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ali\Desktop\სააგენტოს ნებართვები\2019 WELI\კედლები ლენჯერი ებუთი ყშბის ქუჩა\ებუთი სოლი\"/>
    </mc:Choice>
  </mc:AlternateContent>
  <bookViews>
    <workbookView xWindow="0" yWindow="0" windowWidth="20490" windowHeight="7650"/>
  </bookViews>
  <sheets>
    <sheet name="გაბიონი ლაბსყალდი" sheetId="2" r:id="rId1"/>
    <sheet name="სარჩევი" sheetId="3" state="hidden" r:id="rId2"/>
    <sheet name="თავფურცელი" sheetId="4" state="hidden" r:id="rId3"/>
  </sheets>
  <calcPr calcId="162913"/>
</workbook>
</file>

<file path=xl/calcChain.xml><?xml version="1.0" encoding="utf-8"?>
<calcChain xmlns="http://schemas.openxmlformats.org/spreadsheetml/2006/main">
  <c r="E13" i="3" l="1"/>
  <c r="G10" i="3"/>
  <c r="G6" i="3" l="1"/>
  <c r="F12" i="3" l="1"/>
  <c r="G12" i="3" s="1"/>
  <c r="F9" i="3"/>
  <c r="F8" i="3"/>
  <c r="D8" i="3"/>
  <c r="D13" i="3" s="1"/>
  <c r="D9" i="3" l="1"/>
  <c r="F11" i="3"/>
  <c r="F13" i="3" s="1"/>
  <c r="G8" i="3"/>
  <c r="G9" i="3"/>
  <c r="G11" i="3" l="1"/>
  <c r="G13" i="3" s="1"/>
  <c r="G15" i="3" s="1"/>
  <c r="G16" i="3" s="1"/>
  <c r="G17" i="3" s="1"/>
  <c r="G18" i="3" l="1"/>
  <c r="G19" i="3" s="1"/>
  <c r="G21" i="3"/>
  <c r="G25" i="3" s="1"/>
  <c r="F2" i="2" l="1"/>
  <c r="H13" i="4" l="1"/>
</calcChain>
</file>

<file path=xl/sharedStrings.xml><?xml version="1.0" encoding="utf-8"?>
<sst xmlns="http://schemas.openxmlformats.org/spreadsheetml/2006/main" count="84" uniqueCount="52">
  <si>
    <t>#</t>
  </si>
  <si>
    <t>სამუშაოს დასახელება</t>
  </si>
  <si>
    <t>რაოდენობა</t>
  </si>
  <si>
    <t>ერთეულის ფასი</t>
  </si>
  <si>
    <t>ჯამი</t>
  </si>
  <si>
    <t>გრუნტის დამუშავება ტექნიკის საშუალებით გაბიონის მოსაწყობად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</si>
  <si>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</si>
  <si>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უჟანგავი გაბიონის კალათა (2*1*1)</t>
  </si>
  <si>
    <t>ც</t>
  </si>
  <si>
    <t>ქვა</t>
  </si>
  <si>
    <t>შესაკრავი მავთული</t>
  </si>
  <si>
    <t>კგ</t>
  </si>
  <si>
    <t xml:space="preserve">ზედნადები ხარჯი </t>
  </si>
  <si>
    <t xml:space="preserve">გეგმიური დაგროვება </t>
  </si>
  <si>
    <t>დ.ღ.გ.</t>
  </si>
  <si>
    <t>ხ ა რ ჯ თ ა ღ რ ი ც ხ ვ ა</t>
  </si>
  <si>
    <t>სახარჯთაღრიცხვო ღირებულება</t>
  </si>
  <si>
    <t>ლარი</t>
  </si>
  <si>
    <t>განზომილების ერთეული</t>
  </si>
  <si>
    <t>მასალები</t>
  </si>
  <si>
    <t>ხელფასი</t>
  </si>
  <si>
    <t>ტრანსპორტი</t>
  </si>
  <si>
    <t>საერთო ჯამი</t>
  </si>
  <si>
    <t>სულ ჯამი</t>
  </si>
  <si>
    <t>შეადგინა-                                               (ნ.ფირცხელანი)</t>
  </si>
  <si>
    <t>უჟანგავი გაბიონის კალათა (1*1*1)</t>
  </si>
  <si>
    <t>ტონა</t>
  </si>
  <si>
    <t xml:space="preserve">                          </t>
  </si>
  <si>
    <t>საერთო სარემონტო სამუშაოებზე თანხების მიმართულება</t>
  </si>
  <si>
    <t>თავების დასახელება</t>
  </si>
  <si>
    <t>განზონილება</t>
  </si>
  <si>
    <t>მასალა</t>
  </si>
  <si>
    <t>ზედნადები ხარჯი 10 %</t>
  </si>
  <si>
    <t>გეგმიური დაგროვება 8 %</t>
  </si>
  <si>
    <t>dRg  18 %</t>
  </si>
  <si>
    <t>ი/მ    "ნესტორ ფირცხელანი"</t>
  </si>
  <si>
    <t>x   a  r  j  T  a  R  r  ი  c  x  v  a</t>
  </si>
  <si>
    <t>თანხით</t>
  </si>
  <si>
    <t>შეადგინა:                                                 /ნ.ფირცხელანი/</t>
  </si>
  <si>
    <t>დ. მესტია  2018    წელი</t>
  </si>
  <si>
    <t>ცხუმარის ტერიტორიული ერთეული:  ლაბსყალდის სამანქანე გზის დამცავი გაბიონის მოწყობა</t>
  </si>
  <si>
    <t>ქვის ტრანსპორტირება (20 კმ-ის მანძილზე)</t>
  </si>
  <si>
    <t>ქვის გაბიონის მოწყობა</t>
  </si>
  <si>
    <t>ქვის ტრანსპორტირება (15 კმ-ის მანძილზე)</t>
  </si>
  <si>
    <t>ეცერის და ლენჯერის ტერიტორიული ერთეული:</t>
  </si>
  <si>
    <t>ჰებუთისა და სოლიში გზის დამაცავი გაბიონების მშენებლობა</t>
  </si>
  <si>
    <t>მ2</t>
  </si>
  <si>
    <t>ტრუბაკვადრატი 4x4მმ</t>
  </si>
  <si>
    <t>გრძ.მ</t>
  </si>
  <si>
    <t>მავთულბადე 1.4 სიმაღლის მოწყობა</t>
  </si>
  <si>
    <t>გზის მოხრეშვა ნატეხი ქვით</t>
  </si>
  <si>
    <t>კუბ.მ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</si>
</sst>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i/>
      <sz val="11"/>
      <color theme="1"/>
      <name val="AcadNusx"/>
    </font>
    <font>
      <b/>
      <u/>
      <sz val="12"/>
      <color theme="1"/>
      <name val="AcadMtav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b/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1"/>
      <color theme="1"/>
      <name val="Sylfaen"/>
      <family val="1"/>
    </font>
    <font>
      <b/>
      <sz val="12"/>
      <color theme="1"/>
      <name val="AcadNusx"/>
    </font>
    <font>
      <sz val="14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"/>
      <scheme val="minor"/>
    </font>
    <font>
      <b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9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4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2" fontId="7" fillId="2" borderId="1" xfId="0" applyNumberFormat="1" applyFont="1" applyFill="1" applyBorder="1"/>
    <xf numFmtId="0" fontId="8" fillId="2" borderId="3" xfId="0" applyFont="1" applyFill="1" applyBorder="1" applyAlignment="1">
      <alignment vertical="top" wrapText="1"/>
    </xf>
    <xf numFmtId="9" fontId="7" fillId="2" borderId="1" xfId="0" applyNumberFormat="1" applyFont="1" applyFill="1" applyBorder="1"/>
    <xf numFmtId="0" fontId="7" fillId="0" borderId="0" xfId="0" applyFont="1"/>
    <xf numFmtId="9" fontId="7" fillId="2" borderId="1" xfId="0" applyNumberFormat="1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7" fillId="0" borderId="1" xfId="0" applyFont="1" applyBorder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6" fillId="0" borderId="0" xfId="0" applyFont="1" applyBorder="1" applyAlignment="1"/>
    <xf numFmtId="2" fontId="0" fillId="3" borderId="1" xfId="0" applyNumberFormat="1" applyFill="1" applyBorder="1" applyAlignment="1">
      <alignment horizontal="right"/>
    </xf>
    <xf numFmtId="0" fontId="6" fillId="3" borderId="1" xfId="0" applyFont="1" applyFill="1" applyBorder="1"/>
    <xf numFmtId="3" fontId="0" fillId="3" borderId="1" xfId="0" applyNumberFormat="1" applyFill="1" applyBorder="1"/>
    <xf numFmtId="0" fontId="17" fillId="0" borderId="0" xfId="0" applyFont="1"/>
    <xf numFmtId="2" fontId="18" fillId="2" borderId="1" xfId="0" applyNumberFormat="1" applyFont="1" applyFill="1" applyBorder="1"/>
    <xf numFmtId="0" fontId="17" fillId="0" borderId="0" xfId="0" applyFont="1" applyAlignment="1">
      <alignment horizontal="center" wrapText="1"/>
    </xf>
    <xf numFmtId="1" fontId="18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5"/>
  <sheetViews>
    <sheetView tabSelected="1" view="pageBreakPreview" zoomScaleSheetLayoutView="100" workbookViewId="0">
      <selection activeCell="H19" sqref="H19"/>
    </sheetView>
  </sheetViews>
  <sheetFormatPr defaultRowHeight="15" x14ac:dyDescent="0.25"/>
  <cols>
    <col min="1" max="1" width="5.85546875" customWidth="1"/>
    <col min="2" max="2" width="43.7109375" customWidth="1"/>
    <col min="3" max="5" width="9.28515625" bestFit="1" customWidth="1"/>
    <col min="6" max="6" width="9" customWidth="1"/>
    <col min="7" max="7" width="9.28515625" bestFit="1" customWidth="1"/>
    <col min="8" max="8" width="10.42578125" bestFit="1" customWidth="1"/>
    <col min="9" max="9" width="9.28515625" bestFit="1" customWidth="1"/>
    <col min="10" max="10" width="7.5703125" customWidth="1"/>
    <col min="11" max="11" width="10.42578125" bestFit="1" customWidth="1"/>
  </cols>
  <sheetData>
    <row r="1" spans="1:11" x14ac:dyDescent="0.25">
      <c r="B1" s="56" t="s">
        <v>15</v>
      </c>
      <c r="C1" s="56"/>
      <c r="D1" s="56"/>
      <c r="E1" s="56"/>
      <c r="F1" s="56"/>
      <c r="G1" s="56"/>
      <c r="H1" s="56"/>
    </row>
    <row r="2" spans="1:11" x14ac:dyDescent="0.25">
      <c r="B2" s="48" t="s">
        <v>16</v>
      </c>
      <c r="C2" s="48"/>
      <c r="D2" s="48"/>
      <c r="E2" s="48"/>
      <c r="F2" s="51">
        <f>K23</f>
        <v>0</v>
      </c>
      <c r="G2" s="48" t="s">
        <v>17</v>
      </c>
      <c r="H2" s="48"/>
      <c r="I2" s="48"/>
    </row>
    <row r="3" spans="1:11" ht="30" x14ac:dyDescent="0.25">
      <c r="B3" s="50" t="s">
        <v>44</v>
      </c>
      <c r="C3" s="48" t="s">
        <v>45</v>
      </c>
      <c r="D3" s="48"/>
      <c r="E3" s="48"/>
      <c r="F3" s="48"/>
      <c r="G3" s="48"/>
      <c r="H3" s="48"/>
      <c r="I3" s="48"/>
    </row>
    <row r="4" spans="1:11" x14ac:dyDescent="0.25">
      <c r="B4" s="48"/>
      <c r="C4" s="48"/>
      <c r="D4" s="48"/>
      <c r="E4" s="48"/>
      <c r="F4" s="49"/>
      <c r="G4" s="48"/>
      <c r="H4" s="48"/>
      <c r="I4" s="48"/>
    </row>
    <row r="5" spans="1:11" ht="29.25" customHeight="1" x14ac:dyDescent="0.25">
      <c r="A5" s="57" t="s">
        <v>0</v>
      </c>
      <c r="B5" s="59" t="s">
        <v>1</v>
      </c>
      <c r="C5" s="54" t="s">
        <v>18</v>
      </c>
      <c r="D5" s="54" t="s">
        <v>2</v>
      </c>
      <c r="E5" s="52" t="s">
        <v>19</v>
      </c>
      <c r="F5" s="53"/>
      <c r="G5" s="52" t="s">
        <v>20</v>
      </c>
      <c r="H5" s="53"/>
      <c r="I5" s="52" t="s">
        <v>21</v>
      </c>
      <c r="J5" s="53"/>
      <c r="K5" s="54" t="s">
        <v>22</v>
      </c>
    </row>
    <row r="6" spans="1:11" ht="45" x14ac:dyDescent="0.25">
      <c r="A6" s="58"/>
      <c r="B6" s="60"/>
      <c r="C6" s="55"/>
      <c r="D6" s="55"/>
      <c r="E6" s="3" t="s">
        <v>3</v>
      </c>
      <c r="F6" s="1" t="s">
        <v>4</v>
      </c>
      <c r="G6" s="3" t="s">
        <v>3</v>
      </c>
      <c r="H6" s="1" t="s">
        <v>4</v>
      </c>
      <c r="I6" s="3" t="s">
        <v>3</v>
      </c>
      <c r="J6" s="1" t="s">
        <v>4</v>
      </c>
      <c r="K6" s="55"/>
    </row>
    <row r="7" spans="1:1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x14ac:dyDescent="0.25">
      <c r="A8" s="1">
        <v>1</v>
      </c>
      <c r="B8" s="10" t="s">
        <v>5</v>
      </c>
      <c r="C8" s="4" t="s">
        <v>6</v>
      </c>
      <c r="D8" s="11">
        <v>50</v>
      </c>
      <c r="E8" s="11"/>
      <c r="F8" s="11"/>
      <c r="G8" s="11"/>
      <c r="H8" s="11"/>
      <c r="I8" s="11"/>
      <c r="J8" s="11"/>
      <c r="K8" s="11"/>
    </row>
    <row r="9" spans="1:11" x14ac:dyDescent="0.25">
      <c r="A9" s="1">
        <v>2</v>
      </c>
      <c r="B9" s="11" t="s">
        <v>42</v>
      </c>
      <c r="C9" s="4" t="s">
        <v>6</v>
      </c>
      <c r="D9" s="11">
        <v>80</v>
      </c>
      <c r="E9" s="11"/>
      <c r="F9" s="11"/>
      <c r="G9" s="11"/>
      <c r="H9" s="12"/>
      <c r="I9" s="11"/>
      <c r="J9" s="11"/>
      <c r="K9" s="12"/>
    </row>
    <row r="10" spans="1:11" x14ac:dyDescent="0.25">
      <c r="A10" s="1">
        <v>4</v>
      </c>
      <c r="B10" s="11" t="s">
        <v>25</v>
      </c>
      <c r="C10" s="4" t="s">
        <v>8</v>
      </c>
      <c r="D10" s="11">
        <v>80</v>
      </c>
      <c r="E10" s="11"/>
      <c r="F10" s="12"/>
      <c r="G10" s="11"/>
      <c r="H10" s="12"/>
      <c r="I10" s="11"/>
      <c r="J10" s="11"/>
      <c r="K10" s="12"/>
    </row>
    <row r="11" spans="1:11" x14ac:dyDescent="0.25">
      <c r="A11" s="1">
        <v>5</v>
      </c>
      <c r="B11" s="11" t="s">
        <v>9</v>
      </c>
      <c r="C11" s="4" t="s">
        <v>6</v>
      </c>
      <c r="D11" s="11">
        <v>80</v>
      </c>
      <c r="E11" s="11"/>
      <c r="F11" s="12"/>
      <c r="G11" s="11"/>
      <c r="H11" s="12"/>
      <c r="I11" s="11"/>
      <c r="J11" s="11"/>
      <c r="K11" s="12"/>
    </row>
    <row r="12" spans="1:11" x14ac:dyDescent="0.25">
      <c r="A12" s="1">
        <v>6</v>
      </c>
      <c r="B12" s="11" t="s">
        <v>43</v>
      </c>
      <c r="C12" s="4" t="s">
        <v>26</v>
      </c>
      <c r="D12" s="11">
        <v>128</v>
      </c>
      <c r="E12" s="11"/>
      <c r="F12" s="12"/>
      <c r="G12" s="11"/>
      <c r="H12" s="12"/>
      <c r="I12" s="11"/>
      <c r="J12" s="11"/>
      <c r="K12" s="12"/>
    </row>
    <row r="13" spans="1:11" x14ac:dyDescent="0.25">
      <c r="A13" s="1">
        <v>7</v>
      </c>
      <c r="B13" s="11" t="s">
        <v>10</v>
      </c>
      <c r="C13" s="4" t="s">
        <v>11</v>
      </c>
      <c r="D13" s="11">
        <v>50</v>
      </c>
      <c r="E13" s="11"/>
      <c r="F13" s="12"/>
      <c r="G13" s="11"/>
      <c r="H13" s="12"/>
      <c r="I13" s="11"/>
      <c r="J13" s="11"/>
      <c r="K13" s="12"/>
    </row>
    <row r="14" spans="1:11" x14ac:dyDescent="0.25">
      <c r="A14" s="1">
        <v>8</v>
      </c>
      <c r="B14" s="11" t="s">
        <v>49</v>
      </c>
      <c r="C14" s="4" t="s">
        <v>46</v>
      </c>
      <c r="D14" s="11">
        <v>91</v>
      </c>
      <c r="E14" s="11"/>
      <c r="F14" s="12"/>
      <c r="G14" s="11"/>
      <c r="H14" s="12"/>
      <c r="I14" s="11"/>
      <c r="J14" s="11"/>
      <c r="K14" s="12"/>
    </row>
    <row r="15" spans="1:11" x14ac:dyDescent="0.25">
      <c r="A15" s="1">
        <v>9</v>
      </c>
      <c r="B15" s="11" t="s">
        <v>47</v>
      </c>
      <c r="C15" s="4" t="s">
        <v>48</v>
      </c>
      <c r="D15" s="11">
        <v>46.8</v>
      </c>
      <c r="E15" s="11"/>
      <c r="F15" s="12"/>
      <c r="G15" s="11"/>
      <c r="H15" s="12"/>
      <c r="I15" s="11"/>
      <c r="J15" s="11"/>
      <c r="K15" s="12"/>
    </row>
    <row r="16" spans="1:11" x14ac:dyDescent="0.25">
      <c r="A16" s="1">
        <v>10</v>
      </c>
      <c r="B16" s="11" t="s">
        <v>50</v>
      </c>
      <c r="C16" s="4" t="s">
        <v>51</v>
      </c>
      <c r="D16" s="11">
        <v>120</v>
      </c>
      <c r="E16" s="11"/>
      <c r="F16" s="12"/>
      <c r="G16" s="11"/>
      <c r="H16" s="12"/>
      <c r="I16" s="11"/>
      <c r="J16" s="11"/>
      <c r="K16" s="12"/>
    </row>
    <row r="17" spans="1:11" x14ac:dyDescent="0.25">
      <c r="A17" s="1"/>
      <c r="B17" s="7" t="s">
        <v>23</v>
      </c>
      <c r="C17" s="7"/>
      <c r="D17" s="7"/>
      <c r="E17" s="7"/>
      <c r="F17" s="8"/>
      <c r="G17" s="7"/>
      <c r="H17" s="8"/>
      <c r="I17" s="7"/>
      <c r="J17" s="7"/>
      <c r="K17" s="8"/>
    </row>
    <row r="18" spans="1:11" x14ac:dyDescent="0.25">
      <c r="A18" s="1"/>
      <c r="B18" s="1" t="s">
        <v>12</v>
      </c>
      <c r="C18" s="9">
        <v>0.1</v>
      </c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 t="s">
        <v>4</v>
      </c>
      <c r="C19" s="1"/>
      <c r="D19" s="1"/>
      <c r="E19" s="1"/>
      <c r="F19" s="1"/>
      <c r="G19" s="1"/>
      <c r="H19" s="1"/>
      <c r="I19" s="1"/>
      <c r="J19" s="1"/>
      <c r="K19" s="6"/>
    </row>
    <row r="20" spans="1:11" x14ac:dyDescent="0.25">
      <c r="A20" s="1"/>
      <c r="B20" s="1" t="s">
        <v>13</v>
      </c>
      <c r="C20" s="9">
        <v>0.08</v>
      </c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 t="s">
        <v>4</v>
      </c>
      <c r="C21" s="1"/>
      <c r="D21" s="1"/>
      <c r="E21" s="1"/>
      <c r="F21" s="1"/>
      <c r="G21" s="1"/>
      <c r="H21" s="1"/>
      <c r="I21" s="1"/>
      <c r="J21" s="1"/>
      <c r="K21" s="6"/>
    </row>
    <row r="22" spans="1:11" x14ac:dyDescent="0.25">
      <c r="A22" s="1"/>
      <c r="B22" s="1" t="s">
        <v>14</v>
      </c>
      <c r="C22" s="9">
        <v>0.18</v>
      </c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7" t="s">
        <v>23</v>
      </c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B25" t="s">
        <v>24</v>
      </c>
    </row>
  </sheetData>
  <mergeCells count="9">
    <mergeCell ref="I5:J5"/>
    <mergeCell ref="K5:K6"/>
    <mergeCell ref="B1:H1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G19" sqref="G19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27</v>
      </c>
    </row>
    <row r="2" spans="1:9" x14ac:dyDescent="0.25">
      <c r="C2" t="s">
        <v>28</v>
      </c>
    </row>
    <row r="3" spans="1:9" x14ac:dyDescent="0.25">
      <c r="B3" t="s">
        <v>40</v>
      </c>
    </row>
    <row r="4" spans="1:9" ht="30.75" x14ac:dyDescent="0.3">
      <c r="A4" s="2" t="s">
        <v>0</v>
      </c>
      <c r="B4" s="13" t="s">
        <v>29</v>
      </c>
      <c r="C4" s="3" t="s">
        <v>30</v>
      </c>
      <c r="D4" s="1" t="s">
        <v>31</v>
      </c>
      <c r="E4" s="1" t="s">
        <v>20</v>
      </c>
      <c r="F4" s="3" t="s">
        <v>21</v>
      </c>
      <c r="G4" s="3" t="s">
        <v>23</v>
      </c>
      <c r="H4" s="1"/>
      <c r="I4" s="1"/>
    </row>
    <row r="5" spans="1:9" ht="15.75" x14ac:dyDescent="0.25">
      <c r="A5" s="1"/>
      <c r="C5" s="14"/>
      <c r="D5" s="14"/>
      <c r="E5" s="1"/>
      <c r="F5" s="1"/>
      <c r="G5" s="1"/>
      <c r="H5" s="1"/>
      <c r="I5" s="1"/>
    </row>
    <row r="6" spans="1:9" ht="38.25" customHeight="1" x14ac:dyDescent="0.25">
      <c r="A6" s="1">
        <v>1</v>
      </c>
      <c r="B6" s="10" t="s">
        <v>5</v>
      </c>
      <c r="C6" s="15" t="s">
        <v>17</v>
      </c>
      <c r="D6" s="12">
        <v>0</v>
      </c>
      <c r="E6" s="16">
        <v>915</v>
      </c>
      <c r="F6" s="17"/>
      <c r="G6" s="12">
        <f>E6</f>
        <v>915</v>
      </c>
      <c r="H6" s="15"/>
      <c r="I6" s="15"/>
    </row>
    <row r="7" spans="1:9" x14ac:dyDescent="0.25">
      <c r="A7" s="1">
        <v>2</v>
      </c>
      <c r="B7" s="11" t="s">
        <v>42</v>
      </c>
      <c r="C7" s="11" t="s">
        <v>17</v>
      </c>
      <c r="D7" s="12"/>
      <c r="E7" s="16">
        <v>10980</v>
      </c>
      <c r="F7" s="17"/>
      <c r="G7" s="12">
        <v>10980</v>
      </c>
      <c r="H7" s="1"/>
      <c r="I7" s="1"/>
    </row>
    <row r="8" spans="1:9" x14ac:dyDescent="0.25">
      <c r="A8" s="1">
        <v>3</v>
      </c>
      <c r="B8" s="11" t="s">
        <v>7</v>
      </c>
      <c r="C8" s="11" t="s">
        <v>17</v>
      </c>
      <c r="D8" s="12" t="e">
        <f>'გაბიონი ლაბსყალდი'!#REF!</f>
        <v>#REF!</v>
      </c>
      <c r="E8" s="18"/>
      <c r="F8" s="17" t="e">
        <f>'გაბიონი ლაბსყალდი'!#REF!</f>
        <v>#REF!</v>
      </c>
      <c r="G8" s="12" t="e">
        <f>'გაბიონი ლაბსყალდი'!#REF!</f>
        <v>#REF!</v>
      </c>
      <c r="H8" s="1"/>
      <c r="I8" s="1"/>
    </row>
    <row r="9" spans="1:9" x14ac:dyDescent="0.25">
      <c r="A9" s="1"/>
      <c r="B9" s="11" t="s">
        <v>25</v>
      </c>
      <c r="C9" s="11" t="s">
        <v>17</v>
      </c>
      <c r="D9" s="12">
        <f>'გაბიონი ლაბსყალდი'!F10</f>
        <v>0</v>
      </c>
      <c r="E9" s="18"/>
      <c r="F9" s="17">
        <f>'გაბიონი ლაბსყალდი'!J10</f>
        <v>0</v>
      </c>
      <c r="G9" s="12">
        <f>'გაბიონი ლაბსყალდი'!K10</f>
        <v>0</v>
      </c>
      <c r="H9" s="1"/>
      <c r="I9" s="1"/>
    </row>
    <row r="10" spans="1:9" x14ac:dyDescent="0.25">
      <c r="A10" s="1"/>
      <c r="B10" s="11" t="s">
        <v>9</v>
      </c>
      <c r="C10" s="11" t="s">
        <v>17</v>
      </c>
      <c r="D10" s="12">
        <v>915</v>
      </c>
      <c r="E10" s="18">
        <v>1830</v>
      </c>
      <c r="F10" s="17"/>
      <c r="G10" s="12">
        <f>E10+D10</f>
        <v>2745</v>
      </c>
      <c r="H10" s="1"/>
      <c r="I10" s="1"/>
    </row>
    <row r="11" spans="1:9" x14ac:dyDescent="0.25">
      <c r="A11" s="1"/>
      <c r="B11" s="11" t="s">
        <v>41</v>
      </c>
      <c r="C11" s="11" t="s">
        <v>17</v>
      </c>
      <c r="D11" s="12"/>
      <c r="E11" s="18"/>
      <c r="F11" s="17">
        <f>'გაბიონი ლაბსყალდი'!J12</f>
        <v>0</v>
      </c>
      <c r="G11" s="12">
        <f>'გაბიონი ლაბსყალდი'!K12</f>
        <v>0</v>
      </c>
      <c r="H11" s="1"/>
      <c r="I11" s="1"/>
    </row>
    <row r="12" spans="1:9" x14ac:dyDescent="0.25">
      <c r="A12" s="1">
        <v>4</v>
      </c>
      <c r="B12" s="11" t="s">
        <v>10</v>
      </c>
      <c r="C12" s="11" t="s">
        <v>17</v>
      </c>
      <c r="D12" s="12">
        <v>300</v>
      </c>
      <c r="E12" s="18"/>
      <c r="F12" s="12">
        <f>'გაბიონი ლაბსყალდი'!J13</f>
        <v>0</v>
      </c>
      <c r="G12" s="12">
        <f>SUM(D12:F12)</f>
        <v>300</v>
      </c>
      <c r="H12" s="1"/>
      <c r="I12" s="1"/>
    </row>
    <row r="13" spans="1:9" x14ac:dyDescent="0.25">
      <c r="A13" s="1"/>
      <c r="B13" s="46" t="s">
        <v>4</v>
      </c>
      <c r="C13" s="7"/>
      <c r="D13" s="8" t="e">
        <f>SUM(D6:D12)</f>
        <v>#REF!</v>
      </c>
      <c r="E13" s="45">
        <f>SUM(E6:E12)</f>
        <v>13725</v>
      </c>
      <c r="F13" s="47" t="e">
        <f>SUM(F6:F12)</f>
        <v>#REF!</v>
      </c>
      <c r="G13" s="8" t="e">
        <f>SUM(G6:G12)</f>
        <v>#REF!</v>
      </c>
      <c r="H13" s="1"/>
      <c r="I13" s="1"/>
    </row>
    <row r="14" spans="1:9" x14ac:dyDescent="0.25">
      <c r="A14" s="1"/>
      <c r="B14" s="19"/>
      <c r="C14" s="22"/>
      <c r="D14" s="19"/>
      <c r="E14" s="19"/>
      <c r="F14" s="19"/>
      <c r="G14" s="20"/>
      <c r="H14" s="1"/>
      <c r="I14" s="1"/>
    </row>
    <row r="15" spans="1:9" x14ac:dyDescent="0.25">
      <c r="A15" s="1"/>
      <c r="B15" s="21" t="s">
        <v>32</v>
      </c>
      <c r="C15" s="22">
        <v>0.1</v>
      </c>
      <c r="D15" s="19"/>
      <c r="E15" s="19"/>
      <c r="F15" s="19"/>
      <c r="G15" s="20" t="e">
        <f>G13*C15</f>
        <v>#REF!</v>
      </c>
      <c r="H15" s="1"/>
      <c r="I15" s="1"/>
    </row>
    <row r="16" spans="1:9" x14ac:dyDescent="0.25">
      <c r="A16" s="1"/>
      <c r="B16" s="21" t="s">
        <v>4</v>
      </c>
      <c r="C16" s="23"/>
      <c r="D16" s="19"/>
      <c r="E16" s="19"/>
      <c r="F16" s="19"/>
      <c r="G16" s="20" t="e">
        <f>SUM(G13:G15)</f>
        <v>#REF!</v>
      </c>
      <c r="H16" s="1"/>
      <c r="I16" s="1"/>
    </row>
    <row r="17" spans="1:9" x14ac:dyDescent="0.25">
      <c r="A17" s="1"/>
      <c r="B17" s="21" t="s">
        <v>33</v>
      </c>
      <c r="C17" s="22">
        <v>0.08</v>
      </c>
      <c r="D17" s="19"/>
      <c r="E17" s="19"/>
      <c r="F17" s="19"/>
      <c r="G17" s="20" t="e">
        <f>G16*C17</f>
        <v>#REF!</v>
      </c>
      <c r="H17" s="1"/>
      <c r="I17" s="1"/>
    </row>
    <row r="18" spans="1:9" x14ac:dyDescent="0.25">
      <c r="A18" s="1"/>
      <c r="B18" s="19" t="s">
        <v>4</v>
      </c>
      <c r="C18" s="24"/>
      <c r="D18" s="19"/>
      <c r="E18" s="19"/>
      <c r="F18" s="19"/>
      <c r="G18" s="20" t="e">
        <f>SUM(G16:G17)</f>
        <v>#REF!</v>
      </c>
      <c r="H18" s="1"/>
      <c r="I18" s="1"/>
    </row>
    <row r="19" spans="1:9" x14ac:dyDescent="0.25">
      <c r="A19" s="1"/>
      <c r="B19" s="19" t="s">
        <v>4</v>
      </c>
      <c r="C19" s="26"/>
      <c r="D19" s="19"/>
      <c r="E19" s="19"/>
      <c r="F19" s="19"/>
      <c r="G19" s="20" t="e">
        <f>SUM(G18:G18)</f>
        <v>#REF!</v>
      </c>
      <c r="H19" s="1"/>
      <c r="I19" s="1"/>
    </row>
    <row r="20" spans="1:9" x14ac:dyDescent="0.25">
      <c r="A20" s="1"/>
      <c r="B20" s="19"/>
      <c r="C20" s="24"/>
      <c r="D20" s="19"/>
      <c r="E20" s="19"/>
      <c r="F20" s="19"/>
      <c r="G20" s="20"/>
      <c r="H20" s="1"/>
      <c r="I20" s="1"/>
    </row>
    <row r="21" spans="1:9" ht="15.75" x14ac:dyDescent="0.3">
      <c r="A21" s="1"/>
      <c r="B21" s="27" t="s">
        <v>34</v>
      </c>
      <c r="C21" s="25">
        <v>0.18</v>
      </c>
      <c r="D21" s="19"/>
      <c r="E21" s="19"/>
      <c r="F21" s="19"/>
      <c r="G21" s="20" t="e">
        <f>G19*C21</f>
        <v>#REF!</v>
      </c>
      <c r="H21" s="1"/>
      <c r="I21" s="1"/>
    </row>
    <row r="22" spans="1:9" x14ac:dyDescent="0.25">
      <c r="A22" s="1"/>
      <c r="B22" s="19"/>
      <c r="C22" s="24"/>
      <c r="D22" s="19"/>
      <c r="E22" s="19"/>
      <c r="F22" s="19"/>
      <c r="G22" s="20"/>
      <c r="H22" s="1"/>
      <c r="I22" s="1"/>
    </row>
    <row r="23" spans="1:9" x14ac:dyDescent="0.25">
      <c r="A23" s="1"/>
      <c r="B23" s="19"/>
      <c r="C23" s="19"/>
      <c r="D23" s="19"/>
      <c r="E23" s="19"/>
      <c r="F23" s="19"/>
      <c r="G23" s="20"/>
      <c r="H23" s="1"/>
      <c r="I23" s="1"/>
    </row>
    <row r="24" spans="1:9" x14ac:dyDescent="0.25">
      <c r="A24" s="1"/>
      <c r="B24" s="19"/>
      <c r="C24" s="19"/>
      <c r="D24" s="19"/>
      <c r="E24" s="19"/>
      <c r="F24" s="19"/>
      <c r="G24" s="20"/>
      <c r="H24" s="1"/>
      <c r="I24" s="1"/>
    </row>
    <row r="25" spans="1:9" x14ac:dyDescent="0.25">
      <c r="A25" s="1"/>
      <c r="B25" s="19" t="s">
        <v>23</v>
      </c>
      <c r="C25" s="19"/>
      <c r="D25" s="20"/>
      <c r="E25" s="20"/>
      <c r="F25" s="19"/>
      <c r="G25" s="20" t="e">
        <f>SUM(G19:G24)</f>
        <v>#REF!</v>
      </c>
      <c r="H25" s="1"/>
      <c r="I25" s="1"/>
    </row>
    <row r="26" spans="1:9" x14ac:dyDescent="0.25">
      <c r="A26" s="1"/>
      <c r="B26" s="19"/>
      <c r="C26" s="19"/>
      <c r="D26" s="19"/>
      <c r="E26" s="19"/>
      <c r="F26" s="19"/>
      <c r="G26" s="19"/>
      <c r="H26" s="1"/>
      <c r="I26" s="1"/>
    </row>
    <row r="27" spans="1:9" x14ac:dyDescent="0.25">
      <c r="A27" s="1"/>
      <c r="B27" s="28"/>
      <c r="C27" s="28"/>
      <c r="D27" s="28"/>
      <c r="E27" s="28"/>
      <c r="F27" s="28"/>
      <c r="G27" s="28"/>
      <c r="H27" s="1"/>
      <c r="I27" s="1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H13" sqref="H13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 x14ac:dyDescent="0.25">
      <c r="A4" s="64" t="s">
        <v>35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9"/>
    </row>
    <row r="5" spans="1:14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4" ht="22.5" x14ac:dyDescent="0.25">
      <c r="A8" s="65" t="s">
        <v>36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30"/>
    </row>
    <row r="9" spans="1:14" ht="16.5" x14ac:dyDescent="0.25">
      <c r="A9" s="31"/>
      <c r="B9" s="32"/>
      <c r="C9" s="32"/>
      <c r="D9" s="32"/>
      <c r="E9" s="32"/>
      <c r="F9" s="32"/>
      <c r="G9" s="32"/>
      <c r="H9" s="32"/>
      <c r="I9" s="32"/>
      <c r="J9" s="31"/>
      <c r="K9" s="31"/>
    </row>
    <row r="10" spans="1:14" ht="16.5" x14ac:dyDescent="0.25">
      <c r="A10" s="33"/>
      <c r="B10" s="32"/>
      <c r="C10" s="32"/>
      <c r="D10" s="32"/>
      <c r="E10" s="32"/>
      <c r="F10" s="32"/>
      <c r="G10" s="32"/>
      <c r="H10" s="32"/>
      <c r="I10" s="32"/>
      <c r="J10" s="33"/>
      <c r="K10" s="33"/>
    </row>
    <row r="11" spans="1:14" ht="40.5" customHeight="1" x14ac:dyDescent="0.25">
      <c r="A11" s="66" t="s">
        <v>40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4" ht="31.5" customHeight="1" x14ac:dyDescent="0.3">
      <c r="A12" s="33"/>
      <c r="B12" s="34"/>
      <c r="C12" s="32"/>
      <c r="D12" s="32"/>
      <c r="E12" s="32"/>
      <c r="F12" s="67"/>
      <c r="G12" s="67"/>
      <c r="H12" s="67"/>
      <c r="I12" s="67"/>
      <c r="J12" s="35"/>
      <c r="K12" s="35"/>
    </row>
    <row r="13" spans="1:14" ht="16.5" x14ac:dyDescent="0.25">
      <c r="A13" s="33"/>
      <c r="B13" s="32"/>
      <c r="C13" s="36"/>
      <c r="D13" s="36"/>
      <c r="E13" s="68" t="s">
        <v>37</v>
      </c>
      <c r="F13" s="68"/>
      <c r="G13" s="68"/>
      <c r="H13" s="37">
        <f>'გაბიონი ლაბსყალდი'!K23</f>
        <v>0</v>
      </c>
      <c r="I13" s="38" t="s">
        <v>17</v>
      </c>
      <c r="J13" s="35"/>
      <c r="K13" s="35"/>
    </row>
    <row r="14" spans="1:14" ht="21" x14ac:dyDescent="0.25">
      <c r="A14" s="33"/>
      <c r="B14" s="32"/>
      <c r="C14" s="32"/>
      <c r="D14" s="32"/>
      <c r="E14" s="32"/>
      <c r="F14" s="32"/>
      <c r="G14" s="32"/>
      <c r="H14" s="32"/>
      <c r="I14" s="32"/>
      <c r="J14" s="35"/>
      <c r="K14" s="39"/>
    </row>
    <row r="15" spans="1:14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4" ht="15.75" x14ac:dyDescent="0.25">
      <c r="A16" s="69" t="s">
        <v>38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41"/>
    </row>
    <row r="17" spans="1:14" x14ac:dyDescent="0.25">
      <c r="A17" s="40"/>
      <c r="B17" s="42"/>
      <c r="C17" s="43"/>
      <c r="D17" s="61"/>
      <c r="E17" s="61"/>
      <c r="F17" s="61"/>
      <c r="G17" s="40"/>
      <c r="H17" s="40"/>
      <c r="I17" s="40"/>
      <c r="J17" s="40"/>
      <c r="K17" s="40"/>
    </row>
    <row r="18" spans="1:14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4" ht="15.75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4" x14ac:dyDescent="0.25">
      <c r="A21" s="40"/>
      <c r="B21" s="42"/>
      <c r="C21" s="43"/>
      <c r="D21" s="43"/>
      <c r="E21" s="43"/>
      <c r="F21" s="43"/>
      <c r="G21" s="40"/>
      <c r="H21" s="40"/>
      <c r="I21" s="40"/>
      <c r="J21" s="40"/>
      <c r="K21" s="40"/>
    </row>
    <row r="22" spans="1:14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6" spans="1:14" ht="15.75" x14ac:dyDescent="0.25">
      <c r="A26" s="63" t="s">
        <v>39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4"/>
    </row>
  </sheetData>
  <mergeCells count="9">
    <mergeCell ref="D17:F17"/>
    <mergeCell ref="A19:M19"/>
    <mergeCell ref="A26:M26"/>
    <mergeCell ref="A4:M4"/>
    <mergeCell ref="A8:M8"/>
    <mergeCell ref="A11:M11"/>
    <mergeCell ref="F12:I12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გაბიონი ლაბსყალდი</vt:lpstr>
      <vt:lpstr>სარჩევი</vt:lpstr>
      <vt:lpstr>თავფურცელი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axali</cp:lastModifiedBy>
  <cp:lastPrinted>2018-09-17T06:01:11Z</cp:lastPrinted>
  <dcterms:created xsi:type="dcterms:W3CDTF">2018-05-20T06:25:02Z</dcterms:created>
  <dcterms:modified xsi:type="dcterms:W3CDTF">2019-08-21T07:00:13Z</dcterms:modified>
</cp:coreProperties>
</file>