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x.7-1" sheetId="1" r:id="rId1"/>
  </sheets>
  <definedNames>
    <definedName name="_xlnm.Print_Titles" localSheetId="0">'x.7-1'!$9:$9</definedName>
  </definedNames>
  <calcPr fullCalcOnLoad="1"/>
</workbook>
</file>

<file path=xl/sharedStrings.xml><?xml version="1.0" encoding="utf-8"?>
<sst xmlns="http://schemas.openxmlformats.org/spreadsheetml/2006/main" count="229" uniqueCount="111">
  <si>
    <t>m³</t>
  </si>
  <si>
    <t>lari</t>
  </si>
  <si>
    <t xml:space="preserve">   xelfasi</t>
  </si>
  <si>
    <t xml:space="preserve">     masala</t>
  </si>
  <si>
    <t xml:space="preserve">   samSeneblo </t>
  </si>
  <si>
    <t>s a m u S a o s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</si>
  <si>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</si>
  <si>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</si>
  <si>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</si>
  <si>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</si>
  <si>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</si>
  <si>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</si>
  <si>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</si>
  <si>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</si>
  <si>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</si>
  <si>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</si>
  <si>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</si>
  <si>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</si>
  <si>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</si>
  <si>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</si>
  <si>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</si>
  <si>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</si>
  <si>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</si>
  <si>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</si>
  <si>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</si>
  <si>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</si>
  <si>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</si>
  <si>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</si>
  <si>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</si>
  <si>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</si>
  <si>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manqanebi</t>
  </si>
  <si>
    <t>kac/sT</t>
  </si>
  <si>
    <t>kv.m.</t>
  </si>
  <si>
    <t>kg</t>
  </si>
  <si>
    <t>man.</t>
  </si>
  <si>
    <t xml:space="preserve"> jami</t>
  </si>
  <si>
    <t>m/sT</t>
  </si>
  <si>
    <t>6-90.</t>
  </si>
  <si>
    <t>kub.m.</t>
  </si>
  <si>
    <t>6-11-1.</t>
  </si>
  <si>
    <t>yalibis fari</t>
  </si>
  <si>
    <t>yalibis ficari IIIx. 40mm-iani</t>
  </si>
  <si>
    <t>sxva xarjebi</t>
  </si>
  <si>
    <t>kodi1554</t>
  </si>
  <si>
    <t>27-92ga.</t>
  </si>
  <si>
    <t>27-20-3</t>
  </si>
  <si>
    <t xml:space="preserve">sxva xarjebi </t>
  </si>
  <si>
    <t>6-2gam</t>
  </si>
  <si>
    <t>wvimmimRebi varclis mowyoba 2 cali</t>
  </si>
  <si>
    <t>6-1-2.</t>
  </si>
  <si>
    <t>betoni ~m150~</t>
  </si>
  <si>
    <t>8-11-1.</t>
  </si>
  <si>
    <t>xreSis Cayra</t>
  </si>
  <si>
    <t>8-3-2.</t>
  </si>
  <si>
    <t>xreSi</t>
  </si>
  <si>
    <t>15-208</t>
  </si>
  <si>
    <t xml:space="preserve">sayrdebi kedlis lesva cementis </t>
  </si>
  <si>
    <t>15-52-1.</t>
  </si>
  <si>
    <t>xsnariT</t>
  </si>
  <si>
    <t>cementis xsnari</t>
  </si>
  <si>
    <t>kodi1431</t>
  </si>
  <si>
    <t>xsnartumbo</t>
  </si>
  <si>
    <t>15-523</t>
  </si>
  <si>
    <t>15-156-4</t>
  </si>
  <si>
    <t xml:space="preserve">SromiTi resursebi </t>
  </si>
  <si>
    <t>1-891</t>
  </si>
  <si>
    <t>daxuruli drenaJis mowyoba xeliT</t>
  </si>
  <si>
    <t>1000m</t>
  </si>
  <si>
    <t>1-74-2.</t>
  </si>
  <si>
    <t>preiskur.</t>
  </si>
  <si>
    <t>naw.1</t>
  </si>
  <si>
    <t>#1-238</t>
  </si>
  <si>
    <t>#1-286</t>
  </si>
  <si>
    <t>48-18-4</t>
  </si>
  <si>
    <t>27-19-2.</t>
  </si>
  <si>
    <t>26-4-3.</t>
  </si>
  <si>
    <t>26-16</t>
  </si>
  <si>
    <t>grm</t>
  </si>
  <si>
    <t>dek betonis fila</t>
  </si>
  <si>
    <t>III kategoriis gruntis Cayra</t>
  </si>
  <si>
    <t>manqanebi 5 km manZilze</t>
  </si>
  <si>
    <t xml:space="preserve">sayrdeni kedelze betonis filis gakvra  </t>
  </si>
  <si>
    <t xml:space="preserve">sayrden kedelze  qudis mowyoba  </t>
  </si>
  <si>
    <t xml:space="preserve"> betonis fila qudi</t>
  </si>
  <si>
    <t>kubm</t>
  </si>
  <si>
    <t>glinula d=8mm</t>
  </si>
  <si>
    <t>betoni ~m250~</t>
  </si>
  <si>
    <t>xis qargili 4sm sisqis ( mravaljeradi gamoyenebiT)</t>
  </si>
  <si>
    <t>plasmasis d=50mm mili</t>
  </si>
  <si>
    <t>betoni ~m100~</t>
  </si>
  <si>
    <t>gauTvaliswinebeli xarji 3%</t>
  </si>
  <si>
    <t>d.R.g. 18%</t>
  </si>
  <si>
    <t xml:space="preserve">xis qargili 4sm sisqis </t>
  </si>
  <si>
    <t>moewyos r/b kedeli, 20sm sisqis</t>
  </si>
  <si>
    <t>moxdes kedelsa da gzas Soris darCenili nawilis  Sevseba RorRiT</t>
  </si>
  <si>
    <t>armatura a-IIIklasis d=12mm</t>
  </si>
  <si>
    <t xml:space="preserve">kirqovani RorRi </t>
  </si>
  <si>
    <t xml:space="preserve"> kedlis dazianebuli nawilis demontaJi meqanizmebis saSvalebiT</t>
  </si>
  <si>
    <t>I II Tavebis jami</t>
  </si>
  <si>
    <t xml:space="preserve">sof bostanaSi gzis gaswvriv damcavi betonis kedlis mowyoba </t>
  </si>
  <si>
    <t>xarjTaRricxva Sedgenilia 2019w II kvartlis doneze</t>
  </si>
  <si>
    <t>gaiWras grunti meqanizmebis saSvalebiT zomiT 12X1X0.6 m</t>
  </si>
  <si>
    <t>moxdes moWrili gruntisa da daSlili betonis  datvirTva TviTmclelze da gatana 5 km manZilze</t>
  </si>
  <si>
    <t>moewyos betoni saZirkvlis zirSi12X1X0.1m</t>
  </si>
  <si>
    <t>moewyos r/b saZirkvli zomiT 12X1X0.3m</t>
  </si>
  <si>
    <t xml:space="preserve">moewyos r/b kolona 4cali zomiT 0.4X0.4X2.5m- </t>
  </si>
  <si>
    <t>liT.mili d= 57,sisqiT 3mm (Casatanebeli detali)</t>
  </si>
  <si>
    <t>satransporto xarji masalebze</t>
  </si>
  <si>
    <t xml:space="preserve">zednadebi xarjebi </t>
  </si>
  <si>
    <t>gegmiuri mogeba</t>
  </si>
  <si>
    <t>sapensio danamati 2%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</si>
</sst>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achveulebrivi Thin"/>
      <family val="2"/>
    </font>
    <font>
      <sz val="11"/>
      <name val="Arachveulebrivi Thin"/>
      <family val="2"/>
    </font>
    <font>
      <sz val="11"/>
      <name val="AcadNusx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8"/>
      <name val="AcadNusx"/>
      <family val="0"/>
    </font>
    <font>
      <b/>
      <sz val="10"/>
      <name val="AcadNusx"/>
      <family val="0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4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2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3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4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1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2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3" fillId="45" borderId="15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406" applyFont="1">
      <alignment/>
      <protection/>
    </xf>
    <xf numFmtId="0" fontId="3" fillId="0" borderId="0" xfId="0" applyFont="1" applyBorder="1" applyAlignment="1">
      <alignment/>
    </xf>
    <xf numFmtId="0" fontId="2" fillId="0" borderId="0" xfId="316" applyFont="1" applyAlignment="1">
      <alignment horizontal="center"/>
      <protection/>
    </xf>
    <xf numFmtId="0" fontId="2" fillId="0" borderId="0" xfId="316" applyFont="1" applyBorder="1" applyAlignment="1">
      <alignment horizontal="center"/>
      <protection/>
    </xf>
    <xf numFmtId="0" fontId="3" fillId="0" borderId="0" xfId="341" applyFont="1" applyBorder="1" applyAlignment="1">
      <alignment horizontal="center" vertical="center" wrapText="1"/>
      <protection/>
    </xf>
    <xf numFmtId="0" fontId="3" fillId="0" borderId="0" xfId="341" applyFont="1" applyBorder="1" applyAlignment="1">
      <alignment horizontal="center"/>
      <protection/>
    </xf>
    <xf numFmtId="0" fontId="3" fillId="0" borderId="0" xfId="341" applyFont="1">
      <alignment/>
      <protection/>
    </xf>
    <xf numFmtId="0" fontId="3" fillId="0" borderId="0" xfId="316" applyFont="1" applyBorder="1" applyAlignment="1">
      <alignment horizontal="center"/>
      <protection/>
    </xf>
    <xf numFmtId="0" fontId="2" fillId="0" borderId="0" xfId="341" applyFont="1" applyAlignment="1">
      <alignment horizontal="center"/>
      <protection/>
    </xf>
    <xf numFmtId="0" fontId="3" fillId="0" borderId="0" xfId="316" applyFont="1" applyBorder="1">
      <alignment/>
      <protection/>
    </xf>
    <xf numFmtId="0" fontId="2" fillId="0" borderId="0" xfId="316" applyFont="1" applyBorder="1">
      <alignment/>
      <protection/>
    </xf>
    <xf numFmtId="0" fontId="3" fillId="0" borderId="0" xfId="0" applyFont="1" applyAlignment="1">
      <alignment/>
    </xf>
    <xf numFmtId="0" fontId="4" fillId="0" borderId="19" xfId="341" applyFont="1" applyBorder="1" applyAlignment="1">
      <alignment horizontal="center"/>
      <protection/>
    </xf>
    <xf numFmtId="0" fontId="4" fillId="0" borderId="20" xfId="341" applyFont="1" applyBorder="1" applyAlignment="1">
      <alignment horizontal="center"/>
      <protection/>
    </xf>
    <xf numFmtId="0" fontId="23" fillId="0" borderId="0" xfId="316" applyFont="1" applyAlignment="1">
      <alignment horizontal="center"/>
      <protection/>
    </xf>
    <xf numFmtId="0" fontId="23" fillId="0" borderId="0" xfId="316" applyFont="1" applyBorder="1" applyAlignment="1">
      <alignment horizontal="center"/>
      <protection/>
    </xf>
    <xf numFmtId="0" fontId="23" fillId="0" borderId="0" xfId="356" applyFont="1">
      <alignment/>
      <protection/>
    </xf>
    <xf numFmtId="0" fontId="24" fillId="0" borderId="0" xfId="356" applyFont="1" applyAlignment="1">
      <alignment horizontal="center"/>
      <protection/>
    </xf>
    <xf numFmtId="0" fontId="24" fillId="0" borderId="0" xfId="356" applyFont="1">
      <alignment/>
      <protection/>
    </xf>
    <xf numFmtId="0" fontId="23" fillId="0" borderId="0" xfId="358" applyFont="1" applyAlignment="1">
      <alignment horizontal="right"/>
      <protection/>
    </xf>
    <xf numFmtId="1" fontId="4" fillId="0" borderId="0" xfId="358" applyNumberFormat="1" applyFont="1" applyAlignment="1">
      <alignment horizontal="center"/>
      <protection/>
    </xf>
    <xf numFmtId="0" fontId="23" fillId="0" borderId="0" xfId="358" applyFont="1" applyAlignment="1">
      <alignment horizontal="center"/>
      <protection/>
    </xf>
    <xf numFmtId="0" fontId="23" fillId="0" borderId="0" xfId="356" applyFont="1" applyAlignment="1">
      <alignment horizontal="left"/>
      <protection/>
    </xf>
    <xf numFmtId="0" fontId="24" fillId="0" borderId="0" xfId="356" applyFont="1" applyBorder="1" applyAlignment="1">
      <alignment horizontal="center"/>
      <protection/>
    </xf>
    <xf numFmtId="0" fontId="24" fillId="0" borderId="0" xfId="356" applyFont="1" applyBorder="1">
      <alignment/>
      <protection/>
    </xf>
    <xf numFmtId="1" fontId="24" fillId="0" borderId="0" xfId="358" applyNumberFormat="1" applyFont="1" applyAlignment="1">
      <alignment horizontal="center"/>
      <protection/>
    </xf>
    <xf numFmtId="0" fontId="23" fillId="0" borderId="21" xfId="316" applyFont="1" applyBorder="1" applyAlignment="1">
      <alignment horizontal="center"/>
      <protection/>
    </xf>
    <xf numFmtId="0" fontId="24" fillId="0" borderId="22" xfId="356" applyFont="1" applyBorder="1">
      <alignment/>
      <protection/>
    </xf>
    <xf numFmtId="0" fontId="24" fillId="0" borderId="23" xfId="356" applyFont="1" applyBorder="1" applyAlignment="1">
      <alignment horizontal="center"/>
      <protection/>
    </xf>
    <xf numFmtId="0" fontId="24" fillId="0" borderId="0" xfId="356" applyFont="1" applyAlignment="1">
      <alignment horizontal="left"/>
      <protection/>
    </xf>
    <xf numFmtId="0" fontId="24" fillId="0" borderId="24" xfId="356" applyFont="1" applyBorder="1">
      <alignment/>
      <protection/>
    </xf>
    <xf numFmtId="0" fontId="24" fillId="0" borderId="25" xfId="356" applyFont="1" applyBorder="1">
      <alignment/>
      <protection/>
    </xf>
    <xf numFmtId="0" fontId="24" fillId="0" borderId="26" xfId="356" applyFont="1" applyBorder="1">
      <alignment/>
      <protection/>
    </xf>
    <xf numFmtId="0" fontId="24" fillId="0" borderId="19" xfId="356" applyFont="1" applyBorder="1" applyAlignment="1">
      <alignment horizontal="center"/>
      <protection/>
    </xf>
    <xf numFmtId="0" fontId="24" fillId="0" borderId="27" xfId="356" applyFont="1" applyBorder="1">
      <alignment/>
      <protection/>
    </xf>
    <xf numFmtId="0" fontId="24" fillId="0" borderId="28" xfId="356" applyFont="1" applyBorder="1">
      <alignment/>
      <protection/>
    </xf>
    <xf numFmtId="0" fontId="24" fillId="0" borderId="21" xfId="356" applyFont="1" applyBorder="1">
      <alignment/>
      <protection/>
    </xf>
    <xf numFmtId="0" fontId="24" fillId="0" borderId="26" xfId="356" applyFont="1" applyBorder="1" applyAlignment="1">
      <alignment horizontal="center"/>
      <protection/>
    </xf>
    <xf numFmtId="0" fontId="24" fillId="0" borderId="20" xfId="356" applyFont="1" applyBorder="1" applyAlignment="1">
      <alignment horizontal="center"/>
      <protection/>
    </xf>
    <xf numFmtId="0" fontId="24" fillId="0" borderId="21" xfId="356" applyFont="1" applyBorder="1" applyAlignment="1">
      <alignment horizontal="center"/>
      <protection/>
    </xf>
    <xf numFmtId="0" fontId="24" fillId="0" borderId="29" xfId="356" applyFont="1" applyBorder="1" applyAlignment="1">
      <alignment horizontal="center"/>
      <protection/>
    </xf>
    <xf numFmtId="0" fontId="24" fillId="0" borderId="30" xfId="356" applyFont="1" applyBorder="1" applyAlignment="1">
      <alignment horizontal="center"/>
      <protection/>
    </xf>
    <xf numFmtId="0" fontId="24" fillId="0" borderId="31" xfId="356" applyFont="1" applyBorder="1" applyAlignment="1">
      <alignment horizontal="center"/>
      <protection/>
    </xf>
    <xf numFmtId="0" fontId="24" fillId="0" borderId="32" xfId="356" applyFont="1" applyBorder="1" applyAlignment="1">
      <alignment horizontal="center"/>
      <protection/>
    </xf>
    <xf numFmtId="0" fontId="4" fillId="0" borderId="19" xfId="34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0" xfId="316" applyFont="1" applyBorder="1" applyAlignment="1">
      <alignment horizontal="center"/>
      <protection/>
    </xf>
    <xf numFmtId="188" fontId="4" fillId="0" borderId="30" xfId="316" applyNumberFormat="1" applyFont="1" applyBorder="1" applyAlignment="1">
      <alignment horizontal="center"/>
      <protection/>
    </xf>
    <xf numFmtId="190" fontId="4" fillId="0" borderId="30" xfId="316" applyNumberFormat="1" applyFont="1" applyBorder="1" applyAlignment="1">
      <alignment horizontal="center"/>
      <protection/>
    </xf>
    <xf numFmtId="2" fontId="4" fillId="0" borderId="30" xfId="316" applyNumberFormat="1" applyFont="1" applyBorder="1" applyAlignment="1">
      <alignment horizontal="center"/>
      <protection/>
    </xf>
    <xf numFmtId="1" fontId="4" fillId="0" borderId="30" xfId="316" applyNumberFormat="1" applyFont="1" applyBorder="1" applyAlignment="1">
      <alignment horizontal="center"/>
      <protection/>
    </xf>
    <xf numFmtId="0" fontId="4" fillId="0" borderId="0" xfId="406" applyFont="1" applyAlignment="1">
      <alignment horizontal="center"/>
      <protection/>
    </xf>
    <xf numFmtId="0" fontId="4" fillId="0" borderId="0" xfId="406" applyFont="1" applyBorder="1" applyAlignment="1">
      <alignment horizontal="center"/>
      <protection/>
    </xf>
    <xf numFmtId="0" fontId="4" fillId="0" borderId="19" xfId="357" applyFont="1" applyBorder="1" applyAlignment="1">
      <alignment horizontal="center"/>
      <protection/>
    </xf>
    <xf numFmtId="0" fontId="4" fillId="0" borderId="20" xfId="357" applyFont="1" applyBorder="1" applyAlignment="1">
      <alignment horizontal="center"/>
      <protection/>
    </xf>
    <xf numFmtId="0" fontId="4" fillId="0" borderId="19" xfId="357" applyFont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55" borderId="19" xfId="341" applyFont="1" applyFill="1" applyBorder="1" applyAlignment="1">
      <alignment horizontal="center"/>
      <protection/>
    </xf>
    <xf numFmtId="0" fontId="4" fillId="55" borderId="0" xfId="341" applyFont="1" applyFill="1" applyBorder="1" applyAlignment="1">
      <alignment horizontal="center"/>
      <protection/>
    </xf>
    <xf numFmtId="0" fontId="4" fillId="55" borderId="20" xfId="341" applyFont="1" applyFill="1" applyBorder="1" applyAlignment="1">
      <alignment horizontal="center"/>
      <protection/>
    </xf>
    <xf numFmtId="0" fontId="4" fillId="55" borderId="21" xfId="341" applyFont="1" applyFill="1" applyBorder="1" applyAlignment="1">
      <alignment horizontal="center"/>
      <protection/>
    </xf>
    <xf numFmtId="0" fontId="4" fillId="55" borderId="0" xfId="0" applyFont="1" applyFill="1" applyBorder="1" applyAlignment="1">
      <alignment horizontal="center"/>
    </xf>
    <xf numFmtId="0" fontId="4" fillId="55" borderId="21" xfId="0" applyFont="1" applyFill="1" applyBorder="1" applyAlignment="1">
      <alignment horizontal="center"/>
    </xf>
    <xf numFmtId="0" fontId="24" fillId="55" borderId="0" xfId="341" applyFont="1" applyFill="1" applyBorder="1" applyAlignment="1">
      <alignment horizontal="center"/>
      <protection/>
    </xf>
    <xf numFmtId="16" fontId="4" fillId="55" borderId="0" xfId="341" applyNumberFormat="1" applyFont="1" applyFill="1" applyBorder="1" applyAlignment="1">
      <alignment horizontal="center"/>
      <protection/>
    </xf>
    <xf numFmtId="0" fontId="4" fillId="55" borderId="0" xfId="341" applyFont="1" applyFill="1" applyBorder="1" applyAlignment="1">
      <alignment horizontal="center" vertical="center" wrapText="1"/>
      <protection/>
    </xf>
    <xf numFmtId="14" fontId="4" fillId="55" borderId="19" xfId="0" applyNumberFormat="1" applyFont="1" applyFill="1" applyBorder="1" applyAlignment="1">
      <alignment horizontal="center"/>
    </xf>
    <xf numFmtId="0" fontId="4" fillId="56" borderId="19" xfId="0" applyFont="1" applyFill="1" applyBorder="1" applyAlignment="1">
      <alignment horizontal="center"/>
    </xf>
    <xf numFmtId="0" fontId="4" fillId="56" borderId="20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0" xfId="341" applyFont="1" applyFill="1" applyBorder="1" applyAlignment="1">
      <alignment horizontal="center"/>
      <protection/>
    </xf>
    <xf numFmtId="14" fontId="4" fillId="7" borderId="0" xfId="341" applyNumberFormat="1" applyFont="1" applyFill="1" applyBorder="1" applyAlignment="1">
      <alignment horizontal="center"/>
      <protection/>
    </xf>
    <xf numFmtId="0" fontId="4" fillId="7" borderId="21" xfId="341" applyFont="1" applyFill="1" applyBorder="1" applyAlignment="1">
      <alignment horizontal="center"/>
      <protection/>
    </xf>
    <xf numFmtId="0" fontId="4" fillId="7" borderId="0" xfId="357" applyFont="1" applyFill="1" applyBorder="1" applyAlignment="1">
      <alignment horizontal="center" vertical="center" wrapText="1"/>
      <protection/>
    </xf>
    <xf numFmtId="14" fontId="4" fillId="7" borderId="0" xfId="357" applyNumberFormat="1" applyFont="1" applyFill="1" applyAlignment="1">
      <alignment horizontal="center"/>
      <protection/>
    </xf>
    <xf numFmtId="0" fontId="4" fillId="7" borderId="19" xfId="357" applyFont="1" applyFill="1" applyBorder="1" applyAlignment="1">
      <alignment horizontal="center"/>
      <protection/>
    </xf>
    <xf numFmtId="0" fontId="4" fillId="7" borderId="0" xfId="357" applyFont="1" applyFill="1" applyAlignment="1">
      <alignment horizontal="center"/>
      <protection/>
    </xf>
    <xf numFmtId="0" fontId="24" fillId="7" borderId="0" xfId="357" applyFont="1" applyFill="1" applyBorder="1" applyAlignment="1">
      <alignment horizontal="center"/>
      <protection/>
    </xf>
    <xf numFmtId="0" fontId="4" fillId="7" borderId="0" xfId="357" applyFont="1" applyFill="1" applyBorder="1" applyAlignment="1">
      <alignment horizontal="center"/>
      <protection/>
    </xf>
    <xf numFmtId="0" fontId="4" fillId="7" borderId="21" xfId="357" applyFont="1" applyFill="1" applyBorder="1" applyAlignment="1">
      <alignment horizontal="center"/>
      <protection/>
    </xf>
    <xf numFmtId="2" fontId="3" fillId="0" borderId="0" xfId="0" applyNumberFormat="1" applyFont="1" applyAlignment="1">
      <alignment horizontal="center"/>
    </xf>
    <xf numFmtId="0" fontId="4" fillId="56" borderId="19" xfId="341" applyFont="1" applyFill="1" applyBorder="1" applyAlignment="1">
      <alignment horizontal="center"/>
      <protection/>
    </xf>
    <xf numFmtId="0" fontId="4" fillId="56" borderId="0" xfId="341" applyFont="1" applyFill="1" applyBorder="1" applyAlignment="1">
      <alignment horizontal="center"/>
      <protection/>
    </xf>
    <xf numFmtId="188" fontId="4" fillId="56" borderId="19" xfId="341" applyNumberFormat="1" applyFont="1" applyFill="1" applyBorder="1" applyAlignment="1">
      <alignment horizontal="center"/>
      <protection/>
    </xf>
    <xf numFmtId="0" fontId="4" fillId="56" borderId="19" xfId="355" applyFont="1" applyFill="1" applyBorder="1" applyAlignment="1">
      <alignment horizontal="center"/>
      <protection/>
    </xf>
    <xf numFmtId="0" fontId="4" fillId="56" borderId="0" xfId="355" applyFont="1" applyFill="1" applyBorder="1" applyAlignment="1">
      <alignment horizontal="center"/>
      <protection/>
    </xf>
    <xf numFmtId="2" fontId="4" fillId="56" borderId="19" xfId="341" applyNumberFormat="1" applyFont="1" applyFill="1" applyBorder="1" applyAlignment="1">
      <alignment horizontal="center"/>
      <protection/>
    </xf>
    <xf numFmtId="188" fontId="4" fillId="56" borderId="0" xfId="341" applyNumberFormat="1" applyFont="1" applyFill="1" applyAlignment="1">
      <alignment horizontal="center"/>
      <protection/>
    </xf>
    <xf numFmtId="190" fontId="4" fillId="56" borderId="19" xfId="341" applyNumberFormat="1" applyFont="1" applyFill="1" applyBorder="1" applyAlignment="1">
      <alignment horizontal="center"/>
      <protection/>
    </xf>
    <xf numFmtId="2" fontId="4" fillId="56" borderId="0" xfId="341" applyNumberFormat="1" applyFont="1" applyFill="1" applyAlignment="1">
      <alignment horizontal="center"/>
      <protection/>
    </xf>
    <xf numFmtId="0" fontId="4" fillId="56" borderId="20" xfId="341" applyFont="1" applyFill="1" applyBorder="1" applyAlignment="1">
      <alignment horizontal="center"/>
      <protection/>
    </xf>
    <xf numFmtId="0" fontId="4" fillId="56" borderId="21" xfId="341" applyFont="1" applyFill="1" applyBorder="1" applyAlignment="1">
      <alignment horizontal="center"/>
      <protection/>
    </xf>
    <xf numFmtId="188" fontId="4" fillId="56" borderId="20" xfId="341" applyNumberFormat="1" applyFont="1" applyFill="1" applyBorder="1" applyAlignment="1">
      <alignment horizontal="center"/>
      <protection/>
    </xf>
    <xf numFmtId="0" fontId="4" fillId="56" borderId="20" xfId="355" applyFont="1" applyFill="1" applyBorder="1" applyAlignment="1">
      <alignment horizontal="center"/>
      <protection/>
    </xf>
    <xf numFmtId="0" fontId="4" fillId="56" borderId="21" xfId="355" applyFont="1" applyFill="1" applyBorder="1" applyAlignment="1">
      <alignment horizontal="center"/>
      <protection/>
    </xf>
    <xf numFmtId="2" fontId="4" fillId="56" borderId="20" xfId="341" applyNumberFormat="1" applyFont="1" applyFill="1" applyBorder="1" applyAlignment="1">
      <alignment horizontal="center"/>
      <protection/>
    </xf>
    <xf numFmtId="188" fontId="4" fillId="56" borderId="0" xfId="341" applyNumberFormat="1" applyFont="1" applyFill="1" applyBorder="1" applyAlignment="1">
      <alignment horizontal="center"/>
      <protection/>
    </xf>
    <xf numFmtId="188" fontId="4" fillId="56" borderId="21" xfId="341" applyNumberFormat="1" applyFont="1" applyFill="1" applyBorder="1" applyAlignment="1">
      <alignment horizontal="center"/>
      <protection/>
    </xf>
    <xf numFmtId="0" fontId="4" fillId="56" borderId="0" xfId="0" applyFont="1" applyFill="1" applyAlignment="1">
      <alignment horizontal="center"/>
    </xf>
    <xf numFmtId="2" fontId="4" fillId="56" borderId="19" xfId="0" applyNumberFormat="1" applyFont="1" applyFill="1" applyBorder="1" applyAlignment="1">
      <alignment horizontal="center"/>
    </xf>
    <xf numFmtId="0" fontId="4" fillId="56" borderId="0" xfId="0" applyFont="1" applyFill="1" applyBorder="1" applyAlignment="1">
      <alignment horizontal="center"/>
    </xf>
    <xf numFmtId="188" fontId="4" fillId="56" borderId="19" xfId="0" applyNumberFormat="1" applyFont="1" applyFill="1" applyBorder="1" applyAlignment="1">
      <alignment horizontal="center"/>
    </xf>
    <xf numFmtId="2" fontId="4" fillId="56" borderId="0" xfId="0" applyNumberFormat="1" applyFont="1" applyFill="1" applyBorder="1" applyAlignment="1">
      <alignment horizontal="center"/>
    </xf>
    <xf numFmtId="0" fontId="4" fillId="56" borderId="21" xfId="0" applyFont="1" applyFill="1" applyBorder="1" applyAlignment="1">
      <alignment horizontal="center"/>
    </xf>
    <xf numFmtId="189" fontId="4" fillId="56" borderId="21" xfId="0" applyNumberFormat="1" applyFont="1" applyFill="1" applyBorder="1" applyAlignment="1">
      <alignment horizontal="center"/>
    </xf>
    <xf numFmtId="2" fontId="4" fillId="56" borderId="20" xfId="0" applyNumberFormat="1" applyFont="1" applyFill="1" applyBorder="1" applyAlignment="1">
      <alignment horizontal="center"/>
    </xf>
    <xf numFmtId="2" fontId="4" fillId="56" borderId="21" xfId="0" applyNumberFormat="1" applyFont="1" applyFill="1" applyBorder="1" applyAlignment="1">
      <alignment horizontal="center"/>
    </xf>
    <xf numFmtId="0" fontId="4" fillId="56" borderId="0" xfId="341" applyFont="1" applyFill="1" applyAlignment="1">
      <alignment horizontal="center"/>
      <protection/>
    </xf>
    <xf numFmtId="190" fontId="4" fillId="56" borderId="20" xfId="341" applyNumberFormat="1" applyFont="1" applyFill="1" applyBorder="1" applyAlignment="1">
      <alignment horizontal="center"/>
      <protection/>
    </xf>
    <xf numFmtId="0" fontId="4" fillId="56" borderId="19" xfId="341" applyFont="1" applyFill="1" applyBorder="1" applyAlignment="1">
      <alignment horizontal="center" vertical="center" wrapText="1"/>
      <protection/>
    </xf>
    <xf numFmtId="0" fontId="4" fillId="56" borderId="0" xfId="341" applyFont="1" applyFill="1" applyBorder="1" applyAlignment="1">
      <alignment horizontal="center" vertical="center" wrapText="1"/>
      <protection/>
    </xf>
    <xf numFmtId="188" fontId="4" fillId="56" borderId="19" xfId="341" applyNumberFormat="1" applyFont="1" applyFill="1" applyBorder="1" applyAlignment="1">
      <alignment horizontal="center" vertical="center" wrapText="1"/>
      <protection/>
    </xf>
    <xf numFmtId="188" fontId="4" fillId="56" borderId="0" xfId="341" applyNumberFormat="1" applyFont="1" applyFill="1" applyBorder="1" applyAlignment="1">
      <alignment horizontal="center" vertical="center"/>
      <protection/>
    </xf>
    <xf numFmtId="0" fontId="4" fillId="56" borderId="19" xfId="355" applyFont="1" applyFill="1" applyBorder="1" applyAlignment="1">
      <alignment horizontal="center" vertical="center" wrapText="1"/>
      <protection/>
    </xf>
    <xf numFmtId="2" fontId="4" fillId="56" borderId="19" xfId="341" applyNumberFormat="1" applyFont="1" applyFill="1" applyBorder="1" applyAlignment="1">
      <alignment horizontal="center" vertical="center" wrapText="1"/>
      <protection/>
    </xf>
    <xf numFmtId="188" fontId="4" fillId="56" borderId="0" xfId="0" applyNumberFormat="1" applyFont="1" applyFill="1" applyBorder="1" applyAlignment="1">
      <alignment horizontal="center"/>
    </xf>
    <xf numFmtId="188" fontId="4" fillId="56" borderId="0" xfId="0" applyNumberFormat="1" applyFont="1" applyFill="1" applyAlignment="1">
      <alignment horizontal="center"/>
    </xf>
    <xf numFmtId="189" fontId="3" fillId="0" borderId="0" xfId="0" applyNumberFormat="1" applyFont="1" applyBorder="1" applyAlignment="1">
      <alignment horizontal="center"/>
    </xf>
    <xf numFmtId="0" fontId="4" fillId="56" borderId="19" xfId="0" applyNumberFormat="1" applyFont="1" applyFill="1" applyBorder="1" applyAlignment="1">
      <alignment vertical="center"/>
    </xf>
    <xf numFmtId="0" fontId="4" fillId="56" borderId="19" xfId="0" applyFont="1" applyFill="1" applyBorder="1" applyAlignment="1">
      <alignment horizontal="center" wrapText="1"/>
    </xf>
    <xf numFmtId="0" fontId="4" fillId="56" borderId="19" xfId="341" applyFont="1" applyFill="1" applyBorder="1" applyAlignment="1">
      <alignment horizontal="center" wrapText="1"/>
      <protection/>
    </xf>
    <xf numFmtId="0" fontId="4" fillId="0" borderId="23" xfId="341" applyFont="1" applyBorder="1" applyAlignment="1">
      <alignment horizontal="center"/>
      <protection/>
    </xf>
    <xf numFmtId="0" fontId="4" fillId="7" borderId="25" xfId="341" applyFont="1" applyFill="1" applyBorder="1" applyAlignment="1">
      <alignment horizontal="center"/>
      <protection/>
    </xf>
    <xf numFmtId="0" fontId="4" fillId="56" borderId="23" xfId="341" applyFont="1" applyFill="1" applyBorder="1" applyAlignment="1">
      <alignment horizontal="center" wrapText="1"/>
      <protection/>
    </xf>
    <xf numFmtId="0" fontId="4" fillId="56" borderId="25" xfId="341" applyFont="1" applyFill="1" applyBorder="1" applyAlignment="1">
      <alignment horizontal="center"/>
      <protection/>
    </xf>
    <xf numFmtId="188" fontId="4" fillId="56" borderId="23" xfId="341" applyNumberFormat="1" applyFont="1" applyFill="1" applyBorder="1" applyAlignment="1">
      <alignment horizontal="center"/>
      <protection/>
    </xf>
    <xf numFmtId="0" fontId="4" fillId="56" borderId="23" xfId="355" applyFont="1" applyFill="1" applyBorder="1" applyAlignment="1">
      <alignment horizontal="center"/>
      <protection/>
    </xf>
    <xf numFmtId="0" fontId="4" fillId="56" borderId="25" xfId="355" applyFont="1" applyFill="1" applyBorder="1" applyAlignment="1">
      <alignment horizontal="center"/>
      <protection/>
    </xf>
    <xf numFmtId="0" fontId="4" fillId="7" borderId="20" xfId="341" applyFont="1" applyFill="1" applyBorder="1" applyAlignment="1">
      <alignment horizontal="center"/>
      <protection/>
    </xf>
    <xf numFmtId="2" fontId="4" fillId="56" borderId="0" xfId="0" applyNumberFormat="1" applyFont="1" applyFill="1" applyBorder="1" applyAlignment="1">
      <alignment horizontal="center" wrapText="1"/>
    </xf>
    <xf numFmtId="189" fontId="4" fillId="56" borderId="19" xfId="341" applyNumberFormat="1" applyFont="1" applyFill="1" applyBorder="1" applyAlignment="1">
      <alignment horizontal="center"/>
      <protection/>
    </xf>
    <xf numFmtId="0" fontId="4" fillId="56" borderId="19" xfId="0" applyNumberFormat="1" applyFont="1" applyFill="1" applyBorder="1" applyAlignment="1">
      <alignment horizontal="center" vertical="center" wrapText="1"/>
    </xf>
    <xf numFmtId="0" fontId="24" fillId="0" borderId="0" xfId="316" applyFont="1" applyAlignment="1">
      <alignment horizontal="center"/>
      <protection/>
    </xf>
    <xf numFmtId="189" fontId="4" fillId="56" borderId="20" xfId="341" applyNumberFormat="1" applyFont="1" applyFill="1" applyBorder="1" applyAlignment="1">
      <alignment horizontal="center"/>
      <protection/>
    </xf>
    <xf numFmtId="0" fontId="24" fillId="0" borderId="0" xfId="406" applyFont="1" applyBorder="1" applyAlignment="1">
      <alignment wrapText="1"/>
      <protection/>
    </xf>
    <xf numFmtId="0" fontId="27" fillId="0" borderId="0" xfId="356" applyFont="1" applyAlignment="1">
      <alignment horizontal="center"/>
      <protection/>
    </xf>
    <xf numFmtId="189" fontId="4" fillId="56" borderId="19" xfId="0" applyNumberFormat="1" applyFont="1" applyFill="1" applyBorder="1" applyAlignment="1">
      <alignment horizontal="center"/>
    </xf>
    <xf numFmtId="0" fontId="4" fillId="0" borderId="19" xfId="356" applyFont="1" applyBorder="1" applyAlignment="1">
      <alignment horizontal="center"/>
      <protection/>
    </xf>
    <xf numFmtId="0" fontId="23" fillId="0" borderId="19" xfId="316" applyFont="1" applyBorder="1" applyAlignment="1">
      <alignment horizontal="center"/>
      <protection/>
    </xf>
    <xf numFmtId="2" fontId="4" fillId="56" borderId="0" xfId="341" applyNumberFormat="1" applyFont="1" applyFill="1" applyBorder="1" applyAlignment="1">
      <alignment horizontal="center"/>
      <protection/>
    </xf>
    <xf numFmtId="2" fontId="4" fillId="56" borderId="21" xfId="341" applyNumberFormat="1" applyFont="1" applyFill="1" applyBorder="1" applyAlignment="1">
      <alignment horizontal="center"/>
      <protection/>
    </xf>
    <xf numFmtId="2" fontId="4" fillId="56" borderId="25" xfId="341" applyNumberFormat="1" applyFont="1" applyFill="1" applyBorder="1" applyAlignment="1">
      <alignment horizontal="center"/>
      <protection/>
    </xf>
    <xf numFmtId="2" fontId="4" fillId="56" borderId="0" xfId="0" applyNumberFormat="1" applyFont="1" applyFill="1" applyAlignment="1">
      <alignment horizontal="center"/>
    </xf>
    <xf numFmtId="2" fontId="4" fillId="56" borderId="0" xfId="355" applyNumberFormat="1" applyFont="1" applyFill="1" applyBorder="1" applyAlignment="1">
      <alignment horizontal="center"/>
      <protection/>
    </xf>
    <xf numFmtId="2" fontId="4" fillId="56" borderId="21" xfId="355" applyNumberFormat="1" applyFont="1" applyFill="1" applyBorder="1" applyAlignment="1">
      <alignment horizontal="center"/>
      <protection/>
    </xf>
    <xf numFmtId="2" fontId="4" fillId="56" borderId="0" xfId="355" applyNumberFormat="1" applyFont="1" applyFill="1" applyBorder="1" applyAlignment="1">
      <alignment horizontal="center" vertical="center" wrapText="1"/>
      <protection/>
    </xf>
    <xf numFmtId="2" fontId="4" fillId="56" borderId="19" xfId="355" applyNumberFormat="1" applyFont="1" applyFill="1" applyBorder="1" applyAlignment="1">
      <alignment horizontal="center"/>
      <protection/>
    </xf>
    <xf numFmtId="1" fontId="4" fillId="56" borderId="19" xfId="341" applyNumberFormat="1" applyFont="1" applyFill="1" applyBorder="1" applyAlignment="1">
      <alignment horizontal="center"/>
      <protection/>
    </xf>
    <xf numFmtId="0" fontId="4" fillId="56" borderId="0" xfId="355" applyFont="1" applyFill="1" applyBorder="1" applyAlignment="1">
      <alignment horizontal="center" vertical="center" wrapText="1"/>
      <protection/>
    </xf>
    <xf numFmtId="2" fontId="4" fillId="56" borderId="20" xfId="355" applyNumberFormat="1" applyFont="1" applyFill="1" applyBorder="1" applyAlignment="1">
      <alignment horizontal="center"/>
      <protection/>
    </xf>
    <xf numFmtId="0" fontId="47" fillId="0" borderId="0" xfId="316" applyFont="1" applyAlignment="1">
      <alignment horizontal="center"/>
      <protection/>
    </xf>
    <xf numFmtId="0" fontId="4" fillId="0" borderId="0" xfId="316" applyFont="1" applyBorder="1" applyAlignment="1">
      <alignment horizontal="center"/>
      <protection/>
    </xf>
    <xf numFmtId="188" fontId="4" fillId="0" borderId="0" xfId="316" applyNumberFormat="1" applyFont="1" applyBorder="1" applyAlignment="1">
      <alignment horizontal="center"/>
      <protection/>
    </xf>
    <xf numFmtId="0" fontId="4" fillId="0" borderId="0" xfId="356" applyFont="1" applyBorder="1" applyAlignment="1">
      <alignment horizontal="center"/>
      <protection/>
    </xf>
    <xf numFmtId="2" fontId="23" fillId="0" borderId="0" xfId="316" applyNumberFormat="1" applyFont="1" applyBorder="1" applyAlignment="1">
      <alignment horizontal="center"/>
      <protection/>
    </xf>
    <xf numFmtId="2" fontId="4" fillId="0" borderId="0" xfId="316" applyNumberFormat="1" applyFont="1" applyBorder="1" applyAlignment="1">
      <alignment horizontal="center"/>
      <protection/>
    </xf>
    <xf numFmtId="1" fontId="4" fillId="0" borderId="0" xfId="316" applyNumberFormat="1" applyFont="1" applyBorder="1" applyAlignment="1">
      <alignment horizontal="center"/>
      <protection/>
    </xf>
    <xf numFmtId="188" fontId="24" fillId="0" borderId="0" xfId="316" applyNumberFormat="1" applyFont="1" applyBorder="1" applyAlignment="1">
      <alignment horizontal="center"/>
      <protection/>
    </xf>
    <xf numFmtId="190" fontId="4" fillId="0" borderId="0" xfId="316" applyNumberFormat="1" applyFont="1" applyBorder="1" applyAlignment="1">
      <alignment horizontal="center"/>
      <protection/>
    </xf>
    <xf numFmtId="189" fontId="4" fillId="0" borderId="0" xfId="316" applyNumberFormat="1" applyFont="1" applyBorder="1" applyAlignment="1">
      <alignment horizontal="center"/>
      <protection/>
    </xf>
    <xf numFmtId="0" fontId="4" fillId="0" borderId="0" xfId="316" applyFont="1" applyBorder="1" applyAlignment="1">
      <alignment horizontal="center" wrapText="1"/>
      <protection/>
    </xf>
    <xf numFmtId="14" fontId="4" fillId="0" borderId="0" xfId="316" applyNumberFormat="1" applyFont="1" applyBorder="1" applyAlignment="1">
      <alignment horizontal="center"/>
      <protection/>
    </xf>
    <xf numFmtId="0" fontId="24" fillId="0" borderId="0" xfId="316" applyFont="1" applyBorder="1" applyAlignment="1">
      <alignment horizontal="center"/>
      <protection/>
    </xf>
    <xf numFmtId="1" fontId="4" fillId="0" borderId="0" xfId="356" applyNumberFormat="1" applyFont="1" applyBorder="1" applyAlignment="1">
      <alignment horizontal="center"/>
      <protection/>
    </xf>
    <xf numFmtId="189" fontId="23" fillId="0" borderId="0" xfId="316" applyNumberFormat="1" applyFont="1" applyBorder="1" applyAlignment="1">
      <alignment horizontal="center"/>
      <protection/>
    </xf>
    <xf numFmtId="191" fontId="4" fillId="0" borderId="0" xfId="316" applyNumberFormat="1" applyFont="1" applyBorder="1" applyAlignment="1">
      <alignment horizontal="center"/>
      <protection/>
    </xf>
    <xf numFmtId="189" fontId="4" fillId="0" borderId="0" xfId="356" applyNumberFormat="1" applyFont="1" applyBorder="1" applyAlignment="1">
      <alignment horizontal="center"/>
      <protection/>
    </xf>
    <xf numFmtId="1" fontId="24" fillId="0" borderId="0" xfId="316" applyNumberFormat="1" applyFont="1" applyBorder="1" applyAlignment="1">
      <alignment horizontal="center"/>
      <protection/>
    </xf>
    <xf numFmtId="1" fontId="24" fillId="0" borderId="0" xfId="356" applyNumberFormat="1" applyFont="1" applyBorder="1" applyAlignment="1">
      <alignment horizontal="center"/>
      <protection/>
    </xf>
    <xf numFmtId="0" fontId="4" fillId="0" borderId="0" xfId="406" applyFont="1" applyBorder="1" applyAlignment="1">
      <alignment horizontal="center"/>
      <protection/>
    </xf>
    <xf numFmtId="0" fontId="24" fillId="0" borderId="23" xfId="356" applyFont="1" applyBorder="1" applyAlignment="1">
      <alignment horizontal="center" vertical="center"/>
      <protection/>
    </xf>
    <xf numFmtId="0" fontId="24" fillId="0" borderId="19" xfId="356" applyFont="1" applyBorder="1" applyAlignment="1">
      <alignment horizontal="center" vertical="center"/>
      <protection/>
    </xf>
    <xf numFmtId="0" fontId="24" fillId="0" borderId="20" xfId="356" applyFont="1" applyBorder="1" applyAlignment="1">
      <alignment horizontal="center" vertical="center"/>
      <protection/>
    </xf>
    <xf numFmtId="0" fontId="25" fillId="0" borderId="22" xfId="356" applyFont="1" applyBorder="1" applyAlignment="1">
      <alignment horizontal="center" vertical="center"/>
      <protection/>
    </xf>
    <xf numFmtId="0" fontId="25" fillId="0" borderId="26" xfId="356" applyFont="1" applyBorder="1" applyAlignment="1">
      <alignment horizontal="center" vertical="center"/>
      <protection/>
    </xf>
    <xf numFmtId="0" fontId="25" fillId="0" borderId="28" xfId="356" applyFont="1" applyBorder="1" applyAlignment="1">
      <alignment horizontal="center" vertical="center"/>
      <protection/>
    </xf>
    <xf numFmtId="0" fontId="28" fillId="0" borderId="0" xfId="316" applyFont="1" applyAlignment="1">
      <alignment horizontal="center"/>
      <protection/>
    </xf>
    <xf numFmtId="0" fontId="24" fillId="0" borderId="0" xfId="316" applyFont="1" applyAlignment="1">
      <alignment horizontal="center" wrapText="1"/>
      <protection/>
    </xf>
  </cellXfs>
  <cellStyles count="39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1 2" xfId="318"/>
    <cellStyle name="Normal 12" xfId="319"/>
    <cellStyle name="Normal 13" xfId="320"/>
    <cellStyle name="Normal 14" xfId="321"/>
    <cellStyle name="Normal 14 2" xfId="322"/>
    <cellStyle name="Normal 14_Rustavi qalta administracia" xfId="323"/>
    <cellStyle name="Normal 15" xfId="324"/>
    <cellStyle name="Normal 2" xfId="325"/>
    <cellStyle name="Normal 2 2" xfId="326"/>
    <cellStyle name="Normal 2 2 2" xfId="327"/>
    <cellStyle name="Normal 2 2 3" xfId="328"/>
    <cellStyle name="Normal 2 2 4" xfId="329"/>
    <cellStyle name="Normal 2 2 5" xfId="330"/>
    <cellStyle name="Normal 2 2_Copy of SAN2010" xfId="331"/>
    <cellStyle name="Normal 2 3" xfId="332"/>
    <cellStyle name="Normal 2 4" xfId="333"/>
    <cellStyle name="Normal 2 5" xfId="334"/>
    <cellStyle name="Normal 2 6" xfId="335"/>
    <cellStyle name="Normal 2 7" xfId="336"/>
    <cellStyle name="Normal 2 7 2" xfId="337"/>
    <cellStyle name="Normal 2_ELEQTRO" xfId="338"/>
    <cellStyle name="Normal 26" xfId="339"/>
    <cellStyle name="Normal 27" xfId="340"/>
    <cellStyle name="Normal 3" xfId="341"/>
    <cellStyle name="Normal 3 2" xfId="342"/>
    <cellStyle name="Normal 31" xfId="343"/>
    <cellStyle name="Normal 4" xfId="344"/>
    <cellStyle name="Normal 5" xfId="345"/>
    <cellStyle name="Normal 6" xfId="346"/>
    <cellStyle name="Normal 7" xfId="347"/>
    <cellStyle name="Normal 8" xfId="348"/>
    <cellStyle name="Normal 8 2" xfId="349"/>
    <cellStyle name="Normal 8_Copy of SAN2010" xfId="350"/>
    <cellStyle name="Normal 9" xfId="351"/>
    <cellStyle name="Normal 9 2" xfId="352"/>
    <cellStyle name="Normal 9 2 2" xfId="353"/>
    <cellStyle name="Normal 9_Copy of SAN2010" xfId="354"/>
    <cellStyle name="Normal_gare wyalsadfenigagarini" xfId="355"/>
    <cellStyle name="Normal_gare wyalsadfenigagarini 2_SMSH2008-IIkv ." xfId="356"/>
    <cellStyle name="Normal_SAN2009-IIxlsx" xfId="357"/>
    <cellStyle name="Normal_sida wyalsadeni 2_SMSH2008-IIkv ." xfId="358"/>
    <cellStyle name="Note" xfId="359"/>
    <cellStyle name="Note 2" xfId="360"/>
    <cellStyle name="Note 3" xfId="361"/>
    <cellStyle name="Note 4" xfId="362"/>
    <cellStyle name="Note 4 2" xfId="363"/>
    <cellStyle name="Note 4_Copy of SANTEQNIKA" xfId="364"/>
    <cellStyle name="Note 5" xfId="365"/>
    <cellStyle name="Note 6" xfId="366"/>
    <cellStyle name="Note 7" xfId="367"/>
    <cellStyle name="Output" xfId="368"/>
    <cellStyle name="Output 2" xfId="369"/>
    <cellStyle name="Output 3" xfId="370"/>
    <cellStyle name="Output 4" xfId="371"/>
    <cellStyle name="Output 4 2" xfId="372"/>
    <cellStyle name="Output 4_Copy of SANTEQNIKA" xfId="373"/>
    <cellStyle name="Output 5" xfId="374"/>
    <cellStyle name="Output 6" xfId="375"/>
    <cellStyle name="Output 7" xfId="376"/>
    <cellStyle name="Percent" xfId="377"/>
    <cellStyle name="Percent 2" xfId="378"/>
    <cellStyle name="Style 1" xfId="379"/>
    <cellStyle name="Title" xfId="380"/>
    <cellStyle name="Title 2" xfId="381"/>
    <cellStyle name="Title 3" xfId="382"/>
    <cellStyle name="Title 4" xfId="383"/>
    <cellStyle name="Title 4 2" xfId="384"/>
    <cellStyle name="Title 5" xfId="385"/>
    <cellStyle name="Title 6" xfId="386"/>
    <cellStyle name="Title 7" xfId="387"/>
    <cellStyle name="Total" xfId="388"/>
    <cellStyle name="Total 2" xfId="389"/>
    <cellStyle name="Total 3" xfId="390"/>
    <cellStyle name="Total 4" xfId="391"/>
    <cellStyle name="Total 4 2" xfId="392"/>
    <cellStyle name="Total 4_Copy of SANTEQNIKA" xfId="393"/>
    <cellStyle name="Total 5" xfId="394"/>
    <cellStyle name="Total 6" xfId="395"/>
    <cellStyle name="Total 7" xfId="396"/>
    <cellStyle name="Warning Text" xfId="397"/>
    <cellStyle name="Warning Text 2" xfId="398"/>
    <cellStyle name="Warning Text 3" xfId="399"/>
    <cellStyle name="Warning Text 4" xfId="400"/>
    <cellStyle name="Warning Text 4 2" xfId="401"/>
    <cellStyle name="Warning Text 5" xfId="402"/>
    <cellStyle name="Warning Text 6" xfId="403"/>
    <cellStyle name="Warning Text 7" xfId="404"/>
    <cellStyle name="Обычный_ELEQ" xfId="405"/>
    <cellStyle name="Обычный_SAN2008-I" xfId="4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7"/>
  <sheetViews>
    <sheetView tabSelected="1" zoomScale="120" zoomScaleNormal="120" zoomScalePageLayoutView="0" workbookViewId="0" topLeftCell="A84">
      <selection activeCell="E10" sqref="E10"/>
    </sheetView>
  </sheetViews>
  <sheetFormatPr defaultColWidth="9.140625" defaultRowHeight="12.75"/>
  <cols>
    <col min="1" max="1" width="1.8515625" style="18" customWidth="1"/>
    <col min="2" max="2" width="9.421875" style="18" hidden="1" customWidth="1"/>
    <col min="3" max="3" width="50.140625" style="18" customWidth="1"/>
    <col min="4" max="4" width="9.00390625" style="18" customWidth="1"/>
    <col min="5" max="5" width="7.8515625" style="18" customWidth="1"/>
    <col min="6" max="6" width="7.7109375" style="18" customWidth="1"/>
    <col min="7" max="7" width="8.140625" style="18" customWidth="1"/>
    <col min="8" max="8" width="8.28125" style="18" customWidth="1"/>
    <col min="9" max="9" width="8.00390625" style="18" customWidth="1"/>
    <col min="10" max="10" width="8.28125" style="18" customWidth="1"/>
    <col min="11" max="11" width="9.8515625" style="18" customWidth="1"/>
    <col min="12" max="12" width="13.8515625" style="18" customWidth="1"/>
    <col min="13" max="13" width="10.57421875" style="18" customWidth="1"/>
    <col min="14" max="16384" width="9.140625" style="6" customWidth="1"/>
  </cols>
  <sheetData>
    <row r="1" spans="3:20" ht="15" customHeight="1">
      <c r="C1" s="184" t="s">
        <v>99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9"/>
      <c r="O1" s="7"/>
      <c r="P1" s="7"/>
      <c r="Q1" s="7"/>
      <c r="R1" s="7"/>
      <c r="S1" s="7"/>
      <c r="T1" s="7"/>
    </row>
    <row r="2" spans="1:20" ht="15" customHeight="1">
      <c r="A2" s="20"/>
      <c r="B2" s="21"/>
      <c r="C2" s="21"/>
      <c r="D2" s="22"/>
      <c r="E2" s="21"/>
      <c r="F2" s="22"/>
      <c r="G2" s="22"/>
      <c r="H2" s="22"/>
      <c r="I2" s="22"/>
      <c r="J2" s="22"/>
      <c r="K2" s="23"/>
      <c r="L2" s="24"/>
      <c r="M2" s="25"/>
      <c r="N2" s="19"/>
      <c r="O2" s="7"/>
      <c r="P2" s="7"/>
      <c r="Q2" s="7"/>
      <c r="R2" s="7"/>
      <c r="S2" s="7"/>
      <c r="T2" s="7"/>
    </row>
    <row r="3" spans="1:20" ht="15" customHeight="1">
      <c r="A3" s="26"/>
      <c r="B3" s="21"/>
      <c r="C3" s="143" t="s">
        <v>100</v>
      </c>
      <c r="D3" s="22"/>
      <c r="E3" s="27"/>
      <c r="F3" s="28"/>
      <c r="G3" s="28"/>
      <c r="H3" s="22"/>
      <c r="I3" s="22"/>
      <c r="J3" s="22"/>
      <c r="K3" s="23"/>
      <c r="L3" s="29"/>
      <c r="M3" s="25"/>
      <c r="N3" s="19"/>
      <c r="O3" s="7"/>
      <c r="P3" s="7"/>
      <c r="Q3" s="7"/>
      <c r="R3" s="7"/>
      <c r="S3" s="7"/>
      <c r="T3" s="7"/>
    </row>
    <row r="4" spans="1:14" s="7" customFormat="1" ht="0.75" customHeight="1">
      <c r="A4" s="19"/>
      <c r="B4" s="19"/>
      <c r="C4" s="19"/>
      <c r="D4" s="30"/>
      <c r="E4" s="30"/>
      <c r="F4" s="30"/>
      <c r="G4" s="30"/>
      <c r="H4" s="19"/>
      <c r="I4" s="19"/>
      <c r="J4" s="19"/>
      <c r="K4" s="19"/>
      <c r="L4" s="19"/>
      <c r="M4" s="19"/>
      <c r="N4" s="19"/>
    </row>
    <row r="5" spans="1:20" ht="16.5">
      <c r="A5" s="31"/>
      <c r="B5" s="32"/>
      <c r="C5" s="32"/>
      <c r="D5" s="178" t="s">
        <v>11</v>
      </c>
      <c r="E5" s="181" t="s">
        <v>12</v>
      </c>
      <c r="F5" s="178" t="s">
        <v>13</v>
      </c>
      <c r="G5" s="33" t="s">
        <v>2</v>
      </c>
      <c r="H5" s="34"/>
      <c r="I5" s="31" t="s">
        <v>3</v>
      </c>
      <c r="J5" s="34"/>
      <c r="K5" s="35" t="s">
        <v>4</v>
      </c>
      <c r="L5" s="35"/>
      <c r="M5" s="32"/>
      <c r="N5" s="19"/>
      <c r="O5" s="7"/>
      <c r="P5" s="7"/>
      <c r="Q5" s="7"/>
      <c r="R5" s="7"/>
      <c r="S5" s="7"/>
      <c r="T5" s="7"/>
    </row>
    <row r="6" spans="1:20" ht="16.5" customHeight="1">
      <c r="A6" s="36"/>
      <c r="B6" s="37"/>
      <c r="C6" s="145" t="s">
        <v>5</v>
      </c>
      <c r="D6" s="179"/>
      <c r="E6" s="182"/>
      <c r="F6" s="179"/>
      <c r="G6" s="39"/>
      <c r="H6" s="38"/>
      <c r="I6" s="39"/>
      <c r="J6" s="38"/>
      <c r="K6" s="39" t="s">
        <v>6</v>
      </c>
      <c r="L6" s="40"/>
      <c r="M6" s="37" t="s">
        <v>7</v>
      </c>
      <c r="N6" s="19"/>
      <c r="O6" s="7"/>
      <c r="P6" s="7"/>
      <c r="Q6" s="7"/>
      <c r="R6" s="7"/>
      <c r="S6" s="7"/>
      <c r="T6" s="7"/>
    </row>
    <row r="7" spans="1:20" ht="16.5">
      <c r="A7" s="41" t="s">
        <v>8</v>
      </c>
      <c r="B7" s="37" t="s">
        <v>9</v>
      </c>
      <c r="C7" s="146" t="s">
        <v>10</v>
      </c>
      <c r="D7" s="179"/>
      <c r="E7" s="182"/>
      <c r="F7" s="179"/>
      <c r="G7" s="37" t="s">
        <v>14</v>
      </c>
      <c r="H7" s="27" t="s">
        <v>13</v>
      </c>
      <c r="I7" s="37" t="s">
        <v>14</v>
      </c>
      <c r="J7" s="27" t="s">
        <v>13</v>
      </c>
      <c r="K7" s="37" t="s">
        <v>14</v>
      </c>
      <c r="L7" s="27" t="s">
        <v>13</v>
      </c>
      <c r="M7" s="37"/>
      <c r="N7" s="19"/>
      <c r="O7" s="7"/>
      <c r="P7" s="7"/>
      <c r="Q7" s="7"/>
      <c r="R7" s="7"/>
      <c r="S7" s="7"/>
      <c r="T7" s="7"/>
    </row>
    <row r="8" spans="1:20" ht="16.5">
      <c r="A8" s="39"/>
      <c r="B8" s="42"/>
      <c r="C8" s="42"/>
      <c r="D8" s="180"/>
      <c r="E8" s="183"/>
      <c r="F8" s="180"/>
      <c r="G8" s="42" t="s">
        <v>15</v>
      </c>
      <c r="H8" s="43"/>
      <c r="I8" s="42" t="s">
        <v>15</v>
      </c>
      <c r="J8" s="43"/>
      <c r="K8" s="42" t="s">
        <v>15</v>
      </c>
      <c r="L8" s="43"/>
      <c r="M8" s="42"/>
      <c r="N8" s="19"/>
      <c r="O8" s="7"/>
      <c r="P8" s="7"/>
      <c r="Q8" s="7"/>
      <c r="R8" s="7"/>
      <c r="S8" s="7"/>
      <c r="T8" s="7"/>
    </row>
    <row r="9" spans="1:20" ht="16.5">
      <c r="A9" s="44" t="s">
        <v>16</v>
      </c>
      <c r="B9" s="45" t="s">
        <v>17</v>
      </c>
      <c r="C9" s="45" t="s">
        <v>18</v>
      </c>
      <c r="D9" s="44" t="s">
        <v>19</v>
      </c>
      <c r="E9" s="45" t="s">
        <v>20</v>
      </c>
      <c r="F9" s="47" t="s">
        <v>21</v>
      </c>
      <c r="G9" s="46" t="s">
        <v>22</v>
      </c>
      <c r="H9" s="44" t="s">
        <v>23</v>
      </c>
      <c r="I9" s="45" t="s">
        <v>24</v>
      </c>
      <c r="J9" s="46" t="s">
        <v>25</v>
      </c>
      <c r="K9" s="45" t="s">
        <v>26</v>
      </c>
      <c r="L9" s="44" t="s">
        <v>27</v>
      </c>
      <c r="M9" s="45" t="s">
        <v>28</v>
      </c>
      <c r="N9" s="19"/>
      <c r="O9" s="7"/>
      <c r="P9" s="7"/>
      <c r="Q9" s="7"/>
      <c r="R9" s="7"/>
      <c r="S9" s="7"/>
      <c r="T9" s="7"/>
    </row>
    <row r="10" spans="1:13" s="10" customFormat="1" ht="30" customHeight="1">
      <c r="A10" s="129">
        <v>1</v>
      </c>
      <c r="B10" s="130" t="s">
        <v>37</v>
      </c>
      <c r="C10" s="131" t="s">
        <v>97</v>
      </c>
      <c r="D10" s="132" t="s">
        <v>38</v>
      </c>
      <c r="E10" s="133"/>
      <c r="F10" s="149">
        <v>7.2</v>
      </c>
      <c r="G10" s="134"/>
      <c r="H10" s="135"/>
      <c r="I10" s="134"/>
      <c r="J10" s="135"/>
      <c r="K10" s="134"/>
      <c r="L10" s="135"/>
      <c r="M10" s="134"/>
    </row>
    <row r="11" spans="1:13" s="10" customFormat="1" ht="15.75">
      <c r="A11" s="17"/>
      <c r="B11" s="136" t="s">
        <v>39</v>
      </c>
      <c r="C11" s="98" t="s">
        <v>29</v>
      </c>
      <c r="D11" s="98" t="s">
        <v>1</v>
      </c>
      <c r="E11" s="103">
        <v>1</v>
      </c>
      <c r="F11" s="148">
        <f>F10*E11</f>
        <v>7.2</v>
      </c>
      <c r="G11" s="141"/>
      <c r="H11" s="148"/>
      <c r="I11" s="101"/>
      <c r="J11" s="102"/>
      <c r="K11" s="101"/>
      <c r="L11" s="102"/>
      <c r="M11" s="103"/>
    </row>
    <row r="12" spans="1:13" s="10" customFormat="1" ht="1.5" customHeight="1">
      <c r="A12" s="16">
        <v>2</v>
      </c>
      <c r="B12" s="64" t="s">
        <v>51</v>
      </c>
      <c r="C12" s="89" t="s">
        <v>79</v>
      </c>
      <c r="D12" s="90" t="s">
        <v>0</v>
      </c>
      <c r="E12" s="94"/>
      <c r="F12" s="104"/>
      <c r="G12" s="92"/>
      <c r="H12" s="151"/>
      <c r="I12" s="92"/>
      <c r="J12" s="93"/>
      <c r="K12" s="92"/>
      <c r="L12" s="93"/>
      <c r="M12" s="154"/>
    </row>
    <row r="13" spans="1:13" s="10" customFormat="1" ht="15.75" hidden="1">
      <c r="A13" s="16"/>
      <c r="B13" s="63" t="s">
        <v>53</v>
      </c>
      <c r="C13" s="89" t="s">
        <v>29</v>
      </c>
      <c r="D13" s="89" t="s">
        <v>31</v>
      </c>
      <c r="E13" s="94"/>
      <c r="F13" s="95"/>
      <c r="G13" s="94"/>
      <c r="H13" s="147"/>
      <c r="I13" s="92"/>
      <c r="J13" s="93"/>
      <c r="K13" s="92"/>
      <c r="L13" s="93"/>
      <c r="M13" s="94"/>
    </row>
    <row r="14" spans="1:13" s="10" customFormat="1" ht="15.75" hidden="1">
      <c r="A14" s="16"/>
      <c r="B14" s="64"/>
      <c r="C14" s="89" t="s">
        <v>80</v>
      </c>
      <c r="D14" s="90" t="s">
        <v>1</v>
      </c>
      <c r="E14" s="94"/>
      <c r="F14" s="95"/>
      <c r="G14" s="92"/>
      <c r="H14" s="151"/>
      <c r="I14" s="92"/>
      <c r="J14" s="93"/>
      <c r="K14" s="94"/>
      <c r="L14" s="90"/>
      <c r="M14" s="94"/>
    </row>
    <row r="15" spans="1:13" s="10" customFormat="1" ht="15.75" hidden="1">
      <c r="A15" s="16"/>
      <c r="B15" s="69"/>
      <c r="C15" s="89" t="s">
        <v>54</v>
      </c>
      <c r="D15" s="90" t="s">
        <v>0</v>
      </c>
      <c r="E15" s="94"/>
      <c r="F15" s="104"/>
      <c r="G15" s="92"/>
      <c r="H15" s="151"/>
      <c r="I15" s="94"/>
      <c r="J15" s="90"/>
      <c r="K15" s="92"/>
      <c r="L15" s="93"/>
      <c r="M15" s="94"/>
    </row>
    <row r="16" spans="1:13" s="10" customFormat="1" ht="15.75" hidden="1">
      <c r="A16" s="17"/>
      <c r="B16" s="66"/>
      <c r="C16" s="98" t="s">
        <v>42</v>
      </c>
      <c r="D16" s="99" t="s">
        <v>1</v>
      </c>
      <c r="E16" s="103"/>
      <c r="F16" s="105"/>
      <c r="G16" s="101"/>
      <c r="H16" s="152"/>
      <c r="I16" s="103"/>
      <c r="J16" s="99"/>
      <c r="K16" s="101"/>
      <c r="L16" s="102"/>
      <c r="M16" s="103"/>
    </row>
    <row r="17" spans="1:13" s="10" customFormat="1" ht="31.5">
      <c r="A17" s="73">
        <v>2</v>
      </c>
      <c r="B17" s="76" t="s">
        <v>74</v>
      </c>
      <c r="C17" s="127" t="s">
        <v>101</v>
      </c>
      <c r="D17" s="106" t="s">
        <v>84</v>
      </c>
      <c r="E17" s="107"/>
      <c r="F17" s="150">
        <v>14</v>
      </c>
      <c r="G17" s="107"/>
      <c r="H17" s="110"/>
      <c r="I17" s="92"/>
      <c r="J17" s="93"/>
      <c r="K17" s="92"/>
      <c r="L17" s="93"/>
      <c r="M17" s="107"/>
    </row>
    <row r="18" spans="1:13" s="10" customFormat="1" ht="15.75">
      <c r="A18" s="73"/>
      <c r="B18" s="76"/>
      <c r="C18" s="73" t="s">
        <v>29</v>
      </c>
      <c r="D18" s="73" t="s">
        <v>1</v>
      </c>
      <c r="E18" s="107">
        <v>1</v>
      </c>
      <c r="F18" s="110">
        <f>F17*E18</f>
        <v>14</v>
      </c>
      <c r="G18" s="144"/>
      <c r="H18" s="110"/>
      <c r="I18" s="92"/>
      <c r="J18" s="93"/>
      <c r="K18" s="92"/>
      <c r="L18" s="93"/>
      <c r="M18" s="107"/>
    </row>
    <row r="19" spans="1:13" s="10" customFormat="1" ht="15.75">
      <c r="A19" s="74"/>
      <c r="B19" s="77"/>
      <c r="C19" s="74" t="s">
        <v>30</v>
      </c>
      <c r="D19" s="111" t="s">
        <v>1</v>
      </c>
      <c r="E19" s="113">
        <v>1</v>
      </c>
      <c r="F19" s="114">
        <f>F17*E19</f>
        <v>14</v>
      </c>
      <c r="G19" s="101"/>
      <c r="H19" s="102"/>
      <c r="I19" s="101"/>
      <c r="J19" s="102"/>
      <c r="K19" s="113"/>
      <c r="L19" s="114"/>
      <c r="M19" s="113"/>
    </row>
    <row r="20" spans="1:13" s="9" customFormat="1" ht="47.25">
      <c r="A20" s="16">
        <v>3</v>
      </c>
      <c r="B20" s="78" t="s">
        <v>44</v>
      </c>
      <c r="C20" s="128" t="s">
        <v>102</v>
      </c>
      <c r="D20" s="90" t="s">
        <v>84</v>
      </c>
      <c r="E20" s="94"/>
      <c r="F20" s="147">
        <f>SUM(F17+F10)</f>
        <v>21.2</v>
      </c>
      <c r="G20" s="94"/>
      <c r="H20" s="90"/>
      <c r="I20" s="94"/>
      <c r="J20" s="90"/>
      <c r="K20" s="92"/>
      <c r="L20" s="93"/>
      <c r="M20" s="155"/>
    </row>
    <row r="21" spans="1:13" s="9" customFormat="1" ht="15.75">
      <c r="A21" s="16"/>
      <c r="B21" s="79" t="s">
        <v>45</v>
      </c>
      <c r="C21" s="89" t="s">
        <v>29</v>
      </c>
      <c r="D21" s="90" t="s">
        <v>1</v>
      </c>
      <c r="E21" s="94">
        <v>1</v>
      </c>
      <c r="F21" s="147">
        <f>F20*E21</f>
        <v>21.2</v>
      </c>
      <c r="G21" s="138"/>
      <c r="H21" s="147"/>
      <c r="I21" s="92"/>
      <c r="J21" s="93"/>
      <c r="K21" s="92"/>
      <c r="L21" s="93"/>
      <c r="M21" s="94"/>
    </row>
    <row r="22" spans="1:13" s="9" customFormat="1" ht="15.75">
      <c r="A22" s="17"/>
      <c r="B22" s="80" t="s">
        <v>43</v>
      </c>
      <c r="C22" s="74" t="s">
        <v>30</v>
      </c>
      <c r="D22" s="111" t="s">
        <v>1</v>
      </c>
      <c r="E22" s="113">
        <v>1</v>
      </c>
      <c r="F22" s="114">
        <f>F20*E22</f>
        <v>21.2</v>
      </c>
      <c r="G22" s="101"/>
      <c r="H22" s="152"/>
      <c r="I22" s="101"/>
      <c r="J22" s="102"/>
      <c r="K22" s="113"/>
      <c r="L22" s="114"/>
      <c r="M22" s="113"/>
    </row>
    <row r="23" spans="1:13" s="10" customFormat="1" ht="33.75" customHeight="1" hidden="1">
      <c r="A23" s="16">
        <v>5</v>
      </c>
      <c r="B23" s="70" t="s">
        <v>47</v>
      </c>
      <c r="C23" s="89" t="s">
        <v>48</v>
      </c>
      <c r="D23" s="90" t="s">
        <v>0</v>
      </c>
      <c r="E23" s="91"/>
      <c r="F23" s="104">
        <v>0</v>
      </c>
      <c r="G23" s="92"/>
      <c r="H23" s="151"/>
      <c r="I23" s="92"/>
      <c r="J23" s="93"/>
      <c r="K23" s="92"/>
      <c r="L23" s="93"/>
      <c r="M23" s="154"/>
    </row>
    <row r="24" spans="1:13" s="10" customFormat="1" ht="15.75" hidden="1">
      <c r="A24" s="16"/>
      <c r="B24" s="63" t="s">
        <v>49</v>
      </c>
      <c r="C24" s="89" t="s">
        <v>29</v>
      </c>
      <c r="D24" s="89" t="s">
        <v>31</v>
      </c>
      <c r="E24" s="91">
        <v>4.5</v>
      </c>
      <c r="F24" s="95">
        <f>F23*E24</f>
        <v>0</v>
      </c>
      <c r="G24" s="94"/>
      <c r="H24" s="147"/>
      <c r="I24" s="92"/>
      <c r="J24" s="93"/>
      <c r="K24" s="92"/>
      <c r="L24" s="93"/>
      <c r="M24" s="94"/>
    </row>
    <row r="25" spans="1:13" s="10" customFormat="1" ht="15.75" hidden="1">
      <c r="A25" s="16"/>
      <c r="B25" s="64"/>
      <c r="C25" s="89" t="s">
        <v>30</v>
      </c>
      <c r="D25" s="90" t="s">
        <v>1</v>
      </c>
      <c r="E25" s="91">
        <v>0.37</v>
      </c>
      <c r="F25" s="95">
        <f>F23*E25</f>
        <v>0</v>
      </c>
      <c r="G25" s="92"/>
      <c r="H25" s="151"/>
      <c r="I25" s="92"/>
      <c r="J25" s="93"/>
      <c r="K25" s="94"/>
      <c r="L25" s="90"/>
      <c r="M25" s="94"/>
    </row>
    <row r="26" spans="1:13" s="10" customFormat="1" ht="15.75" hidden="1">
      <c r="A26" s="16"/>
      <c r="B26" s="64"/>
      <c r="C26" s="89" t="s">
        <v>50</v>
      </c>
      <c r="D26" s="90" t="s">
        <v>0</v>
      </c>
      <c r="E26" s="91">
        <v>1.02</v>
      </c>
      <c r="F26" s="95">
        <f>F23*E26</f>
        <v>0</v>
      </c>
      <c r="G26" s="92"/>
      <c r="H26" s="151"/>
      <c r="I26" s="94"/>
      <c r="J26" s="90"/>
      <c r="K26" s="92"/>
      <c r="L26" s="93"/>
      <c r="M26" s="94"/>
    </row>
    <row r="27" spans="1:13" s="10" customFormat="1" ht="15.75" hidden="1">
      <c r="A27" s="16"/>
      <c r="B27" s="64"/>
      <c r="C27" s="89" t="s">
        <v>40</v>
      </c>
      <c r="D27" s="90" t="s">
        <v>32</v>
      </c>
      <c r="E27" s="91">
        <v>1.61</v>
      </c>
      <c r="F27" s="95">
        <f>F23*E27</f>
        <v>0</v>
      </c>
      <c r="G27" s="92"/>
      <c r="H27" s="151"/>
      <c r="I27" s="94"/>
      <c r="J27" s="90"/>
      <c r="K27" s="92"/>
      <c r="L27" s="93"/>
      <c r="M27" s="94"/>
    </row>
    <row r="28" spans="1:13" s="10" customFormat="1" ht="15.75" hidden="1">
      <c r="A28" s="16"/>
      <c r="B28" s="64"/>
      <c r="C28" s="89" t="s">
        <v>41</v>
      </c>
      <c r="D28" s="90" t="s">
        <v>0</v>
      </c>
      <c r="E28" s="96">
        <v>0.0172</v>
      </c>
      <c r="F28" s="95">
        <f>F23*E28</f>
        <v>0</v>
      </c>
      <c r="G28" s="92"/>
      <c r="H28" s="151"/>
      <c r="I28" s="94"/>
      <c r="J28" s="90"/>
      <c r="K28" s="92"/>
      <c r="L28" s="93"/>
      <c r="M28" s="94"/>
    </row>
    <row r="29" spans="1:13" s="10" customFormat="1" ht="15.75" hidden="1">
      <c r="A29" s="17"/>
      <c r="B29" s="66"/>
      <c r="C29" s="98" t="s">
        <v>42</v>
      </c>
      <c r="D29" s="99" t="s">
        <v>1</v>
      </c>
      <c r="E29" s="100">
        <v>0.28</v>
      </c>
      <c r="F29" s="105">
        <f>F23*E29</f>
        <v>0</v>
      </c>
      <c r="G29" s="101"/>
      <c r="H29" s="152"/>
      <c r="I29" s="103"/>
      <c r="J29" s="99"/>
      <c r="K29" s="101"/>
      <c r="L29" s="102"/>
      <c r="M29" s="103"/>
    </row>
    <row r="30" spans="1:13" s="10" customFormat="1" ht="15.75" hidden="1">
      <c r="A30" s="16">
        <v>6</v>
      </c>
      <c r="B30" s="64" t="s">
        <v>51</v>
      </c>
      <c r="C30" s="89" t="s">
        <v>52</v>
      </c>
      <c r="D30" s="90" t="s">
        <v>0</v>
      </c>
      <c r="E30" s="91"/>
      <c r="F30" s="104">
        <v>0</v>
      </c>
      <c r="G30" s="92"/>
      <c r="H30" s="151"/>
      <c r="I30" s="92"/>
      <c r="J30" s="93"/>
      <c r="K30" s="92"/>
      <c r="L30" s="93"/>
      <c r="M30" s="154"/>
    </row>
    <row r="31" spans="1:13" s="10" customFormat="1" ht="15.75" hidden="1">
      <c r="A31" s="16"/>
      <c r="B31" s="63" t="s">
        <v>53</v>
      </c>
      <c r="C31" s="89" t="s">
        <v>29</v>
      </c>
      <c r="D31" s="89" t="s">
        <v>31</v>
      </c>
      <c r="E31" s="91">
        <v>0.89</v>
      </c>
      <c r="F31" s="95">
        <f>F30*E31</f>
        <v>0</v>
      </c>
      <c r="G31" s="94"/>
      <c r="H31" s="147"/>
      <c r="I31" s="92"/>
      <c r="J31" s="93"/>
      <c r="K31" s="92"/>
      <c r="L31" s="93"/>
      <c r="M31" s="94"/>
    </row>
    <row r="32" spans="1:13" s="10" customFormat="1" ht="15.75" hidden="1">
      <c r="A32" s="16"/>
      <c r="B32" s="64"/>
      <c r="C32" s="89" t="s">
        <v>30</v>
      </c>
      <c r="D32" s="90" t="s">
        <v>1</v>
      </c>
      <c r="E32" s="91">
        <v>0.37</v>
      </c>
      <c r="F32" s="95">
        <f>F30*E32</f>
        <v>0</v>
      </c>
      <c r="G32" s="92"/>
      <c r="H32" s="151"/>
      <c r="I32" s="92"/>
      <c r="J32" s="93"/>
      <c r="K32" s="94"/>
      <c r="L32" s="90"/>
      <c r="M32" s="94"/>
    </row>
    <row r="33" spans="1:13" s="10" customFormat="1" ht="15.75" hidden="1">
      <c r="A33" s="16"/>
      <c r="B33" s="69"/>
      <c r="C33" s="89" t="s">
        <v>54</v>
      </c>
      <c r="D33" s="90" t="s">
        <v>0</v>
      </c>
      <c r="E33" s="91">
        <v>1.15</v>
      </c>
      <c r="F33" s="104">
        <f>F30*E33</f>
        <v>0</v>
      </c>
      <c r="G33" s="92"/>
      <c r="H33" s="151"/>
      <c r="I33" s="94"/>
      <c r="J33" s="90"/>
      <c r="K33" s="92"/>
      <c r="L33" s="93"/>
      <c r="M33" s="94"/>
    </row>
    <row r="34" spans="1:13" s="10" customFormat="1" ht="15.75" hidden="1">
      <c r="A34" s="17"/>
      <c r="B34" s="66"/>
      <c r="C34" s="98" t="s">
        <v>42</v>
      </c>
      <c r="D34" s="99" t="s">
        <v>1</v>
      </c>
      <c r="E34" s="100">
        <v>0.02</v>
      </c>
      <c r="F34" s="105">
        <f>F30*E34</f>
        <v>0</v>
      </c>
      <c r="G34" s="101"/>
      <c r="H34" s="152"/>
      <c r="I34" s="103"/>
      <c r="J34" s="99"/>
      <c r="K34" s="101"/>
      <c r="L34" s="102"/>
      <c r="M34" s="103"/>
    </row>
    <row r="35" spans="1:13" s="9" customFormat="1" ht="15.75" hidden="1">
      <c r="A35" s="16">
        <v>7</v>
      </c>
      <c r="B35" s="64" t="s">
        <v>55</v>
      </c>
      <c r="C35" s="89" t="s">
        <v>56</v>
      </c>
      <c r="D35" s="90"/>
      <c r="E35" s="91"/>
      <c r="F35" s="104"/>
      <c r="G35" s="94"/>
      <c r="H35" s="147"/>
      <c r="I35" s="92"/>
      <c r="J35" s="93"/>
      <c r="K35" s="92"/>
      <c r="L35" s="93"/>
      <c r="M35" s="94"/>
    </row>
    <row r="36" spans="1:13" s="9" customFormat="1" ht="15.75" hidden="1">
      <c r="A36" s="16"/>
      <c r="B36" s="64" t="s">
        <v>57</v>
      </c>
      <c r="C36" s="89" t="s">
        <v>58</v>
      </c>
      <c r="D36" s="90" t="s">
        <v>32</v>
      </c>
      <c r="E36" s="91"/>
      <c r="F36" s="104">
        <v>0</v>
      </c>
      <c r="G36" s="94"/>
      <c r="H36" s="147"/>
      <c r="I36" s="92"/>
      <c r="J36" s="93"/>
      <c r="K36" s="92"/>
      <c r="L36" s="93"/>
      <c r="M36" s="94"/>
    </row>
    <row r="37" spans="1:13" s="9" customFormat="1" ht="11.25" customHeight="1" hidden="1">
      <c r="A37" s="16"/>
      <c r="B37" s="63"/>
      <c r="C37" s="89" t="s">
        <v>29</v>
      </c>
      <c r="D37" s="89" t="s">
        <v>31</v>
      </c>
      <c r="E37" s="91">
        <v>0.93</v>
      </c>
      <c r="F37" s="95">
        <f>F36*E37</f>
        <v>0</v>
      </c>
      <c r="G37" s="94"/>
      <c r="H37" s="147"/>
      <c r="I37" s="92"/>
      <c r="J37" s="93"/>
      <c r="K37" s="92"/>
      <c r="L37" s="93"/>
      <c r="M37" s="94"/>
    </row>
    <row r="38" spans="1:13" s="9" customFormat="1" ht="15.75" hidden="1">
      <c r="A38" s="16"/>
      <c r="B38" s="64"/>
      <c r="C38" s="89" t="s">
        <v>30</v>
      </c>
      <c r="D38" s="90" t="s">
        <v>1</v>
      </c>
      <c r="E38" s="91">
        <v>0.026</v>
      </c>
      <c r="F38" s="95">
        <f>F36*E38</f>
        <v>0</v>
      </c>
      <c r="G38" s="92"/>
      <c r="H38" s="151"/>
      <c r="I38" s="92"/>
      <c r="J38" s="93"/>
      <c r="K38" s="94"/>
      <c r="L38" s="90"/>
      <c r="M38" s="94"/>
    </row>
    <row r="39" spans="1:13" s="12" customFormat="1" ht="16.5" hidden="1">
      <c r="A39" s="16"/>
      <c r="B39" s="69"/>
      <c r="C39" s="89" t="s">
        <v>59</v>
      </c>
      <c r="D39" s="90" t="s">
        <v>38</v>
      </c>
      <c r="E39" s="96">
        <v>0.0256</v>
      </c>
      <c r="F39" s="95">
        <f>F36*E39</f>
        <v>0</v>
      </c>
      <c r="G39" s="92"/>
      <c r="H39" s="151"/>
      <c r="I39" s="94"/>
      <c r="J39" s="90"/>
      <c r="K39" s="92"/>
      <c r="L39" s="93"/>
      <c r="M39" s="94"/>
    </row>
    <row r="40" spans="1:13" s="10" customFormat="1" ht="15.75" hidden="1">
      <c r="A40" s="17"/>
      <c r="B40" s="65" t="s">
        <v>60</v>
      </c>
      <c r="C40" s="98" t="s">
        <v>61</v>
      </c>
      <c r="D40" s="98" t="s">
        <v>36</v>
      </c>
      <c r="E40" s="100">
        <v>0.024</v>
      </c>
      <c r="F40" s="105">
        <f>F36*E40</f>
        <v>0</v>
      </c>
      <c r="G40" s="101"/>
      <c r="H40" s="152"/>
      <c r="I40" s="103"/>
      <c r="J40" s="99"/>
      <c r="K40" s="103"/>
      <c r="L40" s="99"/>
      <c r="M40" s="103"/>
    </row>
    <row r="41" spans="1:13" s="8" customFormat="1" ht="15.75" hidden="1">
      <c r="A41" s="48">
        <v>8</v>
      </c>
      <c r="B41" s="71" t="s">
        <v>62</v>
      </c>
      <c r="C41" s="117" t="s">
        <v>81</v>
      </c>
      <c r="D41" s="118" t="s">
        <v>32</v>
      </c>
      <c r="E41" s="119"/>
      <c r="F41" s="120">
        <v>0</v>
      </c>
      <c r="G41" s="121"/>
      <c r="H41" s="153"/>
      <c r="I41" s="122"/>
      <c r="J41" s="118"/>
      <c r="K41" s="121"/>
      <c r="L41" s="156"/>
      <c r="M41" s="122"/>
    </row>
    <row r="42" spans="1:13" s="9" customFormat="1" ht="15.75" hidden="1">
      <c r="A42" s="16"/>
      <c r="B42" s="63" t="s">
        <v>63</v>
      </c>
      <c r="C42" s="89" t="s">
        <v>29</v>
      </c>
      <c r="D42" s="89" t="s">
        <v>31</v>
      </c>
      <c r="E42" s="91">
        <v>0.139</v>
      </c>
      <c r="F42" s="95">
        <f>F41*E42</f>
        <v>0</v>
      </c>
      <c r="G42" s="94"/>
      <c r="H42" s="147"/>
      <c r="I42" s="92"/>
      <c r="J42" s="93"/>
      <c r="K42" s="92"/>
      <c r="L42" s="93"/>
      <c r="M42" s="94"/>
    </row>
    <row r="43" spans="1:13" s="9" customFormat="1" ht="15.75" hidden="1">
      <c r="A43" s="16"/>
      <c r="B43" s="64"/>
      <c r="C43" s="89" t="s">
        <v>30</v>
      </c>
      <c r="D43" s="90" t="s">
        <v>1</v>
      </c>
      <c r="E43" s="91">
        <v>0.007</v>
      </c>
      <c r="F43" s="95">
        <f>F41*E43</f>
        <v>0</v>
      </c>
      <c r="G43" s="92"/>
      <c r="H43" s="151"/>
      <c r="I43" s="92"/>
      <c r="J43" s="93"/>
      <c r="K43" s="94"/>
      <c r="L43" s="90"/>
      <c r="M43" s="94"/>
    </row>
    <row r="44" spans="1:13" s="9" customFormat="1" ht="15.75" hidden="1">
      <c r="A44" s="16"/>
      <c r="B44" s="64"/>
      <c r="C44" s="89" t="s">
        <v>78</v>
      </c>
      <c r="D44" s="90" t="s">
        <v>33</v>
      </c>
      <c r="E44" s="91">
        <v>0.59</v>
      </c>
      <c r="F44" s="95">
        <f>F41*E44</f>
        <v>0</v>
      </c>
      <c r="G44" s="94"/>
      <c r="H44" s="147"/>
      <c r="I44" s="94"/>
      <c r="J44" s="90"/>
      <c r="K44" s="92"/>
      <c r="L44" s="93"/>
      <c r="M44" s="94"/>
    </row>
    <row r="45" spans="1:13" s="9" customFormat="1" ht="15.75" hidden="1">
      <c r="A45" s="17"/>
      <c r="B45" s="66"/>
      <c r="C45" s="98" t="s">
        <v>42</v>
      </c>
      <c r="D45" s="99" t="s">
        <v>1</v>
      </c>
      <c r="E45" s="116">
        <v>0.0034</v>
      </c>
      <c r="F45" s="105">
        <f>F41*E45</f>
        <v>0</v>
      </c>
      <c r="G45" s="101"/>
      <c r="H45" s="152"/>
      <c r="I45" s="103"/>
      <c r="J45" s="99"/>
      <c r="K45" s="101"/>
      <c r="L45" s="102"/>
      <c r="M45" s="103"/>
    </row>
    <row r="46" spans="1:13" s="9" customFormat="1" ht="15.75" hidden="1">
      <c r="A46" s="48">
        <v>9</v>
      </c>
      <c r="B46" s="71" t="s">
        <v>62</v>
      </c>
      <c r="C46" s="117" t="s">
        <v>82</v>
      </c>
      <c r="D46" s="118" t="s">
        <v>32</v>
      </c>
      <c r="E46" s="119"/>
      <c r="F46" s="120">
        <v>0</v>
      </c>
      <c r="G46" s="121"/>
      <c r="H46" s="153"/>
      <c r="I46" s="122"/>
      <c r="J46" s="118"/>
      <c r="K46" s="121"/>
      <c r="L46" s="156"/>
      <c r="M46" s="122"/>
    </row>
    <row r="47" spans="1:13" s="9" customFormat="1" ht="15.75" hidden="1">
      <c r="A47" s="16"/>
      <c r="B47" s="63" t="s">
        <v>63</v>
      </c>
      <c r="C47" s="89" t="s">
        <v>29</v>
      </c>
      <c r="D47" s="89" t="s">
        <v>31</v>
      </c>
      <c r="E47" s="91">
        <v>0.139</v>
      </c>
      <c r="F47" s="95">
        <f>F46*E47</f>
        <v>0</v>
      </c>
      <c r="G47" s="94"/>
      <c r="H47" s="147"/>
      <c r="I47" s="92"/>
      <c r="J47" s="93"/>
      <c r="K47" s="92"/>
      <c r="L47" s="93"/>
      <c r="M47" s="94"/>
    </row>
    <row r="48" spans="1:13" s="9" customFormat="1" ht="15.75" hidden="1">
      <c r="A48" s="16"/>
      <c r="B48" s="64"/>
      <c r="C48" s="89" t="s">
        <v>30</v>
      </c>
      <c r="D48" s="90" t="s">
        <v>1</v>
      </c>
      <c r="E48" s="91">
        <v>0.007</v>
      </c>
      <c r="F48" s="95">
        <f>F46*E48</f>
        <v>0</v>
      </c>
      <c r="G48" s="92"/>
      <c r="H48" s="151"/>
      <c r="I48" s="92"/>
      <c r="J48" s="93"/>
      <c r="K48" s="94"/>
      <c r="L48" s="90"/>
      <c r="M48" s="94"/>
    </row>
    <row r="49" spans="1:13" s="9" customFormat="1" ht="15.75" hidden="1">
      <c r="A49" s="16"/>
      <c r="B49" s="64"/>
      <c r="C49" s="89" t="s">
        <v>83</v>
      </c>
      <c r="D49" s="90" t="s">
        <v>33</v>
      </c>
      <c r="E49" s="91">
        <v>0.59</v>
      </c>
      <c r="F49" s="95">
        <f>F46*E49</f>
        <v>0</v>
      </c>
      <c r="G49" s="94"/>
      <c r="H49" s="147"/>
      <c r="I49" s="94"/>
      <c r="J49" s="90"/>
      <c r="K49" s="92"/>
      <c r="L49" s="93"/>
      <c r="M49" s="94"/>
    </row>
    <row r="50" spans="1:13" s="9" customFormat="1" ht="15.75" hidden="1">
      <c r="A50" s="17"/>
      <c r="B50" s="66"/>
      <c r="C50" s="98" t="s">
        <v>42</v>
      </c>
      <c r="D50" s="99" t="s">
        <v>1</v>
      </c>
      <c r="E50" s="116">
        <v>0.0034</v>
      </c>
      <c r="F50" s="105">
        <f>F46*E50</f>
        <v>0</v>
      </c>
      <c r="G50" s="101"/>
      <c r="H50" s="152"/>
      <c r="I50" s="103"/>
      <c r="J50" s="99"/>
      <c r="K50" s="101"/>
      <c r="L50" s="102"/>
      <c r="M50" s="103"/>
    </row>
    <row r="51" spans="1:13" s="15" customFormat="1" ht="15.75" hidden="1">
      <c r="A51" s="49">
        <v>10</v>
      </c>
      <c r="B51" s="67" t="s">
        <v>65</v>
      </c>
      <c r="C51" s="73" t="s">
        <v>66</v>
      </c>
      <c r="D51" s="108" t="s">
        <v>67</v>
      </c>
      <c r="E51" s="109"/>
      <c r="F51" s="123">
        <v>0</v>
      </c>
      <c r="G51" s="107"/>
      <c r="H51" s="107"/>
      <c r="I51" s="92"/>
      <c r="J51" s="93"/>
      <c r="K51" s="92"/>
      <c r="L51" s="93"/>
      <c r="M51" s="154"/>
    </row>
    <row r="52" spans="1:13" s="15" customFormat="1" ht="15.75" hidden="1">
      <c r="A52" s="49"/>
      <c r="B52" s="72" t="s">
        <v>68</v>
      </c>
      <c r="C52" s="73" t="s">
        <v>64</v>
      </c>
      <c r="D52" s="73" t="s">
        <v>31</v>
      </c>
      <c r="E52" s="109">
        <v>129</v>
      </c>
      <c r="F52" s="124">
        <f>F51*E52</f>
        <v>0</v>
      </c>
      <c r="G52" s="107"/>
      <c r="H52" s="110"/>
      <c r="I52" s="92"/>
      <c r="J52" s="93"/>
      <c r="K52" s="92"/>
      <c r="L52" s="93"/>
      <c r="M52" s="107"/>
    </row>
    <row r="53" spans="1:13" s="15" customFormat="1" ht="15.75" hidden="1">
      <c r="A53" s="49"/>
      <c r="B53" s="67"/>
      <c r="C53" s="73" t="s">
        <v>30</v>
      </c>
      <c r="D53" s="108" t="s">
        <v>34</v>
      </c>
      <c r="E53" s="109">
        <v>98.5</v>
      </c>
      <c r="F53" s="124">
        <f>F51*E53</f>
        <v>0</v>
      </c>
      <c r="G53" s="107"/>
      <c r="H53" s="107"/>
      <c r="I53" s="92"/>
      <c r="J53" s="93"/>
      <c r="K53" s="107"/>
      <c r="L53" s="108"/>
      <c r="M53" s="107"/>
    </row>
    <row r="54" spans="1:13" s="5" customFormat="1" ht="32.25" customHeight="1">
      <c r="A54" s="49">
        <v>4</v>
      </c>
      <c r="B54" s="67" t="s">
        <v>69</v>
      </c>
      <c r="C54" s="139" t="s">
        <v>103</v>
      </c>
      <c r="D54" s="108" t="s">
        <v>84</v>
      </c>
      <c r="E54" s="109"/>
      <c r="F54" s="137">
        <f>SUM(12*1*0.1)</f>
        <v>1.2000000000000002</v>
      </c>
      <c r="G54" s="92"/>
      <c r="H54" s="151"/>
      <c r="I54" s="107"/>
      <c r="J54" s="108"/>
      <c r="K54" s="92"/>
      <c r="L54" s="93"/>
      <c r="M54" s="107"/>
    </row>
    <row r="55" spans="1:13" s="5" customFormat="1" ht="15.75" customHeight="1">
      <c r="A55" s="49"/>
      <c r="B55" s="67" t="s">
        <v>70</v>
      </c>
      <c r="C55" s="89" t="s">
        <v>29</v>
      </c>
      <c r="D55" s="115" t="s">
        <v>1</v>
      </c>
      <c r="E55" s="94">
        <v>1</v>
      </c>
      <c r="F55" s="97">
        <f>F54*E55</f>
        <v>1.2000000000000002</v>
      </c>
      <c r="G55" s="138"/>
      <c r="H55" s="147"/>
      <c r="I55" s="92"/>
      <c r="J55" s="93"/>
      <c r="K55" s="92"/>
      <c r="L55" s="93"/>
      <c r="M55" s="94"/>
    </row>
    <row r="56" spans="1:13" s="3" customFormat="1" ht="16.5" customHeight="1">
      <c r="A56" s="49"/>
      <c r="B56" s="67" t="s">
        <v>71</v>
      </c>
      <c r="C56" s="73" t="s">
        <v>30</v>
      </c>
      <c r="D56" s="108" t="s">
        <v>1</v>
      </c>
      <c r="E56" s="107">
        <v>1</v>
      </c>
      <c r="F56" s="150">
        <f>F54*E56</f>
        <v>1.2000000000000002</v>
      </c>
      <c r="G56" s="92"/>
      <c r="H56" s="151"/>
      <c r="I56" s="92"/>
      <c r="J56" s="93"/>
      <c r="K56" s="107"/>
      <c r="L56" s="110"/>
      <c r="M56" s="107"/>
    </row>
    <row r="57" spans="1:13" s="3" customFormat="1" ht="15" customHeight="1">
      <c r="A57" s="50"/>
      <c r="B57" s="68"/>
      <c r="C57" s="98" t="s">
        <v>89</v>
      </c>
      <c r="D57" s="99" t="s">
        <v>77</v>
      </c>
      <c r="E57" s="103">
        <v>1</v>
      </c>
      <c r="F57" s="148">
        <f>SUM(E57*F54)</f>
        <v>1.2000000000000002</v>
      </c>
      <c r="G57" s="103"/>
      <c r="H57" s="148"/>
      <c r="I57" s="103"/>
      <c r="J57" s="148"/>
      <c r="K57" s="101"/>
      <c r="L57" s="102"/>
      <c r="M57" s="103"/>
    </row>
    <row r="58" spans="1:13" s="3" customFormat="1" ht="15.75">
      <c r="A58" s="49">
        <v>5</v>
      </c>
      <c r="B58" s="67" t="s">
        <v>69</v>
      </c>
      <c r="C58" s="126" t="s">
        <v>104</v>
      </c>
      <c r="D58" s="108" t="s">
        <v>84</v>
      </c>
      <c r="E58" s="109"/>
      <c r="F58" s="137">
        <f>SUM(12*1*0.3)</f>
        <v>3.5999999999999996</v>
      </c>
      <c r="G58" s="92"/>
      <c r="H58" s="151"/>
      <c r="I58" s="107"/>
      <c r="J58" s="108"/>
      <c r="K58" s="92"/>
      <c r="L58" s="93"/>
      <c r="M58" s="107"/>
    </row>
    <row r="59" spans="1:13" s="3" customFormat="1" ht="15.75" customHeight="1">
      <c r="A59" s="49"/>
      <c r="B59" s="67" t="s">
        <v>70</v>
      </c>
      <c r="C59" s="89" t="s">
        <v>29</v>
      </c>
      <c r="D59" s="115" t="s">
        <v>1</v>
      </c>
      <c r="E59" s="94">
        <v>1</v>
      </c>
      <c r="F59" s="97">
        <f>F58*E59</f>
        <v>3.5999999999999996</v>
      </c>
      <c r="G59" s="138"/>
      <c r="H59" s="147"/>
      <c r="I59" s="92"/>
      <c r="J59" s="93"/>
      <c r="K59" s="92"/>
      <c r="L59" s="93"/>
      <c r="M59" s="94"/>
    </row>
    <row r="60" spans="1:13" s="5" customFormat="1" ht="15" customHeight="1">
      <c r="A60" s="49"/>
      <c r="B60" s="67" t="s">
        <v>72</v>
      </c>
      <c r="C60" s="73" t="s">
        <v>30</v>
      </c>
      <c r="D60" s="108" t="s">
        <v>1</v>
      </c>
      <c r="E60" s="107">
        <v>1</v>
      </c>
      <c r="F60" s="150">
        <f>F58*E60</f>
        <v>3.5999999999999996</v>
      </c>
      <c r="G60" s="92"/>
      <c r="H60" s="93"/>
      <c r="I60" s="92"/>
      <c r="J60" s="93"/>
      <c r="K60" s="107"/>
      <c r="L60" s="110"/>
      <c r="M60" s="107"/>
    </row>
    <row r="61" spans="1:13" s="5" customFormat="1" ht="15" customHeight="1">
      <c r="A61" s="49"/>
      <c r="B61" s="67"/>
      <c r="C61" s="89" t="s">
        <v>95</v>
      </c>
      <c r="D61" s="90" t="s">
        <v>77</v>
      </c>
      <c r="E61" s="94">
        <v>40</v>
      </c>
      <c r="F61" s="97">
        <f>SUM(E61*F58)</f>
        <v>144</v>
      </c>
      <c r="G61" s="94"/>
      <c r="H61" s="90"/>
      <c r="I61" s="94"/>
      <c r="J61" s="147"/>
      <c r="K61" s="92"/>
      <c r="L61" s="93"/>
      <c r="M61" s="94"/>
    </row>
    <row r="62" spans="1:13" s="5" customFormat="1" ht="15" customHeight="1">
      <c r="A62" s="49"/>
      <c r="B62" s="67"/>
      <c r="C62" s="89" t="s">
        <v>86</v>
      </c>
      <c r="D62" s="90" t="s">
        <v>38</v>
      </c>
      <c r="E62" s="94">
        <v>1.05</v>
      </c>
      <c r="F62" s="97">
        <f>F58*E62</f>
        <v>3.78</v>
      </c>
      <c r="G62" s="92"/>
      <c r="H62" s="93"/>
      <c r="I62" s="94"/>
      <c r="J62" s="147"/>
      <c r="K62" s="92"/>
      <c r="L62" s="93"/>
      <c r="M62" s="94"/>
    </row>
    <row r="63" spans="1:14" s="3" customFormat="1" ht="17.25" customHeight="1">
      <c r="A63" s="50"/>
      <c r="B63" s="68"/>
      <c r="C63" s="98" t="s">
        <v>46</v>
      </c>
      <c r="D63" s="99" t="s">
        <v>1</v>
      </c>
      <c r="E63" s="103">
        <v>1</v>
      </c>
      <c r="F63" s="148">
        <f>F58*E63</f>
        <v>3.5999999999999996</v>
      </c>
      <c r="G63" s="101"/>
      <c r="H63" s="102"/>
      <c r="I63" s="103"/>
      <c r="J63" s="148"/>
      <c r="K63" s="101"/>
      <c r="L63" s="102"/>
      <c r="M63" s="103"/>
      <c r="N63" s="125"/>
    </row>
    <row r="64" spans="1:13" s="3" customFormat="1" ht="31.5">
      <c r="A64" s="60">
        <v>6</v>
      </c>
      <c r="B64" s="81" t="s">
        <v>76</v>
      </c>
      <c r="C64" s="139" t="s">
        <v>105</v>
      </c>
      <c r="D64" s="108" t="s">
        <v>84</v>
      </c>
      <c r="E64" s="109"/>
      <c r="F64" s="137">
        <f>SUM(4*2.5*0.4*0.4)</f>
        <v>1.6</v>
      </c>
      <c r="G64" s="92"/>
      <c r="H64" s="151"/>
      <c r="I64" s="107"/>
      <c r="J64" s="110"/>
      <c r="K64" s="92"/>
      <c r="L64" s="93"/>
      <c r="M64" s="107"/>
    </row>
    <row r="65" spans="1:13" s="3" customFormat="1" ht="12.75" customHeight="1">
      <c r="A65" s="58"/>
      <c r="B65" s="82" t="s">
        <v>75</v>
      </c>
      <c r="C65" s="89" t="s">
        <v>29</v>
      </c>
      <c r="D65" s="115" t="s">
        <v>1</v>
      </c>
      <c r="E65" s="94">
        <v>1</v>
      </c>
      <c r="F65" s="97">
        <f>F64*E65</f>
        <v>1.6</v>
      </c>
      <c r="G65" s="138"/>
      <c r="H65" s="147"/>
      <c r="I65" s="92"/>
      <c r="J65" s="151"/>
      <c r="K65" s="92"/>
      <c r="L65" s="93"/>
      <c r="M65" s="94"/>
    </row>
    <row r="66" spans="1:13" s="3" customFormat="1" ht="16.5" customHeight="1">
      <c r="A66" s="58"/>
      <c r="B66" s="84"/>
      <c r="C66" s="73" t="s">
        <v>30</v>
      </c>
      <c r="D66" s="108" t="s">
        <v>1</v>
      </c>
      <c r="E66" s="107">
        <v>1</v>
      </c>
      <c r="F66" s="150">
        <f>F64*E66</f>
        <v>1.6</v>
      </c>
      <c r="G66" s="92"/>
      <c r="H66" s="151"/>
      <c r="I66" s="92"/>
      <c r="J66" s="151"/>
      <c r="K66" s="107"/>
      <c r="L66" s="110"/>
      <c r="M66" s="107"/>
    </row>
    <row r="67" spans="1:13" s="3" customFormat="1" ht="18" customHeight="1">
      <c r="A67" s="58"/>
      <c r="B67" s="84"/>
      <c r="C67" s="127" t="s">
        <v>92</v>
      </c>
      <c r="D67" s="90" t="s">
        <v>38</v>
      </c>
      <c r="E67" s="94">
        <v>0.4</v>
      </c>
      <c r="F67" s="97">
        <f>SUM(F64*E67)</f>
        <v>0.6400000000000001</v>
      </c>
      <c r="G67" s="92"/>
      <c r="H67" s="151"/>
      <c r="I67" s="94"/>
      <c r="J67" s="147"/>
      <c r="K67" s="92"/>
      <c r="L67" s="93"/>
      <c r="M67" s="94"/>
    </row>
    <row r="68" spans="1:13" s="3" customFormat="1" ht="15.75" customHeight="1">
      <c r="A68" s="58"/>
      <c r="B68" s="85"/>
      <c r="C68" s="89" t="s">
        <v>95</v>
      </c>
      <c r="D68" s="90" t="s">
        <v>77</v>
      </c>
      <c r="E68" s="94"/>
      <c r="F68" s="97">
        <f>SUM(4*4*2.8)</f>
        <v>44.8</v>
      </c>
      <c r="G68" s="94"/>
      <c r="H68" s="147"/>
      <c r="I68" s="94"/>
      <c r="J68" s="147"/>
      <c r="K68" s="92"/>
      <c r="L68" s="93"/>
      <c r="M68" s="94"/>
    </row>
    <row r="69" spans="1:13" s="3" customFormat="1" ht="16.5" customHeight="1">
      <c r="A69" s="58"/>
      <c r="B69" s="83"/>
      <c r="C69" s="89" t="s">
        <v>85</v>
      </c>
      <c r="D69" s="90" t="s">
        <v>77</v>
      </c>
      <c r="E69" s="138"/>
      <c r="F69" s="97">
        <f>SUM(1.8*4*15)</f>
        <v>108</v>
      </c>
      <c r="G69" s="92"/>
      <c r="H69" s="151"/>
      <c r="I69" s="94"/>
      <c r="J69" s="147"/>
      <c r="K69" s="92"/>
      <c r="L69" s="93"/>
      <c r="M69" s="94"/>
    </row>
    <row r="70" spans="1:13" s="3" customFormat="1" ht="15.75" customHeight="1">
      <c r="A70" s="58"/>
      <c r="B70" s="86"/>
      <c r="C70" s="89" t="s">
        <v>86</v>
      </c>
      <c r="D70" s="90" t="s">
        <v>38</v>
      </c>
      <c r="E70" s="94">
        <v>1.05</v>
      </c>
      <c r="F70" s="97">
        <f>F64*E70</f>
        <v>1.6800000000000002</v>
      </c>
      <c r="G70" s="92"/>
      <c r="H70" s="151"/>
      <c r="I70" s="94"/>
      <c r="J70" s="147"/>
      <c r="K70" s="92"/>
      <c r="L70" s="93"/>
      <c r="M70" s="94"/>
    </row>
    <row r="71" spans="1:14" s="3" customFormat="1" ht="15.75">
      <c r="A71" s="59"/>
      <c r="B71" s="87"/>
      <c r="C71" s="98" t="s">
        <v>46</v>
      </c>
      <c r="D71" s="99" t="s">
        <v>1</v>
      </c>
      <c r="E71" s="103">
        <v>1</v>
      </c>
      <c r="F71" s="148">
        <f>F64*E71</f>
        <v>1.6</v>
      </c>
      <c r="G71" s="101"/>
      <c r="H71" s="152"/>
      <c r="I71" s="103"/>
      <c r="J71" s="148"/>
      <c r="K71" s="101"/>
      <c r="L71" s="102"/>
      <c r="M71" s="103"/>
      <c r="N71" s="2"/>
    </row>
    <row r="72" spans="1:13" s="3" customFormat="1" ht="15.75">
      <c r="A72" s="60">
        <v>14</v>
      </c>
      <c r="B72" s="81" t="s">
        <v>76</v>
      </c>
      <c r="C72" s="139" t="s">
        <v>93</v>
      </c>
      <c r="D72" s="108" t="s">
        <v>84</v>
      </c>
      <c r="E72" s="107"/>
      <c r="F72" s="137">
        <v>5.2</v>
      </c>
      <c r="G72" s="92"/>
      <c r="H72" s="151"/>
      <c r="I72" s="107"/>
      <c r="J72" s="110"/>
      <c r="K72" s="92"/>
      <c r="L72" s="93"/>
      <c r="M72" s="107"/>
    </row>
    <row r="73" spans="1:13" s="3" customFormat="1" ht="15.75">
      <c r="A73" s="58">
        <v>7</v>
      </c>
      <c r="B73" s="82" t="s">
        <v>75</v>
      </c>
      <c r="C73" s="89" t="s">
        <v>29</v>
      </c>
      <c r="D73" s="115" t="s">
        <v>1</v>
      </c>
      <c r="E73" s="94">
        <v>1</v>
      </c>
      <c r="F73" s="97">
        <f>F72*E73</f>
        <v>5.2</v>
      </c>
      <c r="G73" s="138"/>
      <c r="H73" s="147"/>
      <c r="I73" s="92"/>
      <c r="J73" s="151"/>
      <c r="K73" s="92"/>
      <c r="L73" s="93"/>
      <c r="M73" s="94"/>
    </row>
    <row r="74" spans="1:13" s="3" customFormat="1" ht="15.75">
      <c r="A74" s="58"/>
      <c r="B74" s="84"/>
      <c r="C74" s="73" t="s">
        <v>30</v>
      </c>
      <c r="D74" s="108" t="s">
        <v>1</v>
      </c>
      <c r="E74" s="107">
        <v>1</v>
      </c>
      <c r="F74" s="150">
        <f>F72*E74</f>
        <v>5.2</v>
      </c>
      <c r="G74" s="92"/>
      <c r="H74" s="93"/>
      <c r="I74" s="92"/>
      <c r="J74" s="151"/>
      <c r="K74" s="107"/>
      <c r="L74" s="110"/>
      <c r="M74" s="107"/>
    </row>
    <row r="75" spans="1:13" s="3" customFormat="1" ht="31.5">
      <c r="A75" s="58"/>
      <c r="B75" s="84"/>
      <c r="C75" s="127" t="s">
        <v>87</v>
      </c>
      <c r="D75" s="90" t="s">
        <v>38</v>
      </c>
      <c r="E75" s="94">
        <v>0.4</v>
      </c>
      <c r="F75" s="97">
        <f>SUM(E75*F72)</f>
        <v>2.08</v>
      </c>
      <c r="G75" s="92"/>
      <c r="H75" s="93"/>
      <c r="I75" s="94"/>
      <c r="J75" s="147"/>
      <c r="K75" s="92"/>
      <c r="L75" s="93"/>
      <c r="M75" s="94"/>
    </row>
    <row r="76" spans="1:13" s="3" customFormat="1" ht="15.75">
      <c r="A76" s="58"/>
      <c r="B76" s="85"/>
      <c r="C76" s="89" t="s">
        <v>95</v>
      </c>
      <c r="D76" s="90" t="s">
        <v>77</v>
      </c>
      <c r="E76" s="138"/>
      <c r="F76" s="97">
        <f>SUM(11.4*12)</f>
        <v>136.8</v>
      </c>
      <c r="G76" s="94"/>
      <c r="H76" s="90"/>
      <c r="I76" s="94"/>
      <c r="J76" s="147"/>
      <c r="K76" s="92"/>
      <c r="L76" s="93"/>
      <c r="M76" s="94"/>
    </row>
    <row r="77" spans="1:13" s="3" customFormat="1" ht="31.5">
      <c r="A77" s="58"/>
      <c r="B77" s="85"/>
      <c r="C77" s="128" t="s">
        <v>106</v>
      </c>
      <c r="D77" s="90" t="s">
        <v>77</v>
      </c>
      <c r="E77" s="138"/>
      <c r="F77" s="97">
        <v>8</v>
      </c>
      <c r="G77" s="94"/>
      <c r="H77" s="90"/>
      <c r="I77" s="94"/>
      <c r="J77" s="147"/>
      <c r="K77" s="92"/>
      <c r="L77" s="93"/>
      <c r="M77" s="94"/>
    </row>
    <row r="78" spans="1:13" s="3" customFormat="1" ht="15.75">
      <c r="A78" s="58"/>
      <c r="B78" s="85"/>
      <c r="C78" s="89" t="s">
        <v>88</v>
      </c>
      <c r="D78" s="90" t="s">
        <v>77</v>
      </c>
      <c r="E78" s="138"/>
      <c r="F78" s="97">
        <v>3</v>
      </c>
      <c r="G78" s="94"/>
      <c r="H78" s="90"/>
      <c r="I78" s="94"/>
      <c r="J78" s="147"/>
      <c r="K78" s="92"/>
      <c r="L78" s="93"/>
      <c r="M78" s="94"/>
    </row>
    <row r="79" spans="1:13" s="3" customFormat="1" ht="15.75">
      <c r="A79" s="58"/>
      <c r="B79" s="86"/>
      <c r="C79" s="89" t="s">
        <v>86</v>
      </c>
      <c r="D79" s="90" t="s">
        <v>38</v>
      </c>
      <c r="E79" s="94">
        <v>1.05</v>
      </c>
      <c r="F79" s="97">
        <f>F72*E79</f>
        <v>5.460000000000001</v>
      </c>
      <c r="G79" s="92"/>
      <c r="H79" s="93"/>
      <c r="I79" s="94"/>
      <c r="J79" s="147"/>
      <c r="K79" s="92"/>
      <c r="L79" s="93"/>
      <c r="M79" s="94"/>
    </row>
    <row r="80" spans="1:14" s="3" customFormat="1" ht="15.75">
      <c r="A80" s="59"/>
      <c r="B80" s="87"/>
      <c r="C80" s="98" t="s">
        <v>46</v>
      </c>
      <c r="D80" s="99" t="s">
        <v>1</v>
      </c>
      <c r="E80" s="103">
        <v>1</v>
      </c>
      <c r="F80" s="148">
        <f>F72*E80</f>
        <v>5.2</v>
      </c>
      <c r="G80" s="101"/>
      <c r="H80" s="102"/>
      <c r="I80" s="103"/>
      <c r="J80" s="148"/>
      <c r="K80" s="101"/>
      <c r="L80" s="102"/>
      <c r="M80" s="103"/>
      <c r="N80" s="2"/>
    </row>
    <row r="81" spans="1:13" s="1" customFormat="1" ht="31.5">
      <c r="A81" s="61">
        <v>8</v>
      </c>
      <c r="B81" s="75" t="s">
        <v>73</v>
      </c>
      <c r="C81" s="127" t="s">
        <v>94</v>
      </c>
      <c r="D81" s="106" t="s">
        <v>84</v>
      </c>
      <c r="E81" s="107"/>
      <c r="F81" s="150">
        <v>15</v>
      </c>
      <c r="G81" s="107"/>
      <c r="H81" s="107"/>
      <c r="I81" s="107"/>
      <c r="J81" s="110"/>
      <c r="K81" s="154"/>
      <c r="L81" s="151"/>
      <c r="M81" s="107"/>
    </row>
    <row r="82" spans="1:13" s="1" customFormat="1" ht="15.75">
      <c r="A82" s="61"/>
      <c r="B82" s="75"/>
      <c r="C82" s="89" t="s">
        <v>29</v>
      </c>
      <c r="D82" s="115" t="s">
        <v>1</v>
      </c>
      <c r="E82" s="94">
        <v>1</v>
      </c>
      <c r="F82" s="97">
        <f>F81*E82</f>
        <v>15</v>
      </c>
      <c r="G82" s="138"/>
      <c r="H82" s="147"/>
      <c r="I82" s="92"/>
      <c r="J82" s="151"/>
      <c r="K82" s="92"/>
      <c r="L82" s="93"/>
      <c r="M82" s="94"/>
    </row>
    <row r="83" spans="1:13" s="1" customFormat="1" ht="15.75">
      <c r="A83" s="49"/>
      <c r="B83" s="76"/>
      <c r="C83" s="73" t="s">
        <v>30</v>
      </c>
      <c r="D83" s="108" t="s">
        <v>1</v>
      </c>
      <c r="E83" s="107">
        <v>5</v>
      </c>
      <c r="F83" s="150">
        <f>F81*E83</f>
        <v>75</v>
      </c>
      <c r="G83" s="92"/>
      <c r="H83" s="93"/>
      <c r="I83" s="92"/>
      <c r="J83" s="151"/>
      <c r="K83" s="107"/>
      <c r="L83" s="110"/>
      <c r="M83" s="107"/>
    </row>
    <row r="84" spans="1:14" s="1" customFormat="1" ht="15.75">
      <c r="A84" s="62"/>
      <c r="B84" s="77"/>
      <c r="C84" s="74" t="s">
        <v>96</v>
      </c>
      <c r="D84" s="111" t="s">
        <v>38</v>
      </c>
      <c r="E84" s="113">
        <v>1</v>
      </c>
      <c r="F84" s="114">
        <v>15</v>
      </c>
      <c r="G84" s="113"/>
      <c r="H84" s="113"/>
      <c r="I84" s="113"/>
      <c r="J84" s="114"/>
      <c r="K84" s="157"/>
      <c r="L84" s="152"/>
      <c r="M84" s="113"/>
      <c r="N84" s="88"/>
    </row>
    <row r="85" spans="1:14" s="1" customFormat="1" ht="16.5" customHeight="1">
      <c r="A85" s="62"/>
      <c r="B85" s="77"/>
      <c r="C85" s="74" t="s">
        <v>98</v>
      </c>
      <c r="D85" s="111"/>
      <c r="E85" s="113"/>
      <c r="F85" s="112"/>
      <c r="G85" s="113"/>
      <c r="H85" s="113"/>
      <c r="I85" s="113"/>
      <c r="J85" s="114"/>
      <c r="K85" s="157"/>
      <c r="L85" s="152"/>
      <c r="M85" s="113"/>
      <c r="N85" s="88"/>
    </row>
    <row r="86" spans="1:14" s="1" customFormat="1" ht="15.75">
      <c r="A86" s="62"/>
      <c r="B86" s="77"/>
      <c r="C86" s="74" t="s">
        <v>107</v>
      </c>
      <c r="D86" s="111"/>
      <c r="E86" s="113"/>
      <c r="F86" s="112"/>
      <c r="G86" s="113"/>
      <c r="H86" s="113"/>
      <c r="I86" s="113"/>
      <c r="J86" s="112"/>
      <c r="K86" s="157"/>
      <c r="L86" s="152"/>
      <c r="M86" s="113"/>
      <c r="N86" s="88"/>
    </row>
    <row r="87" spans="1:13" s="13" customFormat="1" ht="15.75" customHeight="1">
      <c r="A87" s="51"/>
      <c r="B87" s="51"/>
      <c r="C87" s="51" t="s">
        <v>35</v>
      </c>
      <c r="D87" s="51"/>
      <c r="E87" s="52"/>
      <c r="F87" s="53"/>
      <c r="G87" s="54"/>
      <c r="H87" s="54"/>
      <c r="I87" s="55"/>
      <c r="J87" s="55"/>
      <c r="K87" s="55"/>
      <c r="L87" s="55"/>
      <c r="M87" s="54"/>
    </row>
    <row r="88" spans="1:13" s="11" customFormat="1" ht="15.75" customHeight="1">
      <c r="A88" s="51"/>
      <c r="B88" s="51"/>
      <c r="C88" s="51" t="s">
        <v>108</v>
      </c>
      <c r="D88" s="54"/>
      <c r="E88" s="52"/>
      <c r="F88" s="52"/>
      <c r="G88" s="54"/>
      <c r="H88" s="54"/>
      <c r="I88" s="55"/>
      <c r="J88" s="55"/>
      <c r="K88" s="55"/>
      <c r="L88" s="55"/>
      <c r="M88" s="54"/>
    </row>
    <row r="89" spans="1:13" s="11" customFormat="1" ht="15.75" customHeight="1">
      <c r="A89" s="51"/>
      <c r="B89" s="51"/>
      <c r="C89" s="51" t="s">
        <v>7</v>
      </c>
      <c r="D89" s="51"/>
      <c r="E89" s="51"/>
      <c r="F89" s="51"/>
      <c r="G89" s="51"/>
      <c r="H89" s="54"/>
      <c r="I89" s="55"/>
      <c r="J89" s="55"/>
      <c r="K89" s="55"/>
      <c r="L89" s="55"/>
      <c r="M89" s="54"/>
    </row>
    <row r="90" spans="1:13" s="11" customFormat="1" ht="16.5" customHeight="1">
      <c r="A90" s="51"/>
      <c r="B90" s="51"/>
      <c r="C90" s="51" t="s">
        <v>109</v>
      </c>
      <c r="D90" s="51"/>
      <c r="E90" s="52"/>
      <c r="F90" s="52"/>
      <c r="G90" s="54"/>
      <c r="H90" s="54"/>
      <c r="I90" s="55"/>
      <c r="J90" s="55"/>
      <c r="K90" s="55"/>
      <c r="L90" s="55"/>
      <c r="M90" s="54"/>
    </row>
    <row r="91" spans="1:13" s="11" customFormat="1" ht="16.5" customHeight="1">
      <c r="A91" s="51"/>
      <c r="B91" s="51"/>
      <c r="C91" s="51" t="s">
        <v>13</v>
      </c>
      <c r="D91" s="51"/>
      <c r="E91" s="51"/>
      <c r="F91" s="51"/>
      <c r="G91" s="51"/>
      <c r="H91" s="54"/>
      <c r="I91" s="55"/>
      <c r="J91" s="55"/>
      <c r="K91" s="55"/>
      <c r="L91" s="55"/>
      <c r="M91" s="54"/>
    </row>
    <row r="92" spans="1:13" s="11" customFormat="1" ht="16.5" customHeight="1">
      <c r="A92" s="51"/>
      <c r="B92" s="51"/>
      <c r="C92" s="51" t="s">
        <v>110</v>
      </c>
      <c r="D92" s="51">
        <v>0.02</v>
      </c>
      <c r="E92" s="51"/>
      <c r="F92" s="51"/>
      <c r="G92" s="51"/>
      <c r="H92" s="55"/>
      <c r="I92" s="55"/>
      <c r="J92" s="55"/>
      <c r="K92" s="55"/>
      <c r="L92" s="55"/>
      <c r="M92" s="54"/>
    </row>
    <row r="93" spans="1:13" s="11" customFormat="1" ht="16.5" customHeight="1">
      <c r="A93" s="51"/>
      <c r="B93" s="51"/>
      <c r="C93" s="51"/>
      <c r="D93" s="51"/>
      <c r="E93" s="51"/>
      <c r="F93" s="51"/>
      <c r="G93" s="51"/>
      <c r="H93" s="55"/>
      <c r="I93" s="55"/>
      <c r="J93" s="55"/>
      <c r="K93" s="55"/>
      <c r="L93" s="55"/>
      <c r="M93" s="54"/>
    </row>
    <row r="94" spans="1:13" s="11" customFormat="1" ht="16.5" customHeight="1">
      <c r="A94" s="51"/>
      <c r="B94" s="51"/>
      <c r="C94" s="51" t="s">
        <v>90</v>
      </c>
      <c r="D94" s="51">
        <v>0.03</v>
      </c>
      <c r="E94" s="51"/>
      <c r="F94" s="51"/>
      <c r="G94" s="51"/>
      <c r="H94" s="55"/>
      <c r="I94" s="55"/>
      <c r="J94" s="55"/>
      <c r="K94" s="55"/>
      <c r="L94" s="55"/>
      <c r="M94" s="54"/>
    </row>
    <row r="95" spans="1:13" s="11" customFormat="1" ht="16.5" customHeight="1">
      <c r="A95" s="51"/>
      <c r="B95" s="51"/>
      <c r="C95" s="51" t="s">
        <v>7</v>
      </c>
      <c r="D95" s="51"/>
      <c r="E95" s="51"/>
      <c r="F95" s="51"/>
      <c r="G95" s="51"/>
      <c r="H95" s="55"/>
      <c r="I95" s="55"/>
      <c r="J95" s="55"/>
      <c r="K95" s="55"/>
      <c r="L95" s="55"/>
      <c r="M95" s="54"/>
    </row>
    <row r="96" spans="1:13" s="11" customFormat="1" ht="16.5" customHeight="1">
      <c r="A96" s="51"/>
      <c r="B96" s="51"/>
      <c r="C96" s="51" t="s">
        <v>91</v>
      </c>
      <c r="D96" s="51">
        <v>0.18</v>
      </c>
      <c r="E96" s="52"/>
      <c r="F96" s="52"/>
      <c r="G96" s="54"/>
      <c r="H96" s="55"/>
      <c r="I96" s="55"/>
      <c r="J96" s="55"/>
      <c r="K96" s="55"/>
      <c r="L96" s="55"/>
      <c r="M96" s="54"/>
    </row>
    <row r="97" spans="1:13" s="11" customFormat="1" ht="16.5" customHeight="1">
      <c r="A97" s="51"/>
      <c r="B97" s="51"/>
      <c r="C97" s="51" t="s">
        <v>13</v>
      </c>
      <c r="D97" s="51"/>
      <c r="E97" s="51"/>
      <c r="F97" s="51"/>
      <c r="G97" s="51"/>
      <c r="H97" s="55"/>
      <c r="I97" s="55"/>
      <c r="J97" s="55"/>
      <c r="K97" s="55"/>
      <c r="L97" s="55"/>
      <c r="M97" s="54"/>
    </row>
    <row r="98" ht="5.25" customHeight="1">
      <c r="M98" s="158"/>
    </row>
    <row r="99" spans="3:11" ht="17.25" customHeight="1">
      <c r="C99" s="185"/>
      <c r="D99" s="185"/>
      <c r="E99" s="185"/>
      <c r="F99" s="185"/>
      <c r="G99" s="185"/>
      <c r="H99" s="185"/>
      <c r="I99" s="185"/>
      <c r="J99" s="185"/>
      <c r="K99" s="185"/>
    </row>
    <row r="100" ht="6" customHeight="1" hidden="1"/>
    <row r="102" spans="1:14" ht="16.5" customHeight="1">
      <c r="A102" s="56"/>
      <c r="B102" s="4"/>
      <c r="C102" s="142"/>
      <c r="D102" s="177"/>
      <c r="E102" s="177"/>
      <c r="F102" s="177"/>
      <c r="G102" s="57"/>
      <c r="H102" s="57"/>
      <c r="I102" s="4"/>
      <c r="J102" s="4"/>
      <c r="K102" s="4"/>
      <c r="L102" s="4"/>
      <c r="M102" s="4"/>
      <c r="N102" s="4"/>
    </row>
    <row r="104" ht="16.5">
      <c r="C104" s="140"/>
    </row>
    <row r="482" spans="1:13" s="7" customFormat="1" ht="16.5" customHeight="1">
      <c r="A482" s="159"/>
      <c r="B482" s="159"/>
      <c r="C482" s="159"/>
      <c r="D482" s="159"/>
      <c r="E482" s="160"/>
      <c r="F482" s="160"/>
      <c r="G482" s="161"/>
      <c r="H482" s="161"/>
      <c r="I482" s="162"/>
      <c r="J482" s="159"/>
      <c r="K482" s="161"/>
      <c r="L482" s="161"/>
      <c r="M482" s="163"/>
    </row>
    <row r="483" spans="1:13" s="7" customFormat="1" ht="16.5" customHeight="1">
      <c r="A483" s="159"/>
      <c r="B483" s="159"/>
      <c r="C483" s="159"/>
      <c r="D483" s="159"/>
      <c r="E483" s="160"/>
      <c r="F483" s="160"/>
      <c r="G483" s="161"/>
      <c r="H483" s="161"/>
      <c r="I483" s="162"/>
      <c r="J483" s="159"/>
      <c r="K483" s="161"/>
      <c r="L483" s="161"/>
      <c r="M483" s="164"/>
    </row>
    <row r="484" spans="1:13" s="14" customFormat="1" ht="16.5">
      <c r="A484" s="159"/>
      <c r="B484" s="159"/>
      <c r="C484" s="159"/>
      <c r="D484" s="159"/>
      <c r="E484" s="165"/>
      <c r="F484" s="166"/>
      <c r="G484" s="161"/>
      <c r="H484" s="161"/>
      <c r="I484" s="162"/>
      <c r="J484" s="159"/>
      <c r="K484" s="161"/>
      <c r="L484" s="161"/>
      <c r="M484" s="167"/>
    </row>
    <row r="485" spans="1:13" s="7" customFormat="1" ht="16.5">
      <c r="A485" s="159"/>
      <c r="B485" s="159"/>
      <c r="C485" s="159"/>
      <c r="D485" s="159"/>
      <c r="E485" s="165"/>
      <c r="F485" s="166"/>
      <c r="G485" s="161"/>
      <c r="H485" s="161"/>
      <c r="I485" s="162"/>
      <c r="J485" s="159"/>
      <c r="K485" s="161"/>
      <c r="L485" s="161"/>
      <c r="M485" s="163"/>
    </row>
    <row r="486" spans="1:13" s="7" customFormat="1" ht="16.5">
      <c r="A486" s="159"/>
      <c r="B486" s="159"/>
      <c r="C486" s="159"/>
      <c r="D486" s="159"/>
      <c r="E486" s="160"/>
      <c r="F486" s="160"/>
      <c r="G486" s="161"/>
      <c r="H486" s="161"/>
      <c r="I486" s="162"/>
      <c r="J486" s="159"/>
      <c r="K486" s="161"/>
      <c r="L486" s="161"/>
      <c r="M486" s="163"/>
    </row>
    <row r="487" spans="1:13" s="7" customFormat="1" ht="16.5">
      <c r="A487" s="159"/>
      <c r="B487" s="159"/>
      <c r="C487" s="159"/>
      <c r="D487" s="159"/>
      <c r="E487" s="160"/>
      <c r="F487" s="160"/>
      <c r="G487" s="161"/>
      <c r="H487" s="161"/>
      <c r="I487" s="161"/>
      <c r="J487" s="161"/>
      <c r="K487" s="161"/>
      <c r="L487" s="161"/>
      <c r="M487" s="161"/>
    </row>
    <row r="488" spans="1:13" s="7" customFormat="1" ht="16.5">
      <c r="A488" s="159"/>
      <c r="B488" s="159"/>
      <c r="C488" s="168"/>
      <c r="D488" s="159"/>
      <c r="E488" s="160"/>
      <c r="F488" s="160"/>
      <c r="G488" s="161"/>
      <c r="H488" s="161"/>
      <c r="I488" s="161"/>
      <c r="J488" s="161"/>
      <c r="K488" s="161"/>
      <c r="L488" s="161"/>
      <c r="M488" s="161"/>
    </row>
    <row r="489" spans="1:13" s="7" customFormat="1" ht="16.5">
      <c r="A489" s="159"/>
      <c r="B489" s="159"/>
      <c r="C489" s="159"/>
      <c r="D489" s="159"/>
      <c r="E489" s="160"/>
      <c r="F489" s="160"/>
      <c r="G489" s="163"/>
      <c r="H489" s="159"/>
      <c r="I489" s="161"/>
      <c r="J489" s="161"/>
      <c r="K489" s="161"/>
      <c r="L489" s="161"/>
      <c r="M489" s="167"/>
    </row>
    <row r="490" spans="1:13" s="7" customFormat="1" ht="16.5">
      <c r="A490" s="159"/>
      <c r="B490" s="159"/>
      <c r="C490" s="159"/>
      <c r="D490" s="159"/>
      <c r="E490" s="160"/>
      <c r="F490" s="160"/>
      <c r="G490" s="161"/>
      <c r="H490" s="161"/>
      <c r="I490" s="161"/>
      <c r="J490" s="161"/>
      <c r="K490" s="163"/>
      <c r="L490" s="159"/>
      <c r="M490" s="163"/>
    </row>
    <row r="491" spans="1:13" s="7" customFormat="1" ht="16.5">
      <c r="A491" s="159"/>
      <c r="B491" s="159"/>
      <c r="C491" s="159"/>
      <c r="D491" s="159"/>
      <c r="E491" s="160"/>
      <c r="F491" s="160"/>
      <c r="G491" s="161"/>
      <c r="H491" s="161"/>
      <c r="I491" s="162"/>
      <c r="J491" s="159"/>
      <c r="K491" s="161"/>
      <c r="L491" s="161"/>
      <c r="M491" s="164"/>
    </row>
    <row r="492" spans="1:13" s="7" customFormat="1" ht="16.5">
      <c r="A492" s="159"/>
      <c r="B492" s="159"/>
      <c r="C492" s="159"/>
      <c r="D492" s="159"/>
      <c r="E492" s="160"/>
      <c r="F492" s="160"/>
      <c r="G492" s="161"/>
      <c r="H492" s="161"/>
      <c r="I492" s="162"/>
      <c r="J492" s="159"/>
      <c r="K492" s="161"/>
      <c r="L492" s="161"/>
      <c r="M492" s="164"/>
    </row>
    <row r="493" spans="1:13" s="7" customFormat="1" ht="16.5">
      <c r="A493" s="159"/>
      <c r="B493" s="159"/>
      <c r="C493" s="159"/>
      <c r="D493" s="159"/>
      <c r="E493" s="166"/>
      <c r="F493" s="160"/>
      <c r="G493" s="161"/>
      <c r="H493" s="161"/>
      <c r="I493" s="162"/>
      <c r="J493" s="159"/>
      <c r="K493" s="161"/>
      <c r="L493" s="161"/>
      <c r="M493" s="163"/>
    </row>
    <row r="494" spans="1:13" s="7" customFormat="1" ht="16.5">
      <c r="A494" s="159"/>
      <c r="B494" s="159"/>
      <c r="C494" s="159"/>
      <c r="D494" s="159"/>
      <c r="E494" s="166"/>
      <c r="F494" s="160"/>
      <c r="G494" s="161"/>
      <c r="H494" s="161"/>
      <c r="I494" s="162"/>
      <c r="J494" s="159"/>
      <c r="K494" s="161"/>
      <c r="L494" s="161"/>
      <c r="M494" s="167"/>
    </row>
    <row r="495" spans="1:13" s="7" customFormat="1" ht="16.5">
      <c r="A495" s="159"/>
      <c r="B495" s="159"/>
      <c r="C495" s="159"/>
      <c r="D495" s="159"/>
      <c r="E495" s="166"/>
      <c r="F495" s="160"/>
      <c r="G495" s="161"/>
      <c r="H495" s="161"/>
      <c r="I495" s="162"/>
      <c r="J495" s="159"/>
      <c r="K495" s="161"/>
      <c r="L495" s="161"/>
      <c r="M495" s="163"/>
    </row>
    <row r="496" spans="1:13" s="7" customFormat="1" ht="16.5">
      <c r="A496" s="159"/>
      <c r="B496" s="169"/>
      <c r="C496" s="159"/>
      <c r="D496" s="159"/>
      <c r="E496" s="160"/>
      <c r="F496" s="160"/>
      <c r="G496" s="161"/>
      <c r="H496" s="161"/>
      <c r="I496" s="162"/>
      <c r="J496" s="159"/>
      <c r="K496" s="161"/>
      <c r="L496" s="161"/>
      <c r="M496" s="164"/>
    </row>
    <row r="497" spans="1:13" s="7" customFormat="1" ht="16.5">
      <c r="A497" s="159"/>
      <c r="B497" s="159"/>
      <c r="C497" s="159"/>
      <c r="D497" s="159"/>
      <c r="E497" s="165"/>
      <c r="F497" s="166"/>
      <c r="G497" s="161"/>
      <c r="H497" s="161"/>
      <c r="I497" s="162"/>
      <c r="J497" s="159"/>
      <c r="K497" s="161"/>
      <c r="L497" s="161"/>
      <c r="M497" s="167"/>
    </row>
    <row r="498" spans="1:13" s="7" customFormat="1" ht="16.5">
      <c r="A498" s="159"/>
      <c r="B498" s="159"/>
      <c r="C498" s="159"/>
      <c r="D498" s="159"/>
      <c r="E498" s="165"/>
      <c r="F498" s="166"/>
      <c r="G498" s="161"/>
      <c r="H498" s="161"/>
      <c r="I498" s="162"/>
      <c r="J498" s="159"/>
      <c r="K498" s="161"/>
      <c r="L498" s="161"/>
      <c r="M498" s="163"/>
    </row>
    <row r="499" spans="1:13" s="7" customFormat="1" ht="16.5">
      <c r="A499" s="159"/>
      <c r="B499" s="159"/>
      <c r="C499" s="159"/>
      <c r="D499" s="159"/>
      <c r="E499" s="160"/>
      <c r="F499" s="160"/>
      <c r="G499" s="161"/>
      <c r="H499" s="161"/>
      <c r="I499" s="162"/>
      <c r="J499" s="159"/>
      <c r="K499" s="161"/>
      <c r="L499" s="161"/>
      <c r="M499" s="163"/>
    </row>
    <row r="500" spans="1:13" s="11" customFormat="1" ht="15.75">
      <c r="A500" s="159"/>
      <c r="B500" s="159"/>
      <c r="C500" s="159"/>
      <c r="D500" s="159"/>
      <c r="E500" s="159"/>
      <c r="F500" s="159"/>
      <c r="G500" s="161"/>
      <c r="H500" s="161"/>
      <c r="I500" s="161"/>
      <c r="J500" s="161"/>
      <c r="K500" s="161"/>
      <c r="L500" s="161"/>
      <c r="M500" s="161"/>
    </row>
    <row r="501" spans="1:13" s="11" customFormat="1" ht="15.75">
      <c r="A501" s="159"/>
      <c r="B501" s="159"/>
      <c r="C501" s="168"/>
      <c r="D501" s="170"/>
      <c r="E501" s="160"/>
      <c r="F501" s="160"/>
      <c r="G501" s="161"/>
      <c r="H501" s="161"/>
      <c r="I501" s="161"/>
      <c r="J501" s="161"/>
      <c r="K501" s="161"/>
      <c r="L501" s="161"/>
      <c r="M501" s="161"/>
    </row>
    <row r="502" spans="1:13" s="11" customFormat="1" ht="15.75">
      <c r="A502" s="159"/>
      <c r="B502" s="159"/>
      <c r="C502" s="159"/>
      <c r="D502" s="159"/>
      <c r="E502" s="160"/>
      <c r="F502" s="160"/>
      <c r="G502" s="163"/>
      <c r="H502" s="159"/>
      <c r="I502" s="161"/>
      <c r="J502" s="161"/>
      <c r="K502" s="161"/>
      <c r="L502" s="161"/>
      <c r="M502" s="167"/>
    </row>
    <row r="503" spans="1:13" s="11" customFormat="1" ht="15.75">
      <c r="A503" s="159"/>
      <c r="B503" s="159"/>
      <c r="C503" s="159"/>
      <c r="D503" s="159"/>
      <c r="E503" s="160"/>
      <c r="F503" s="160"/>
      <c r="G503" s="161"/>
      <c r="H503" s="161"/>
      <c r="I503" s="161"/>
      <c r="J503" s="161"/>
      <c r="K503" s="163"/>
      <c r="L503" s="159"/>
      <c r="M503" s="163"/>
    </row>
    <row r="504" spans="1:13" s="11" customFormat="1" ht="16.5">
      <c r="A504" s="159"/>
      <c r="B504" s="159"/>
      <c r="C504" s="159"/>
      <c r="D504" s="159"/>
      <c r="E504" s="160"/>
      <c r="F504" s="160"/>
      <c r="G504" s="163"/>
      <c r="H504" s="164"/>
      <c r="I504" s="162"/>
      <c r="J504" s="159"/>
      <c r="K504" s="161"/>
      <c r="L504" s="161"/>
      <c r="M504" s="164"/>
    </row>
    <row r="505" spans="1:13" s="7" customFormat="1" ht="16.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</row>
    <row r="506" spans="1:13" s="11" customFormat="1" ht="16.5">
      <c r="A506" s="159"/>
      <c r="B506" s="159"/>
      <c r="C506" s="159"/>
      <c r="D506" s="159"/>
      <c r="E506" s="160"/>
      <c r="F506" s="160"/>
      <c r="G506" s="163"/>
      <c r="H506" s="164"/>
      <c r="I506" s="162"/>
      <c r="J506" s="159"/>
      <c r="K506" s="161"/>
      <c r="L506" s="161"/>
      <c r="M506" s="164"/>
    </row>
    <row r="507" spans="1:13" s="11" customFormat="1" ht="16.5">
      <c r="A507" s="159"/>
      <c r="B507" s="159"/>
      <c r="C507" s="159"/>
      <c r="D507" s="159"/>
      <c r="E507" s="160"/>
      <c r="F507" s="160"/>
      <c r="G507" s="163"/>
      <c r="H507" s="164"/>
      <c r="I507" s="162"/>
      <c r="J507" s="159"/>
      <c r="K507" s="161"/>
      <c r="L507" s="161"/>
      <c r="M507" s="163"/>
    </row>
    <row r="508" spans="1:13" s="11" customFormat="1" ht="16.5">
      <c r="A508" s="159"/>
      <c r="B508" s="159"/>
      <c r="C508" s="159"/>
      <c r="D508" s="159"/>
      <c r="E508" s="160"/>
      <c r="F508" s="160"/>
      <c r="G508" s="163"/>
      <c r="H508" s="159"/>
      <c r="I508" s="162"/>
      <c r="J508" s="159"/>
      <c r="K508" s="161"/>
      <c r="L508" s="161"/>
      <c r="M508" s="167"/>
    </row>
    <row r="509" spans="1:13" s="11" customFormat="1" ht="15.75">
      <c r="A509" s="159"/>
      <c r="B509" s="159"/>
      <c r="C509" s="168"/>
      <c r="D509" s="170"/>
      <c r="E509" s="160"/>
      <c r="F509" s="160"/>
      <c r="G509" s="161"/>
      <c r="H509" s="161"/>
      <c r="I509" s="161"/>
      <c r="J509" s="161"/>
      <c r="K509" s="161"/>
      <c r="L509" s="161"/>
      <c r="M509" s="161"/>
    </row>
    <row r="510" spans="1:13" s="11" customFormat="1" ht="15.75">
      <c r="A510" s="159"/>
      <c r="B510" s="159"/>
      <c r="C510" s="159"/>
      <c r="D510" s="159"/>
      <c r="E510" s="160"/>
      <c r="F510" s="160"/>
      <c r="G510" s="163"/>
      <c r="H510" s="159"/>
      <c r="I510" s="161"/>
      <c r="J510" s="161"/>
      <c r="K510" s="161"/>
      <c r="L510" s="161"/>
      <c r="M510" s="167"/>
    </row>
    <row r="511" spans="1:13" s="11" customFormat="1" ht="15.75">
      <c r="A511" s="159"/>
      <c r="B511" s="159"/>
      <c r="C511" s="159"/>
      <c r="D511" s="159"/>
      <c r="E511" s="160"/>
      <c r="F511" s="160"/>
      <c r="G511" s="161"/>
      <c r="H511" s="161"/>
      <c r="I511" s="161"/>
      <c r="J511" s="161"/>
      <c r="K511" s="163"/>
      <c r="L511" s="159"/>
      <c r="M511" s="163"/>
    </row>
    <row r="512" spans="1:13" s="11" customFormat="1" ht="16.5">
      <c r="A512" s="159"/>
      <c r="B512" s="159"/>
      <c r="C512" s="159"/>
      <c r="D512" s="159"/>
      <c r="E512" s="160"/>
      <c r="F512" s="160"/>
      <c r="G512" s="163"/>
      <c r="H512" s="164"/>
      <c r="I512" s="162"/>
      <c r="J512" s="159"/>
      <c r="K512" s="161"/>
      <c r="L512" s="161"/>
      <c r="M512" s="164"/>
    </row>
    <row r="513" spans="1:13" s="11" customFormat="1" ht="16.5">
      <c r="A513" s="159"/>
      <c r="B513" s="159"/>
      <c r="C513" s="159"/>
      <c r="D513" s="159"/>
      <c r="E513" s="160"/>
      <c r="F513" s="160"/>
      <c r="G513" s="163"/>
      <c r="H513" s="164"/>
      <c r="I513" s="162"/>
      <c r="J513" s="159"/>
      <c r="K513" s="161"/>
      <c r="L513" s="161"/>
      <c r="M513" s="164"/>
    </row>
    <row r="514" spans="1:13" s="11" customFormat="1" ht="16.5">
      <c r="A514" s="159"/>
      <c r="B514" s="159"/>
      <c r="C514" s="159"/>
      <c r="D514" s="159"/>
      <c r="E514" s="160"/>
      <c r="F514" s="160"/>
      <c r="G514" s="163"/>
      <c r="H514" s="164"/>
      <c r="I514" s="162"/>
      <c r="J514" s="159"/>
      <c r="K514" s="161"/>
      <c r="L514" s="161"/>
      <c r="M514" s="163"/>
    </row>
    <row r="515" spans="1:13" s="11" customFormat="1" ht="16.5">
      <c r="A515" s="159"/>
      <c r="B515" s="159"/>
      <c r="C515" s="159"/>
      <c r="D515" s="159"/>
      <c r="E515" s="160"/>
      <c r="F515" s="160"/>
      <c r="G515" s="163"/>
      <c r="H515" s="159"/>
      <c r="I515" s="162"/>
      <c r="J515" s="159"/>
      <c r="K515" s="161"/>
      <c r="L515" s="161"/>
      <c r="M515" s="167"/>
    </row>
    <row r="516" spans="1:13" s="11" customFormat="1" ht="15.75">
      <c r="A516" s="159"/>
      <c r="B516" s="159"/>
      <c r="C516" s="168"/>
      <c r="D516" s="170"/>
      <c r="E516" s="160"/>
      <c r="F516" s="160"/>
      <c r="G516" s="161"/>
      <c r="H516" s="161"/>
      <c r="I516" s="161"/>
      <c r="J516" s="161"/>
      <c r="K516" s="161"/>
      <c r="L516" s="161"/>
      <c r="M516" s="161"/>
    </row>
    <row r="517" spans="1:13" s="11" customFormat="1" ht="15.75">
      <c r="A517" s="159"/>
      <c r="B517" s="159"/>
      <c r="C517" s="159"/>
      <c r="D517" s="159"/>
      <c r="E517" s="160"/>
      <c r="F517" s="160"/>
      <c r="G517" s="163"/>
      <c r="H517" s="159"/>
      <c r="I517" s="161"/>
      <c r="J517" s="161"/>
      <c r="K517" s="161"/>
      <c r="L517" s="161"/>
      <c r="M517" s="167"/>
    </row>
    <row r="518" spans="1:13" s="11" customFormat="1" ht="15.75">
      <c r="A518" s="159"/>
      <c r="B518" s="159"/>
      <c r="C518" s="159"/>
      <c r="D518" s="159"/>
      <c r="E518" s="160"/>
      <c r="F518" s="160"/>
      <c r="G518" s="161"/>
      <c r="H518" s="161"/>
      <c r="I518" s="161"/>
      <c r="J518" s="161"/>
      <c r="K518" s="163"/>
      <c r="L518" s="159"/>
      <c r="M518" s="163"/>
    </row>
    <row r="519" spans="1:13" s="11" customFormat="1" ht="16.5">
      <c r="A519" s="159"/>
      <c r="B519" s="159"/>
      <c r="C519" s="159"/>
      <c r="D519" s="159"/>
      <c r="E519" s="160"/>
      <c r="F519" s="160"/>
      <c r="G519" s="163"/>
      <c r="H519" s="164"/>
      <c r="I519" s="162"/>
      <c r="J519" s="159"/>
      <c r="K519" s="161"/>
      <c r="L519" s="161"/>
      <c r="M519" s="164"/>
    </row>
    <row r="520" spans="1:13" s="11" customFormat="1" ht="16.5">
      <c r="A520" s="159"/>
      <c r="B520" s="159"/>
      <c r="C520" s="159"/>
      <c r="D520" s="159"/>
      <c r="E520" s="160"/>
      <c r="F520" s="160"/>
      <c r="G520" s="163"/>
      <c r="H520" s="164"/>
      <c r="I520" s="162"/>
      <c r="J520" s="159"/>
      <c r="K520" s="161"/>
      <c r="L520" s="161"/>
      <c r="M520" s="164"/>
    </row>
    <row r="521" spans="1:13" s="11" customFormat="1" ht="16.5">
      <c r="A521" s="159"/>
      <c r="B521" s="159"/>
      <c r="C521" s="159"/>
      <c r="D521" s="159"/>
      <c r="E521" s="160"/>
      <c r="F521" s="160"/>
      <c r="G521" s="163"/>
      <c r="H521" s="164"/>
      <c r="I521" s="162"/>
      <c r="J521" s="159"/>
      <c r="K521" s="161"/>
      <c r="L521" s="161"/>
      <c r="M521" s="163"/>
    </row>
    <row r="522" spans="1:13" s="11" customFormat="1" ht="16.5">
      <c r="A522" s="159"/>
      <c r="B522" s="159"/>
      <c r="C522" s="159"/>
      <c r="D522" s="159"/>
      <c r="E522" s="160"/>
      <c r="F522" s="160"/>
      <c r="G522" s="163"/>
      <c r="H522" s="159"/>
      <c r="I522" s="162"/>
      <c r="J522" s="159"/>
      <c r="K522" s="161"/>
      <c r="L522" s="161"/>
      <c r="M522" s="167"/>
    </row>
    <row r="523" spans="1:13" s="7" customFormat="1" ht="16.5">
      <c r="A523" s="159"/>
      <c r="B523" s="159"/>
      <c r="C523" s="159"/>
      <c r="D523" s="159"/>
      <c r="E523" s="160"/>
      <c r="F523" s="160"/>
      <c r="G523" s="163"/>
      <c r="H523" s="171"/>
      <c r="I523" s="161"/>
      <c r="J523" s="171"/>
      <c r="K523" s="161"/>
      <c r="L523" s="171"/>
      <c r="M523" s="171"/>
    </row>
    <row r="524" spans="1:13" s="7" customFormat="1" ht="16.5">
      <c r="A524" s="159"/>
      <c r="B524" s="159"/>
      <c r="C524" s="159"/>
      <c r="D524" s="159"/>
      <c r="E524" s="160"/>
      <c r="F524" s="160"/>
      <c r="G524" s="163"/>
      <c r="H524" s="161"/>
      <c r="I524" s="161"/>
      <c r="J524" s="161"/>
      <c r="K524" s="161"/>
      <c r="L524" s="161"/>
      <c r="M524" s="161"/>
    </row>
    <row r="525" spans="1:13" s="7" customFormat="1" ht="16.5">
      <c r="A525" s="159"/>
      <c r="B525" s="159"/>
      <c r="C525" s="159"/>
      <c r="D525" s="159"/>
      <c r="E525" s="160"/>
      <c r="F525" s="160"/>
      <c r="G525" s="163"/>
      <c r="H525" s="161"/>
      <c r="I525" s="161"/>
      <c r="J525" s="161"/>
      <c r="K525" s="161"/>
      <c r="L525" s="161"/>
      <c r="M525" s="161"/>
    </row>
    <row r="526" spans="1:13" s="7" customFormat="1" ht="16.5">
      <c r="A526" s="159"/>
      <c r="B526" s="159"/>
      <c r="C526" s="159"/>
      <c r="D526" s="159"/>
      <c r="E526" s="160"/>
      <c r="F526" s="160"/>
      <c r="G526" s="163"/>
      <c r="H526" s="161"/>
      <c r="I526" s="161"/>
      <c r="J526" s="161"/>
      <c r="K526" s="161"/>
      <c r="L526" s="161"/>
      <c r="M526" s="161"/>
    </row>
    <row r="527" spans="1:13" s="7" customFormat="1" ht="16.5">
      <c r="A527" s="159"/>
      <c r="B527" s="159"/>
      <c r="C527" s="159"/>
      <c r="D527" s="159"/>
      <c r="E527" s="159"/>
      <c r="F527" s="159"/>
      <c r="G527" s="161"/>
      <c r="H527" s="161"/>
      <c r="I527" s="161"/>
      <c r="J527" s="161"/>
      <c r="K527" s="161"/>
      <c r="L527" s="161"/>
      <c r="M527" s="161"/>
    </row>
    <row r="528" spans="1:13" s="7" customFormat="1" ht="16.5">
      <c r="A528" s="159"/>
      <c r="B528" s="159"/>
      <c r="C528" s="159"/>
      <c r="D528" s="159"/>
      <c r="E528" s="160"/>
      <c r="F528" s="160"/>
      <c r="G528" s="163"/>
      <c r="H528" s="159"/>
      <c r="I528" s="161"/>
      <c r="J528" s="161"/>
      <c r="K528" s="161"/>
      <c r="L528" s="161"/>
      <c r="M528" s="167"/>
    </row>
    <row r="529" spans="1:13" s="7" customFormat="1" ht="16.5">
      <c r="A529" s="159"/>
      <c r="B529" s="159"/>
      <c r="C529" s="159"/>
      <c r="D529" s="159"/>
      <c r="E529" s="160"/>
      <c r="F529" s="160"/>
      <c r="G529" s="161"/>
      <c r="H529" s="161"/>
      <c r="I529" s="161"/>
      <c r="J529" s="161"/>
      <c r="K529" s="163"/>
      <c r="L529" s="159"/>
      <c r="M529" s="163"/>
    </row>
    <row r="530" spans="1:13" s="7" customFormat="1" ht="16.5">
      <c r="A530" s="159"/>
      <c r="B530" s="159"/>
      <c r="C530" s="159"/>
      <c r="D530" s="159"/>
      <c r="E530" s="159"/>
      <c r="F530" s="160"/>
      <c r="G530" s="161"/>
      <c r="H530" s="161"/>
      <c r="I530" s="162"/>
      <c r="J530" s="159"/>
      <c r="K530" s="161"/>
      <c r="L530" s="161"/>
      <c r="M530" s="164"/>
    </row>
    <row r="531" spans="1:13" s="7" customFormat="1" ht="16.5">
      <c r="A531" s="159"/>
      <c r="B531" s="159"/>
      <c r="C531" s="159"/>
      <c r="D531" s="159"/>
      <c r="E531" s="159"/>
      <c r="F531" s="160"/>
      <c r="G531" s="161"/>
      <c r="H531" s="161"/>
      <c r="I531" s="162"/>
      <c r="J531" s="159"/>
      <c r="K531" s="161"/>
      <c r="L531" s="161"/>
      <c r="M531" s="164"/>
    </row>
    <row r="532" spans="1:13" s="7" customFormat="1" ht="16.5">
      <c r="A532" s="159"/>
      <c r="B532" s="159"/>
      <c r="C532" s="159"/>
      <c r="D532" s="159"/>
      <c r="E532" s="163"/>
      <c r="F532" s="160"/>
      <c r="G532" s="161"/>
      <c r="H532" s="161"/>
      <c r="I532" s="172"/>
      <c r="J532" s="159"/>
      <c r="K532" s="161"/>
      <c r="L532" s="161"/>
      <c r="M532" s="163"/>
    </row>
    <row r="533" spans="1:13" s="7" customFormat="1" ht="16.5">
      <c r="A533" s="159"/>
      <c r="B533" s="159"/>
      <c r="C533" s="159"/>
      <c r="D533" s="159"/>
      <c r="E533" s="159"/>
      <c r="F533" s="160"/>
      <c r="G533" s="161"/>
      <c r="H533" s="161"/>
      <c r="I533" s="19"/>
      <c r="J533" s="159"/>
      <c r="K533" s="161"/>
      <c r="L533" s="161"/>
      <c r="M533" s="167"/>
    </row>
    <row r="534" spans="1:13" s="7" customFormat="1" ht="16.5">
      <c r="A534" s="159"/>
      <c r="B534" s="159"/>
      <c r="C534" s="159"/>
      <c r="D534" s="159"/>
      <c r="E534" s="160"/>
      <c r="F534" s="160"/>
      <c r="G534" s="161"/>
      <c r="H534" s="161"/>
      <c r="I534" s="162"/>
      <c r="J534" s="159"/>
      <c r="K534" s="161"/>
      <c r="L534" s="161"/>
      <c r="M534" s="163"/>
    </row>
    <row r="535" spans="1:13" s="7" customFormat="1" ht="16.5">
      <c r="A535" s="159"/>
      <c r="B535" s="159"/>
      <c r="C535" s="159"/>
      <c r="D535" s="159"/>
      <c r="E535" s="160"/>
      <c r="F535" s="160"/>
      <c r="G535" s="161"/>
      <c r="H535" s="161"/>
      <c r="I535" s="162"/>
      <c r="J535" s="159"/>
      <c r="K535" s="161"/>
      <c r="L535" s="161"/>
      <c r="M535" s="164"/>
    </row>
    <row r="536" spans="1:13" s="7" customFormat="1" ht="16.5">
      <c r="A536" s="159"/>
      <c r="B536" s="159"/>
      <c r="C536" s="159"/>
      <c r="D536" s="159"/>
      <c r="E536" s="160"/>
      <c r="F536" s="160"/>
      <c r="G536" s="163"/>
      <c r="H536" s="161"/>
      <c r="I536" s="161"/>
      <c r="J536" s="161"/>
      <c r="K536" s="161"/>
      <c r="L536" s="161"/>
      <c r="M536" s="161"/>
    </row>
    <row r="537" spans="1:13" s="7" customFormat="1" ht="16.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</row>
    <row r="538" spans="1:13" s="7" customFormat="1" ht="16.5">
      <c r="A538" s="159"/>
      <c r="B538" s="169"/>
      <c r="C538" s="168"/>
      <c r="D538" s="159"/>
      <c r="E538" s="160"/>
      <c r="F538" s="173"/>
      <c r="G538" s="28"/>
      <c r="H538" s="28"/>
      <c r="I538" s="162"/>
      <c r="J538" s="159"/>
      <c r="K538" s="161"/>
      <c r="L538" s="161"/>
      <c r="M538" s="163"/>
    </row>
    <row r="539" spans="1:13" s="7" customFormat="1" ht="16.5">
      <c r="A539" s="159"/>
      <c r="B539" s="169"/>
      <c r="C539" s="159"/>
      <c r="D539" s="159"/>
      <c r="E539" s="160"/>
      <c r="F539" s="160"/>
      <c r="G539" s="163"/>
      <c r="H539" s="159"/>
      <c r="I539" s="161"/>
      <c r="J539" s="161"/>
      <c r="K539" s="161"/>
      <c r="L539" s="161"/>
      <c r="M539" s="167"/>
    </row>
    <row r="540" spans="1:13" s="7" customFormat="1" ht="16.5">
      <c r="A540" s="159"/>
      <c r="B540" s="159"/>
      <c r="C540" s="159"/>
      <c r="D540" s="159"/>
      <c r="E540" s="166"/>
      <c r="F540" s="160"/>
      <c r="G540" s="161"/>
      <c r="H540" s="161"/>
      <c r="I540" s="161"/>
      <c r="J540" s="161"/>
      <c r="K540" s="163"/>
      <c r="L540" s="159"/>
      <c r="M540" s="163"/>
    </row>
    <row r="541" spans="1:13" s="7" customFormat="1" ht="16.5">
      <c r="A541" s="159"/>
      <c r="B541" s="159"/>
      <c r="C541" s="159"/>
      <c r="D541" s="159"/>
      <c r="E541" s="159"/>
      <c r="F541" s="160"/>
      <c r="G541" s="161"/>
      <c r="H541" s="161"/>
      <c r="I541" s="162"/>
      <c r="J541" s="159"/>
      <c r="K541" s="161"/>
      <c r="L541" s="161"/>
      <c r="M541" s="167"/>
    </row>
    <row r="542" spans="1:13" s="7" customFormat="1" ht="16.5">
      <c r="A542" s="159"/>
      <c r="B542" s="159"/>
      <c r="C542" s="159"/>
      <c r="D542" s="159"/>
      <c r="E542" s="160"/>
      <c r="F542" s="160"/>
      <c r="G542" s="161"/>
      <c r="H542" s="161"/>
      <c r="I542" s="162"/>
      <c r="J542" s="159"/>
      <c r="K542" s="161"/>
      <c r="L542" s="161"/>
      <c r="M542" s="163"/>
    </row>
    <row r="543" spans="1:13" s="7" customFormat="1" ht="16.5">
      <c r="A543" s="159"/>
      <c r="B543" s="159"/>
      <c r="C543" s="159"/>
      <c r="D543" s="159"/>
      <c r="E543" s="160"/>
      <c r="F543" s="160"/>
      <c r="G543" s="161"/>
      <c r="H543" s="161"/>
      <c r="I543" s="162"/>
      <c r="J543" s="159"/>
      <c r="K543" s="161"/>
      <c r="L543" s="161"/>
      <c r="M543" s="163"/>
    </row>
    <row r="544" spans="1:13" s="7" customFormat="1" ht="16.5">
      <c r="A544" s="159"/>
      <c r="B544" s="159"/>
      <c r="C544" s="159"/>
      <c r="D544" s="159"/>
      <c r="E544" s="160"/>
      <c r="F544" s="160"/>
      <c r="G544" s="161"/>
      <c r="H544" s="161"/>
      <c r="I544" s="162"/>
      <c r="J544" s="159"/>
      <c r="K544" s="161"/>
      <c r="L544" s="161"/>
      <c r="M544" s="163"/>
    </row>
    <row r="545" spans="1:13" s="7" customFormat="1" ht="16.5">
      <c r="A545" s="159"/>
      <c r="B545" s="159"/>
      <c r="C545" s="159"/>
      <c r="D545" s="159"/>
      <c r="E545" s="163"/>
      <c r="F545" s="160"/>
      <c r="G545" s="161"/>
      <c r="H545" s="161"/>
      <c r="I545" s="172"/>
      <c r="J545" s="159"/>
      <c r="K545" s="161"/>
      <c r="L545" s="161"/>
      <c r="M545" s="163"/>
    </row>
    <row r="546" spans="1:13" s="7" customFormat="1" ht="16.5">
      <c r="A546" s="159"/>
      <c r="B546" s="159"/>
      <c r="C546" s="159"/>
      <c r="D546" s="159"/>
      <c r="E546" s="160"/>
      <c r="F546" s="160"/>
      <c r="G546" s="161"/>
      <c r="H546" s="161"/>
      <c r="I546" s="162"/>
      <c r="J546" s="159"/>
      <c r="K546" s="161"/>
      <c r="L546" s="161"/>
      <c r="M546" s="163"/>
    </row>
    <row r="547" spans="1:13" s="7" customFormat="1" ht="16.5">
      <c r="A547" s="159"/>
      <c r="B547" s="159"/>
      <c r="C547" s="159"/>
      <c r="D547" s="159"/>
      <c r="E547" s="166"/>
      <c r="F547" s="160"/>
      <c r="G547" s="161"/>
      <c r="H547" s="161"/>
      <c r="I547" s="162"/>
      <c r="J547" s="159"/>
      <c r="K547" s="161"/>
      <c r="L547" s="161"/>
      <c r="M547" s="163"/>
    </row>
    <row r="548" spans="1:13" s="7" customFormat="1" ht="16.5">
      <c r="A548" s="159"/>
      <c r="B548" s="159"/>
      <c r="C548" s="159"/>
      <c r="D548" s="159"/>
      <c r="E548" s="160"/>
      <c r="F548" s="160"/>
      <c r="G548" s="28"/>
      <c r="H548" s="28"/>
      <c r="I548" s="162"/>
      <c r="J548" s="159"/>
      <c r="K548" s="161"/>
      <c r="L548" s="161"/>
      <c r="M548" s="163"/>
    </row>
    <row r="549" spans="1:13" s="7" customFormat="1" ht="16.5">
      <c r="A549" s="159"/>
      <c r="B549" s="159"/>
      <c r="C549" s="168"/>
      <c r="D549" s="159"/>
      <c r="E549" s="160"/>
      <c r="F549" s="166"/>
      <c r="G549" s="163"/>
      <c r="H549" s="161"/>
      <c r="I549" s="161"/>
      <c r="J549" s="161"/>
      <c r="K549" s="161"/>
      <c r="L549" s="161"/>
      <c r="M549" s="161"/>
    </row>
    <row r="550" spans="1:13" s="7" customFormat="1" ht="16.5">
      <c r="A550" s="159"/>
      <c r="B550" s="159"/>
      <c r="C550" s="159"/>
      <c r="D550" s="159"/>
      <c r="E550" s="160"/>
      <c r="F550" s="160"/>
      <c r="G550" s="163"/>
      <c r="H550" s="159"/>
      <c r="I550" s="161"/>
      <c r="J550" s="161"/>
      <c r="K550" s="161"/>
      <c r="L550" s="161"/>
      <c r="M550" s="163"/>
    </row>
    <row r="551" spans="1:13" s="7" customFormat="1" ht="16.5">
      <c r="A551" s="159"/>
      <c r="B551" s="159"/>
      <c r="C551" s="159"/>
      <c r="D551" s="159"/>
      <c r="E551" s="160"/>
      <c r="F551" s="160"/>
      <c r="G551" s="161"/>
      <c r="H551" s="161"/>
      <c r="I551" s="161"/>
      <c r="J551" s="161"/>
      <c r="K551" s="163"/>
      <c r="L551" s="159"/>
      <c r="M551" s="163"/>
    </row>
    <row r="552" spans="1:13" s="11" customFormat="1" ht="15.75">
      <c r="A552" s="159"/>
      <c r="B552" s="159"/>
      <c r="C552" s="159"/>
      <c r="D552" s="159"/>
      <c r="E552" s="165"/>
      <c r="F552" s="166"/>
      <c r="G552" s="161"/>
      <c r="H552" s="161"/>
      <c r="I552" s="163"/>
      <c r="J552" s="159"/>
      <c r="K552" s="161"/>
      <c r="L552" s="161"/>
      <c r="M552" s="163"/>
    </row>
    <row r="553" spans="1:13" s="7" customFormat="1" ht="16.5">
      <c r="A553" s="159"/>
      <c r="B553" s="159"/>
      <c r="C553" s="159"/>
      <c r="D553" s="159"/>
      <c r="E553" s="160"/>
      <c r="F553" s="160"/>
      <c r="G553" s="163"/>
      <c r="H553" s="161"/>
      <c r="I553" s="163"/>
      <c r="J553" s="159"/>
      <c r="K553" s="161"/>
      <c r="L553" s="161"/>
      <c r="M553" s="163"/>
    </row>
    <row r="554" spans="1:13" s="7" customFormat="1" ht="16.5">
      <c r="A554" s="159"/>
      <c r="B554" s="159"/>
      <c r="C554" s="159"/>
      <c r="D554" s="159"/>
      <c r="E554" s="160"/>
      <c r="F554" s="160"/>
      <c r="G554" s="163"/>
      <c r="H554" s="161"/>
      <c r="I554" s="161"/>
      <c r="J554" s="161"/>
      <c r="K554" s="161"/>
      <c r="L554" s="161"/>
      <c r="M554" s="161"/>
    </row>
    <row r="555" spans="1:13" s="11" customFormat="1" ht="15.75">
      <c r="A555" s="159"/>
      <c r="B555" s="170"/>
      <c r="C555" s="168"/>
      <c r="D555" s="159"/>
      <c r="E555" s="160"/>
      <c r="F555" s="160"/>
      <c r="G555" s="163"/>
      <c r="H555" s="159"/>
      <c r="I555" s="161"/>
      <c r="J555" s="159"/>
      <c r="K555" s="161"/>
      <c r="L555" s="159"/>
      <c r="M555" s="164"/>
    </row>
    <row r="556" spans="1:13" s="11" customFormat="1" ht="15.75">
      <c r="A556" s="159"/>
      <c r="B556" s="159"/>
      <c r="C556" s="159"/>
      <c r="D556" s="159"/>
      <c r="E556" s="160"/>
      <c r="F556" s="160"/>
      <c r="G556" s="163"/>
      <c r="H556" s="161"/>
      <c r="I556" s="161"/>
      <c r="J556" s="161"/>
      <c r="K556" s="161"/>
      <c r="L556" s="161"/>
      <c r="M556" s="161"/>
    </row>
    <row r="557" spans="1:13" s="7" customFormat="1" ht="16.5">
      <c r="A557" s="159"/>
      <c r="B557" s="159"/>
      <c r="C557" s="159"/>
      <c r="D557" s="159"/>
      <c r="E557" s="160"/>
      <c r="F557" s="160"/>
      <c r="G557" s="163"/>
      <c r="H557" s="171"/>
      <c r="I557" s="161"/>
      <c r="J557" s="171"/>
      <c r="K557" s="161"/>
      <c r="L557" s="171"/>
      <c r="M557" s="171"/>
    </row>
    <row r="558" spans="1:13" s="7" customFormat="1" ht="16.5">
      <c r="A558" s="159"/>
      <c r="B558" s="159"/>
      <c r="C558" s="159"/>
      <c r="D558" s="159"/>
      <c r="E558" s="160"/>
      <c r="F558" s="160"/>
      <c r="G558" s="163"/>
      <c r="H558" s="161"/>
      <c r="I558" s="161"/>
      <c r="J558" s="161"/>
      <c r="K558" s="161"/>
      <c r="L558" s="161"/>
      <c r="M558" s="161"/>
    </row>
    <row r="559" spans="1:13" s="7" customFormat="1" ht="16.5">
      <c r="A559" s="159"/>
      <c r="B559" s="159"/>
      <c r="C559" s="159"/>
      <c r="D559" s="159"/>
      <c r="E559" s="160"/>
      <c r="F559" s="160"/>
      <c r="G559" s="163"/>
      <c r="H559" s="161"/>
      <c r="I559" s="161"/>
      <c r="J559" s="161"/>
      <c r="K559" s="161"/>
      <c r="L559" s="161"/>
      <c r="M559" s="161"/>
    </row>
    <row r="560" spans="1:13" s="7" customFormat="1" ht="16.5">
      <c r="A560" s="159"/>
      <c r="B560" s="159"/>
      <c r="C560" s="159"/>
      <c r="D560" s="159"/>
      <c r="E560" s="160"/>
      <c r="F560" s="160"/>
      <c r="G560" s="163"/>
      <c r="H560" s="161"/>
      <c r="I560" s="161"/>
      <c r="J560" s="161"/>
      <c r="K560" s="161"/>
      <c r="L560" s="161"/>
      <c r="M560" s="161"/>
    </row>
    <row r="561" spans="1:13" s="11" customFormat="1" ht="15.75">
      <c r="A561" s="159"/>
      <c r="B561" s="170"/>
      <c r="C561" s="159"/>
      <c r="D561" s="159"/>
      <c r="E561" s="160"/>
      <c r="F561" s="160"/>
      <c r="G561" s="163"/>
      <c r="H561" s="159"/>
      <c r="I561" s="161"/>
      <c r="J561" s="159"/>
      <c r="K561" s="161"/>
      <c r="L561" s="159"/>
      <c r="M561" s="164"/>
    </row>
    <row r="562" spans="1:13" s="11" customFormat="1" ht="15.75">
      <c r="A562" s="159"/>
      <c r="B562" s="159"/>
      <c r="C562" s="159"/>
      <c r="D562" s="159"/>
      <c r="E562" s="160"/>
      <c r="F562" s="160"/>
      <c r="G562" s="163"/>
      <c r="H562" s="161"/>
      <c r="I562" s="161"/>
      <c r="J562" s="161"/>
      <c r="K562" s="161"/>
      <c r="L562" s="161"/>
      <c r="M562" s="161"/>
    </row>
    <row r="563" spans="1:13" s="11" customFormat="1" ht="15.75">
      <c r="A563" s="159"/>
      <c r="B563" s="170"/>
      <c r="C563" s="159"/>
      <c r="D563" s="159"/>
      <c r="E563" s="160"/>
      <c r="F563" s="160"/>
      <c r="G563" s="163"/>
      <c r="H563" s="159"/>
      <c r="I563" s="161"/>
      <c r="J563" s="159"/>
      <c r="K563" s="161"/>
      <c r="L563" s="159"/>
      <c r="M563" s="164"/>
    </row>
    <row r="564" spans="1:13" s="11" customFormat="1" ht="15.75">
      <c r="A564" s="159"/>
      <c r="B564" s="159"/>
      <c r="C564" s="159"/>
      <c r="D564" s="159"/>
      <c r="E564" s="160"/>
      <c r="F564" s="160"/>
      <c r="G564" s="163"/>
      <c r="H564" s="161"/>
      <c r="I564" s="161"/>
      <c r="J564" s="161"/>
      <c r="K564" s="161"/>
      <c r="L564" s="161"/>
      <c r="M564" s="161"/>
    </row>
    <row r="565" spans="1:13" s="11" customFormat="1" ht="15.75">
      <c r="A565" s="159"/>
      <c r="B565" s="170"/>
      <c r="C565" s="159"/>
      <c r="D565" s="159"/>
      <c r="E565" s="160"/>
      <c r="F565" s="160"/>
      <c r="G565" s="163"/>
      <c r="H565" s="159"/>
      <c r="I565" s="174"/>
      <c r="J565" s="159"/>
      <c r="K565" s="161"/>
      <c r="L565" s="159"/>
      <c r="M565" s="164"/>
    </row>
    <row r="566" spans="1:13" s="11" customFormat="1" ht="15.75">
      <c r="A566" s="159"/>
      <c r="B566" s="159"/>
      <c r="C566" s="159"/>
      <c r="D566" s="159"/>
      <c r="E566" s="160"/>
      <c r="F566" s="160"/>
      <c r="G566" s="163"/>
      <c r="H566" s="161"/>
      <c r="I566" s="161"/>
      <c r="J566" s="161"/>
      <c r="K566" s="161"/>
      <c r="L566" s="161"/>
      <c r="M566" s="161"/>
    </row>
    <row r="567" spans="1:13" s="11" customFormat="1" ht="15.75">
      <c r="A567" s="159"/>
      <c r="B567" s="170"/>
      <c r="C567" s="159"/>
      <c r="D567" s="159"/>
      <c r="E567" s="160"/>
      <c r="F567" s="160"/>
      <c r="G567" s="163"/>
      <c r="H567" s="159"/>
      <c r="I567" s="161"/>
      <c r="J567" s="159"/>
      <c r="K567" s="161"/>
      <c r="L567" s="159"/>
      <c r="M567" s="164"/>
    </row>
    <row r="568" spans="1:13" s="11" customFormat="1" ht="15.75">
      <c r="A568" s="159"/>
      <c r="B568" s="159"/>
      <c r="C568" s="159"/>
      <c r="D568" s="159"/>
      <c r="E568" s="160"/>
      <c r="F568" s="160"/>
      <c r="G568" s="163"/>
      <c r="H568" s="161"/>
      <c r="I568" s="161"/>
      <c r="J568" s="161"/>
      <c r="K568" s="161"/>
      <c r="L568" s="161"/>
      <c r="M568" s="161"/>
    </row>
    <row r="569" spans="1:13" s="11" customFormat="1" ht="15.75">
      <c r="A569" s="159"/>
      <c r="B569" s="170"/>
      <c r="C569" s="159"/>
      <c r="D569" s="159"/>
      <c r="E569" s="160"/>
      <c r="F569" s="160"/>
      <c r="G569" s="163"/>
      <c r="H569" s="159"/>
      <c r="I569" s="161"/>
      <c r="J569" s="159"/>
      <c r="K569" s="161"/>
      <c r="L569" s="159"/>
      <c r="M569" s="164"/>
    </row>
    <row r="570" spans="1:13" s="11" customFormat="1" ht="15.75">
      <c r="A570" s="159"/>
      <c r="B570" s="159"/>
      <c r="C570" s="159"/>
      <c r="D570" s="159"/>
      <c r="E570" s="160"/>
      <c r="F570" s="160"/>
      <c r="G570" s="163"/>
      <c r="H570" s="161"/>
      <c r="I570" s="161"/>
      <c r="J570" s="161"/>
      <c r="K570" s="161"/>
      <c r="L570" s="161"/>
      <c r="M570" s="161"/>
    </row>
    <row r="571" spans="1:13" s="7" customFormat="1" ht="16.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</row>
    <row r="572" spans="1:13" s="11" customFormat="1" ht="15.75">
      <c r="A572" s="159"/>
      <c r="B572" s="170"/>
      <c r="C572" s="159"/>
      <c r="D572" s="159"/>
      <c r="E572" s="160"/>
      <c r="F572" s="160"/>
      <c r="G572" s="163"/>
      <c r="H572" s="159"/>
      <c r="I572" s="161"/>
      <c r="J572" s="159"/>
      <c r="K572" s="161"/>
      <c r="L572" s="159"/>
      <c r="M572" s="164"/>
    </row>
    <row r="573" spans="1:13" s="11" customFormat="1" ht="15.75">
      <c r="A573" s="159"/>
      <c r="B573" s="159"/>
      <c r="C573" s="159"/>
      <c r="D573" s="159"/>
      <c r="E573" s="160"/>
      <c r="F573" s="160"/>
      <c r="G573" s="163"/>
      <c r="H573" s="161"/>
      <c r="I573" s="161"/>
      <c r="J573" s="161"/>
      <c r="K573" s="161"/>
      <c r="L573" s="161"/>
      <c r="M573" s="161"/>
    </row>
    <row r="574" spans="1:13" s="11" customFormat="1" ht="15.75">
      <c r="A574" s="159"/>
      <c r="B574" s="170"/>
      <c r="C574" s="159"/>
      <c r="D574" s="159"/>
      <c r="E574" s="160"/>
      <c r="F574" s="160"/>
      <c r="G574" s="163"/>
      <c r="H574" s="159"/>
      <c r="I574" s="161"/>
      <c r="J574" s="159"/>
      <c r="K574" s="161"/>
      <c r="L574" s="159"/>
      <c r="M574" s="164"/>
    </row>
    <row r="575" spans="1:13" s="11" customFormat="1" ht="15.75">
      <c r="A575" s="159"/>
      <c r="B575" s="159"/>
      <c r="C575" s="159"/>
      <c r="D575" s="159"/>
      <c r="E575" s="160"/>
      <c r="F575" s="160"/>
      <c r="G575" s="163"/>
      <c r="H575" s="161"/>
      <c r="I575" s="161"/>
      <c r="J575" s="161"/>
      <c r="K575" s="161"/>
      <c r="L575" s="161"/>
      <c r="M575" s="161"/>
    </row>
    <row r="576" spans="1:13" s="11" customFormat="1" ht="15.75">
      <c r="A576" s="159"/>
      <c r="B576" s="170"/>
      <c r="C576" s="159"/>
      <c r="D576" s="159"/>
      <c r="E576" s="160"/>
      <c r="F576" s="160"/>
      <c r="G576" s="163"/>
      <c r="H576" s="159"/>
      <c r="I576" s="161"/>
      <c r="J576" s="159"/>
      <c r="K576" s="161"/>
      <c r="L576" s="159"/>
      <c r="M576" s="164"/>
    </row>
    <row r="577" spans="1:13" s="11" customFormat="1" ht="15.75">
      <c r="A577" s="159"/>
      <c r="B577" s="159"/>
      <c r="C577" s="159"/>
      <c r="D577" s="159"/>
      <c r="E577" s="160"/>
      <c r="F577" s="160"/>
      <c r="G577" s="163"/>
      <c r="H577" s="161"/>
      <c r="I577" s="161"/>
      <c r="J577" s="161"/>
      <c r="K577" s="161"/>
      <c r="L577" s="161"/>
      <c r="M577" s="161"/>
    </row>
    <row r="578" spans="1:13" s="11" customFormat="1" ht="15.75">
      <c r="A578" s="159"/>
      <c r="B578" s="170"/>
      <c r="C578" s="159"/>
      <c r="D578" s="159"/>
      <c r="E578" s="160"/>
      <c r="F578" s="160"/>
      <c r="G578" s="163"/>
      <c r="H578" s="159"/>
      <c r="I578" s="161"/>
      <c r="J578" s="159"/>
      <c r="K578" s="161"/>
      <c r="L578" s="159"/>
      <c r="M578" s="164"/>
    </row>
    <row r="579" spans="1:13" s="11" customFormat="1" ht="15.75">
      <c r="A579" s="159"/>
      <c r="B579" s="159"/>
      <c r="C579" s="159"/>
      <c r="D579" s="159"/>
      <c r="E579" s="160"/>
      <c r="F579" s="160"/>
      <c r="G579" s="163"/>
      <c r="H579" s="161"/>
      <c r="I579" s="161"/>
      <c r="J579" s="161"/>
      <c r="K579" s="161"/>
      <c r="L579" s="161"/>
      <c r="M579" s="161"/>
    </row>
    <row r="580" spans="1:13" s="11" customFormat="1" ht="15.75">
      <c r="A580" s="159"/>
      <c r="B580" s="170"/>
      <c r="C580" s="159"/>
      <c r="D580" s="159"/>
      <c r="E580" s="160"/>
      <c r="F580" s="160"/>
      <c r="G580" s="163"/>
      <c r="H580" s="159"/>
      <c r="I580" s="161"/>
      <c r="J580" s="159"/>
      <c r="K580" s="161"/>
      <c r="L580" s="159"/>
      <c r="M580" s="164"/>
    </row>
    <row r="581" spans="1:13" s="11" customFormat="1" ht="15.75">
      <c r="A581" s="159"/>
      <c r="B581" s="159"/>
      <c r="C581" s="159"/>
      <c r="D581" s="159"/>
      <c r="E581" s="160"/>
      <c r="F581" s="160"/>
      <c r="G581" s="163"/>
      <c r="H581" s="161"/>
      <c r="I581" s="161"/>
      <c r="J581" s="161"/>
      <c r="K581" s="161"/>
      <c r="L581" s="161"/>
      <c r="M581" s="161"/>
    </row>
    <row r="582" spans="1:13" s="11" customFormat="1" ht="15.75">
      <c r="A582" s="159"/>
      <c r="B582" s="170"/>
      <c r="C582" s="159"/>
      <c r="D582" s="159"/>
      <c r="E582" s="160"/>
      <c r="F582" s="160"/>
      <c r="G582" s="163"/>
      <c r="H582" s="159"/>
      <c r="I582" s="161"/>
      <c r="J582" s="159"/>
      <c r="K582" s="161"/>
      <c r="L582" s="159"/>
      <c r="M582" s="164"/>
    </row>
    <row r="583" spans="1:13" s="11" customFormat="1" ht="15.75">
      <c r="A583" s="159"/>
      <c r="B583" s="159"/>
      <c r="C583" s="159"/>
      <c r="D583" s="159"/>
      <c r="E583" s="160"/>
      <c r="F583" s="160"/>
      <c r="G583" s="163"/>
      <c r="H583" s="161"/>
      <c r="I583" s="161"/>
      <c r="J583" s="161"/>
      <c r="K583" s="161"/>
      <c r="L583" s="161"/>
      <c r="M583" s="161"/>
    </row>
    <row r="584" spans="1:13" s="11" customFormat="1" ht="15.75">
      <c r="A584" s="159"/>
      <c r="B584" s="170"/>
      <c r="C584" s="159"/>
      <c r="D584" s="159"/>
      <c r="E584" s="160"/>
      <c r="F584" s="160"/>
      <c r="G584" s="163"/>
      <c r="H584" s="164"/>
      <c r="I584" s="163"/>
      <c r="J584" s="159"/>
      <c r="K584" s="161"/>
      <c r="L584" s="161"/>
      <c r="M584" s="167"/>
    </row>
    <row r="585" spans="1:13" s="11" customFormat="1" ht="15.75">
      <c r="A585" s="159"/>
      <c r="B585" s="159"/>
      <c r="C585" s="159"/>
      <c r="D585" s="159"/>
      <c r="E585" s="160"/>
      <c r="F585" s="160"/>
      <c r="G585" s="163"/>
      <c r="H585" s="161"/>
      <c r="I585" s="161"/>
      <c r="J585" s="161"/>
      <c r="K585" s="161"/>
      <c r="L585" s="161"/>
      <c r="M585" s="161"/>
    </row>
    <row r="586" spans="1:13" s="11" customFormat="1" ht="15.75">
      <c r="A586" s="159"/>
      <c r="B586" s="170"/>
      <c r="C586" s="168"/>
      <c r="D586" s="159"/>
      <c r="E586" s="160"/>
      <c r="F586" s="160"/>
      <c r="G586" s="163"/>
      <c r="H586" s="159"/>
      <c r="I586" s="161"/>
      <c r="J586" s="159"/>
      <c r="K586" s="161"/>
      <c r="L586" s="159"/>
      <c r="M586" s="164"/>
    </row>
    <row r="587" spans="1:13" s="11" customFormat="1" ht="15.75">
      <c r="A587" s="159"/>
      <c r="B587" s="159"/>
      <c r="C587" s="159"/>
      <c r="D587" s="159"/>
      <c r="E587" s="160"/>
      <c r="F587" s="160"/>
      <c r="G587" s="163"/>
      <c r="H587" s="161"/>
      <c r="I587" s="161"/>
      <c r="J587" s="161"/>
      <c r="K587" s="161"/>
      <c r="L587" s="161"/>
      <c r="M587" s="161"/>
    </row>
    <row r="588" spans="1:13" s="7" customFormat="1" ht="16.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</row>
    <row r="589" spans="1:13" s="11" customFormat="1" ht="15.75">
      <c r="A589" s="159"/>
      <c r="B589" s="170"/>
      <c r="C589" s="168"/>
      <c r="D589" s="159"/>
      <c r="E589" s="160"/>
      <c r="F589" s="160"/>
      <c r="G589" s="163"/>
      <c r="H589" s="159"/>
      <c r="I589" s="161"/>
      <c r="J589" s="159"/>
      <c r="K589" s="161"/>
      <c r="L589" s="159"/>
      <c r="M589" s="164"/>
    </row>
    <row r="590" spans="1:13" s="11" customFormat="1" ht="15.75">
      <c r="A590" s="159"/>
      <c r="B590" s="159"/>
      <c r="C590" s="159"/>
      <c r="D590" s="159"/>
      <c r="E590" s="160"/>
      <c r="F590" s="160"/>
      <c r="G590" s="163"/>
      <c r="H590" s="161"/>
      <c r="I590" s="161"/>
      <c r="J590" s="161"/>
      <c r="K590" s="161"/>
      <c r="L590" s="161"/>
      <c r="M590" s="161"/>
    </row>
    <row r="591" spans="1:13" s="11" customFormat="1" ht="15.75">
      <c r="A591" s="159"/>
      <c r="B591" s="170"/>
      <c r="C591" s="168"/>
      <c r="D591" s="159"/>
      <c r="E591" s="160"/>
      <c r="F591" s="160"/>
      <c r="G591" s="163"/>
      <c r="H591" s="159"/>
      <c r="I591" s="161"/>
      <c r="J591" s="159"/>
      <c r="K591" s="161"/>
      <c r="L591" s="159"/>
      <c r="M591" s="164"/>
    </row>
    <row r="592" spans="1:13" s="11" customFormat="1" ht="15.75">
      <c r="A592" s="159"/>
      <c r="B592" s="159"/>
      <c r="C592" s="159"/>
      <c r="D592" s="159"/>
      <c r="E592" s="160"/>
      <c r="F592" s="160"/>
      <c r="G592" s="163"/>
      <c r="H592" s="161"/>
      <c r="I592" s="161"/>
      <c r="J592" s="161"/>
      <c r="K592" s="161"/>
      <c r="L592" s="161"/>
      <c r="M592" s="161"/>
    </row>
    <row r="593" spans="1:13" s="11" customFormat="1" ht="15.75">
      <c r="A593" s="159"/>
      <c r="B593" s="159"/>
      <c r="C593" s="168"/>
      <c r="D593" s="159"/>
      <c r="E593" s="160"/>
      <c r="F593" s="160"/>
      <c r="G593" s="163"/>
      <c r="H593" s="159"/>
      <c r="I593" s="161"/>
      <c r="J593" s="159"/>
      <c r="K593" s="161"/>
      <c r="L593" s="159"/>
      <c r="M593" s="164"/>
    </row>
    <row r="594" spans="1:13" s="11" customFormat="1" ht="15.75">
      <c r="A594" s="159"/>
      <c r="B594" s="159"/>
      <c r="C594" s="159"/>
      <c r="D594" s="159"/>
      <c r="E594" s="160"/>
      <c r="F594" s="160"/>
      <c r="G594" s="163"/>
      <c r="H594" s="161"/>
      <c r="I594" s="161"/>
      <c r="J594" s="161"/>
      <c r="K594" s="161"/>
      <c r="L594" s="161"/>
      <c r="M594" s="161"/>
    </row>
    <row r="595" spans="1:13" s="11" customFormat="1" ht="15.75">
      <c r="A595" s="159"/>
      <c r="B595" s="170"/>
      <c r="C595" s="168"/>
      <c r="D595" s="159"/>
      <c r="E595" s="160"/>
      <c r="F595" s="160"/>
      <c r="G595" s="163"/>
      <c r="H595" s="159"/>
      <c r="I595" s="161"/>
      <c r="J595" s="159"/>
      <c r="K595" s="161"/>
      <c r="L595" s="159"/>
      <c r="M595" s="164"/>
    </row>
    <row r="596" spans="1:13" s="11" customFormat="1" ht="15.75">
      <c r="A596" s="159"/>
      <c r="B596" s="159"/>
      <c r="C596" s="159"/>
      <c r="D596" s="159"/>
      <c r="E596" s="160"/>
      <c r="F596" s="160"/>
      <c r="G596" s="163"/>
      <c r="H596" s="161"/>
      <c r="I596" s="161"/>
      <c r="J596" s="161"/>
      <c r="K596" s="161"/>
      <c r="L596" s="161"/>
      <c r="M596" s="161"/>
    </row>
    <row r="597" spans="1:13" s="11" customFormat="1" ht="15.75">
      <c r="A597" s="159"/>
      <c r="B597" s="159"/>
      <c r="C597" s="168"/>
      <c r="D597" s="159"/>
      <c r="E597" s="160"/>
      <c r="F597" s="160"/>
      <c r="G597" s="163"/>
      <c r="H597" s="159"/>
      <c r="I597" s="161"/>
      <c r="J597" s="159"/>
      <c r="K597" s="161"/>
      <c r="L597" s="159"/>
      <c r="M597" s="164"/>
    </row>
    <row r="598" spans="1:13" s="11" customFormat="1" ht="15.75">
      <c r="A598" s="159"/>
      <c r="B598" s="159"/>
      <c r="C598" s="159"/>
      <c r="D598" s="159"/>
      <c r="E598" s="160"/>
      <c r="F598" s="160"/>
      <c r="G598" s="163"/>
      <c r="H598" s="161"/>
      <c r="I598" s="161"/>
      <c r="J598" s="161"/>
      <c r="K598" s="161"/>
      <c r="L598" s="161"/>
      <c r="M598" s="161"/>
    </row>
    <row r="599" spans="1:13" s="11" customFormat="1" ht="15.75">
      <c r="A599" s="159"/>
      <c r="B599" s="159"/>
      <c r="C599" s="168"/>
      <c r="D599" s="159"/>
      <c r="E599" s="160"/>
      <c r="F599" s="160"/>
      <c r="G599" s="163"/>
      <c r="H599" s="159"/>
      <c r="I599" s="161"/>
      <c r="J599" s="159"/>
      <c r="K599" s="161"/>
      <c r="L599" s="159"/>
      <c r="M599" s="164"/>
    </row>
    <row r="600" spans="1:13" s="11" customFormat="1" ht="15.75">
      <c r="A600" s="159"/>
      <c r="B600" s="159"/>
      <c r="C600" s="159"/>
      <c r="D600" s="159"/>
      <c r="E600" s="160"/>
      <c r="F600" s="160"/>
      <c r="G600" s="163"/>
      <c r="H600" s="161"/>
      <c r="I600" s="161"/>
      <c r="J600" s="161"/>
      <c r="K600" s="161"/>
      <c r="L600" s="161"/>
      <c r="M600" s="161"/>
    </row>
    <row r="601" spans="1:13" s="11" customFormat="1" ht="15.75">
      <c r="A601" s="159"/>
      <c r="B601" s="159"/>
      <c r="C601" s="168"/>
      <c r="D601" s="159"/>
      <c r="E601" s="160"/>
      <c r="F601" s="160"/>
      <c r="G601" s="163"/>
      <c r="H601" s="159"/>
      <c r="I601" s="161"/>
      <c r="J601" s="159"/>
      <c r="K601" s="161"/>
      <c r="L601" s="159"/>
      <c r="M601" s="164"/>
    </row>
    <row r="602" spans="1:13" s="11" customFormat="1" ht="15.75">
      <c r="A602" s="159"/>
      <c r="B602" s="159"/>
      <c r="C602" s="159"/>
      <c r="D602" s="159"/>
      <c r="E602" s="160"/>
      <c r="F602" s="160"/>
      <c r="G602" s="163"/>
      <c r="H602" s="161"/>
      <c r="I602" s="161"/>
      <c r="J602" s="161"/>
      <c r="K602" s="161"/>
      <c r="L602" s="161"/>
      <c r="M602" s="161"/>
    </row>
    <row r="603" spans="1:13" s="11" customFormat="1" ht="15.75">
      <c r="A603" s="159"/>
      <c r="B603" s="159"/>
      <c r="C603" s="168"/>
      <c r="D603" s="159"/>
      <c r="E603" s="160"/>
      <c r="F603" s="160"/>
      <c r="G603" s="163"/>
      <c r="H603" s="159"/>
      <c r="I603" s="161"/>
      <c r="J603" s="159"/>
      <c r="K603" s="161"/>
      <c r="L603" s="159"/>
      <c r="M603" s="164"/>
    </row>
    <row r="604" spans="1:13" s="11" customFormat="1" ht="15.75">
      <c r="A604" s="159"/>
      <c r="B604" s="159"/>
      <c r="C604" s="159"/>
      <c r="D604" s="159"/>
      <c r="E604" s="160"/>
      <c r="F604" s="160"/>
      <c r="G604" s="163"/>
      <c r="H604" s="161"/>
      <c r="I604" s="161"/>
      <c r="J604" s="161"/>
      <c r="K604" s="161"/>
      <c r="L604" s="161"/>
      <c r="M604" s="161"/>
    </row>
    <row r="605" spans="1:13" s="7" customFormat="1" ht="16.5">
      <c r="A605" s="159"/>
      <c r="B605" s="159"/>
      <c r="C605" s="168"/>
      <c r="D605" s="159"/>
      <c r="E605" s="159"/>
      <c r="F605" s="159"/>
      <c r="G605" s="163"/>
      <c r="H605" s="159"/>
      <c r="I605" s="161"/>
      <c r="J605" s="161"/>
      <c r="K605" s="161"/>
      <c r="L605" s="161"/>
      <c r="M605" s="161"/>
    </row>
    <row r="606" spans="1:13" s="7" customFormat="1" ht="16.5">
      <c r="A606" s="159"/>
      <c r="B606" s="159"/>
      <c r="C606" s="159"/>
      <c r="D606" s="159"/>
      <c r="E606" s="160"/>
      <c r="F606" s="160"/>
      <c r="G606" s="163"/>
      <c r="H606" s="159"/>
      <c r="I606" s="161"/>
      <c r="J606" s="161"/>
      <c r="K606" s="161"/>
      <c r="L606" s="161"/>
      <c r="M606" s="164"/>
    </row>
    <row r="607" spans="1:13" s="7" customFormat="1" ht="16.5">
      <c r="A607" s="159"/>
      <c r="B607" s="159"/>
      <c r="C607" s="159"/>
      <c r="D607" s="159"/>
      <c r="E607" s="160"/>
      <c r="F607" s="160"/>
      <c r="G607" s="163"/>
      <c r="H607" s="164"/>
      <c r="I607" s="163"/>
      <c r="J607" s="159"/>
      <c r="K607" s="163"/>
      <c r="L607" s="159"/>
      <c r="M607" s="163"/>
    </row>
    <row r="608" spans="1:13" s="7" customFormat="1" ht="16.5">
      <c r="A608" s="159"/>
      <c r="B608" s="159"/>
      <c r="C608" s="159"/>
      <c r="D608" s="159"/>
      <c r="E608" s="163"/>
      <c r="F608" s="160"/>
      <c r="G608" s="163"/>
      <c r="H608" s="164"/>
      <c r="I608" s="162"/>
      <c r="J608" s="159"/>
      <c r="K608" s="161"/>
      <c r="L608" s="161"/>
      <c r="M608" s="164"/>
    </row>
    <row r="609" spans="1:13" s="7" customFormat="1" ht="16.5">
      <c r="A609" s="159"/>
      <c r="B609" s="159"/>
      <c r="C609" s="159"/>
      <c r="D609" s="159"/>
      <c r="E609" s="160"/>
      <c r="F609" s="160"/>
      <c r="G609" s="163"/>
      <c r="H609" s="19"/>
      <c r="I609" s="162"/>
      <c r="J609" s="159"/>
      <c r="K609" s="161"/>
      <c r="L609" s="161"/>
      <c r="M609" s="164"/>
    </row>
    <row r="610" spans="1:13" s="7" customFormat="1" ht="16.5">
      <c r="A610" s="159"/>
      <c r="B610" s="159"/>
      <c r="C610" s="159"/>
      <c r="D610" s="159"/>
      <c r="E610" s="160"/>
      <c r="F610" s="160"/>
      <c r="G610" s="163"/>
      <c r="H610" s="164"/>
      <c r="I610" s="162"/>
      <c r="J610" s="159"/>
      <c r="K610" s="161"/>
      <c r="L610" s="161"/>
      <c r="M610" s="164"/>
    </row>
    <row r="611" spans="1:13" s="11" customFormat="1" ht="15.75">
      <c r="A611" s="159"/>
      <c r="B611" s="159"/>
      <c r="C611" s="159"/>
      <c r="D611" s="159"/>
      <c r="E611" s="160"/>
      <c r="F611" s="160"/>
      <c r="G611" s="163"/>
      <c r="H611" s="161"/>
      <c r="I611" s="161"/>
      <c r="J611" s="161"/>
      <c r="K611" s="161"/>
      <c r="L611" s="161"/>
      <c r="M611" s="161"/>
    </row>
    <row r="612" spans="1:13" s="7" customFormat="1" ht="16.5">
      <c r="A612" s="159"/>
      <c r="B612" s="159"/>
      <c r="C612" s="168"/>
      <c r="D612" s="159"/>
      <c r="E612" s="159"/>
      <c r="F612" s="159"/>
      <c r="G612" s="163"/>
      <c r="H612" s="159"/>
      <c r="I612" s="161"/>
      <c r="J612" s="161"/>
      <c r="K612" s="161"/>
      <c r="L612" s="161"/>
      <c r="M612" s="161"/>
    </row>
    <row r="613" spans="1:13" s="7" customFormat="1" ht="16.5">
      <c r="A613" s="159"/>
      <c r="B613" s="159"/>
      <c r="C613" s="159"/>
      <c r="D613" s="159"/>
      <c r="E613" s="160"/>
      <c r="F613" s="160"/>
      <c r="G613" s="163"/>
      <c r="H613" s="159"/>
      <c r="I613" s="161"/>
      <c r="J613" s="161"/>
      <c r="K613" s="161"/>
      <c r="L613" s="161"/>
      <c r="M613" s="164"/>
    </row>
    <row r="614" spans="1:13" s="7" customFormat="1" ht="16.5">
      <c r="A614" s="159"/>
      <c r="B614" s="159"/>
      <c r="C614" s="159"/>
      <c r="D614" s="159"/>
      <c r="E614" s="166"/>
      <c r="F614" s="160"/>
      <c r="G614" s="163"/>
      <c r="H614" s="164"/>
      <c r="I614" s="163"/>
      <c r="J614" s="159"/>
      <c r="K614" s="163"/>
      <c r="L614" s="159"/>
      <c r="M614" s="163"/>
    </row>
    <row r="615" spans="1:13" s="7" customFormat="1" ht="16.5">
      <c r="A615" s="159"/>
      <c r="B615" s="159"/>
      <c r="C615" s="159"/>
      <c r="D615" s="159"/>
      <c r="E615" s="163"/>
      <c r="F615" s="160"/>
      <c r="G615" s="163"/>
      <c r="H615" s="164"/>
      <c r="I615" s="162"/>
      <c r="J615" s="159"/>
      <c r="K615" s="161"/>
      <c r="L615" s="161"/>
      <c r="M615" s="164"/>
    </row>
    <row r="616" spans="1:13" s="7" customFormat="1" ht="16.5">
      <c r="A616" s="159"/>
      <c r="B616" s="159"/>
      <c r="C616" s="159"/>
      <c r="D616" s="159"/>
      <c r="E616" s="166"/>
      <c r="F616" s="160"/>
      <c r="G616" s="163"/>
      <c r="H616" s="164"/>
      <c r="I616" s="162"/>
      <c r="J616" s="159"/>
      <c r="K616" s="161"/>
      <c r="L616" s="161"/>
      <c r="M616" s="164"/>
    </row>
    <row r="617" spans="1:13" s="11" customFormat="1" ht="15.75">
      <c r="A617" s="159"/>
      <c r="B617" s="159"/>
      <c r="C617" s="159"/>
      <c r="D617" s="159"/>
      <c r="E617" s="160"/>
      <c r="F617" s="160"/>
      <c r="G617" s="163"/>
      <c r="H617" s="161"/>
      <c r="I617" s="161"/>
      <c r="J617" s="161"/>
      <c r="K617" s="161"/>
      <c r="L617" s="161"/>
      <c r="M617" s="161"/>
    </row>
    <row r="618" spans="1:13" s="7" customFormat="1" ht="16.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</row>
    <row r="619" spans="1:13" s="7" customFormat="1" ht="16.5">
      <c r="A619" s="159"/>
      <c r="B619" s="159"/>
      <c r="C619" s="168"/>
      <c r="D619" s="159"/>
      <c r="E619" s="159"/>
      <c r="F619" s="159"/>
      <c r="G619" s="163"/>
      <c r="H619" s="159"/>
      <c r="I619" s="161"/>
      <c r="J619" s="161"/>
      <c r="K619" s="161"/>
      <c r="L619" s="161"/>
      <c r="M619" s="161"/>
    </row>
    <row r="620" spans="1:13" s="7" customFormat="1" ht="16.5">
      <c r="A620" s="159"/>
      <c r="B620" s="159"/>
      <c r="C620" s="159"/>
      <c r="D620" s="159"/>
      <c r="E620" s="160"/>
      <c r="F620" s="160"/>
      <c r="G620" s="163"/>
      <c r="H620" s="159"/>
      <c r="I620" s="161"/>
      <c r="J620" s="161"/>
      <c r="K620" s="161"/>
      <c r="L620" s="161"/>
      <c r="M620" s="164"/>
    </row>
    <row r="621" spans="1:13" s="7" customFormat="1" ht="16.5">
      <c r="A621" s="159"/>
      <c r="B621" s="159"/>
      <c r="C621" s="159"/>
      <c r="D621" s="159"/>
      <c r="E621" s="166"/>
      <c r="F621" s="160"/>
      <c r="G621" s="163"/>
      <c r="H621" s="164"/>
      <c r="I621" s="163"/>
      <c r="J621" s="159"/>
      <c r="K621" s="163"/>
      <c r="L621" s="159"/>
      <c r="M621" s="163"/>
    </row>
    <row r="622" spans="1:13" s="7" customFormat="1" ht="16.5">
      <c r="A622" s="159"/>
      <c r="B622" s="159"/>
      <c r="C622" s="159"/>
      <c r="D622" s="159"/>
      <c r="E622" s="163"/>
      <c r="F622" s="160"/>
      <c r="G622" s="163"/>
      <c r="H622" s="164"/>
      <c r="I622" s="162"/>
      <c r="J622" s="159"/>
      <c r="K622" s="161"/>
      <c r="L622" s="161"/>
      <c r="M622" s="164"/>
    </row>
    <row r="623" spans="1:13" s="7" customFormat="1" ht="16.5">
      <c r="A623" s="159"/>
      <c r="B623" s="159"/>
      <c r="C623" s="159"/>
      <c r="D623" s="159"/>
      <c r="E623" s="166"/>
      <c r="F623" s="160"/>
      <c r="G623" s="163"/>
      <c r="H623" s="164"/>
      <c r="I623" s="162"/>
      <c r="J623" s="159"/>
      <c r="K623" s="161"/>
      <c r="L623" s="161"/>
      <c r="M623" s="164"/>
    </row>
    <row r="624" spans="1:13" s="11" customFormat="1" ht="15.75">
      <c r="A624" s="159"/>
      <c r="B624" s="159"/>
      <c r="C624" s="159"/>
      <c r="D624" s="159"/>
      <c r="E624" s="160"/>
      <c r="F624" s="160"/>
      <c r="G624" s="163"/>
      <c r="H624" s="161"/>
      <c r="I624" s="161"/>
      <c r="J624" s="161"/>
      <c r="K624" s="161"/>
      <c r="L624" s="161"/>
      <c r="M624" s="161"/>
    </row>
    <row r="625" spans="1:13" s="7" customFormat="1" ht="16.5">
      <c r="A625" s="159"/>
      <c r="B625" s="159"/>
      <c r="C625" s="168"/>
      <c r="D625" s="159"/>
      <c r="E625" s="159"/>
      <c r="F625" s="159"/>
      <c r="G625" s="163"/>
      <c r="H625" s="159"/>
      <c r="I625" s="161"/>
      <c r="J625" s="161"/>
      <c r="K625" s="161"/>
      <c r="L625" s="161"/>
      <c r="M625" s="161"/>
    </row>
    <row r="626" spans="1:13" s="7" customFormat="1" ht="16.5">
      <c r="A626" s="159"/>
      <c r="B626" s="159"/>
      <c r="C626" s="159"/>
      <c r="D626" s="159"/>
      <c r="E626" s="160"/>
      <c r="F626" s="160"/>
      <c r="G626" s="163"/>
      <c r="H626" s="159"/>
      <c r="I626" s="161"/>
      <c r="J626" s="161"/>
      <c r="K626" s="161"/>
      <c r="L626" s="161"/>
      <c r="M626" s="164"/>
    </row>
    <row r="627" spans="1:13" s="7" customFormat="1" ht="16.5">
      <c r="A627" s="159"/>
      <c r="B627" s="159"/>
      <c r="C627" s="159"/>
      <c r="D627" s="159"/>
      <c r="E627" s="166"/>
      <c r="F627" s="160"/>
      <c r="G627" s="163"/>
      <c r="H627" s="164"/>
      <c r="I627" s="163"/>
      <c r="J627" s="159"/>
      <c r="K627" s="163"/>
      <c r="L627" s="159"/>
      <c r="M627" s="163"/>
    </row>
    <row r="628" spans="1:13" s="7" customFormat="1" ht="16.5">
      <c r="A628" s="159"/>
      <c r="B628" s="159"/>
      <c r="C628" s="159"/>
      <c r="D628" s="159"/>
      <c r="E628" s="163"/>
      <c r="F628" s="160"/>
      <c r="G628" s="163"/>
      <c r="H628" s="164"/>
      <c r="I628" s="162"/>
      <c r="J628" s="159"/>
      <c r="K628" s="161"/>
      <c r="L628" s="161"/>
      <c r="M628" s="164"/>
    </row>
    <row r="629" spans="1:13" s="7" customFormat="1" ht="16.5">
      <c r="A629" s="159"/>
      <c r="B629" s="159"/>
      <c r="C629" s="159"/>
      <c r="D629" s="159"/>
      <c r="E629" s="166"/>
      <c r="F629" s="160"/>
      <c r="G629" s="163"/>
      <c r="H629" s="164"/>
      <c r="I629" s="162"/>
      <c r="J629" s="159"/>
      <c r="K629" s="161"/>
      <c r="L629" s="161"/>
      <c r="M629" s="164"/>
    </row>
    <row r="630" spans="1:13" s="11" customFormat="1" ht="15.75">
      <c r="A630" s="159"/>
      <c r="B630" s="159"/>
      <c r="C630" s="159"/>
      <c r="D630" s="159"/>
      <c r="E630" s="160"/>
      <c r="F630" s="160"/>
      <c r="G630" s="163"/>
      <c r="H630" s="161"/>
      <c r="I630" s="161"/>
      <c r="J630" s="161"/>
      <c r="K630" s="161"/>
      <c r="L630" s="161"/>
      <c r="M630" s="161"/>
    </row>
    <row r="631" spans="1:13" s="7" customFormat="1" ht="16.5">
      <c r="A631" s="159"/>
      <c r="B631" s="159"/>
      <c r="C631" s="168"/>
      <c r="D631" s="159"/>
      <c r="E631" s="159"/>
      <c r="F631" s="159"/>
      <c r="G631" s="163"/>
      <c r="H631" s="159"/>
      <c r="I631" s="161"/>
      <c r="J631" s="161"/>
      <c r="K631" s="161"/>
      <c r="L631" s="161"/>
      <c r="M631" s="161"/>
    </row>
    <row r="632" spans="1:13" s="7" customFormat="1" ht="16.5">
      <c r="A632" s="159"/>
      <c r="B632" s="159"/>
      <c r="C632" s="159"/>
      <c r="D632" s="159"/>
      <c r="E632" s="160"/>
      <c r="F632" s="160"/>
      <c r="G632" s="163"/>
      <c r="H632" s="159"/>
      <c r="I632" s="161"/>
      <c r="J632" s="161"/>
      <c r="K632" s="161"/>
      <c r="L632" s="161"/>
      <c r="M632" s="164"/>
    </row>
    <row r="633" spans="1:13" s="7" customFormat="1" ht="16.5">
      <c r="A633" s="159"/>
      <c r="B633" s="159"/>
      <c r="C633" s="159"/>
      <c r="D633" s="159"/>
      <c r="E633" s="166"/>
      <c r="F633" s="160"/>
      <c r="G633" s="163"/>
      <c r="H633" s="164"/>
      <c r="I633" s="163"/>
      <c r="J633" s="159"/>
      <c r="K633" s="163"/>
      <c r="L633" s="159"/>
      <c r="M633" s="163"/>
    </row>
    <row r="634" spans="1:13" s="7" customFormat="1" ht="16.5">
      <c r="A634" s="159"/>
      <c r="B634" s="159"/>
      <c r="C634" s="159"/>
      <c r="D634" s="159"/>
      <c r="E634" s="163"/>
      <c r="F634" s="160"/>
      <c r="G634" s="163"/>
      <c r="H634" s="164"/>
      <c r="I634" s="162"/>
      <c r="J634" s="159"/>
      <c r="K634" s="161"/>
      <c r="L634" s="161"/>
      <c r="M634" s="164"/>
    </row>
    <row r="635" spans="1:13" s="7" customFormat="1" ht="16.5">
      <c r="A635" s="159"/>
      <c r="B635" s="159"/>
      <c r="C635" s="159"/>
      <c r="D635" s="159"/>
      <c r="E635" s="166"/>
      <c r="F635" s="160"/>
      <c r="G635" s="163"/>
      <c r="H635" s="164"/>
      <c r="I635" s="162"/>
      <c r="J635" s="159"/>
      <c r="K635" s="161"/>
      <c r="L635" s="161"/>
      <c r="M635" s="164"/>
    </row>
    <row r="636" spans="1:13" s="11" customFormat="1" ht="15.75">
      <c r="A636" s="159"/>
      <c r="B636" s="159"/>
      <c r="C636" s="159"/>
      <c r="D636" s="159"/>
      <c r="E636" s="160"/>
      <c r="F636" s="160"/>
      <c r="G636" s="163"/>
      <c r="H636" s="161"/>
      <c r="I636" s="161"/>
      <c r="J636" s="161"/>
      <c r="K636" s="161"/>
      <c r="L636" s="161"/>
      <c r="M636" s="161"/>
    </row>
    <row r="637" spans="1:13" s="7" customFormat="1" ht="16.5">
      <c r="A637" s="159"/>
      <c r="B637" s="159"/>
      <c r="C637" s="168"/>
      <c r="D637" s="159"/>
      <c r="E637" s="159"/>
      <c r="F637" s="159"/>
      <c r="G637" s="163"/>
      <c r="H637" s="159"/>
      <c r="I637" s="161"/>
      <c r="J637" s="161"/>
      <c r="K637" s="161"/>
      <c r="L637" s="161"/>
      <c r="M637" s="161"/>
    </row>
    <row r="638" spans="1:13" s="7" customFormat="1" ht="16.5">
      <c r="A638" s="159"/>
      <c r="B638" s="159"/>
      <c r="C638" s="159"/>
      <c r="D638" s="159"/>
      <c r="E638" s="160"/>
      <c r="F638" s="160"/>
      <c r="G638" s="163"/>
      <c r="H638" s="159"/>
      <c r="I638" s="161"/>
      <c r="J638" s="161"/>
      <c r="K638" s="161"/>
      <c r="L638" s="161"/>
      <c r="M638" s="164"/>
    </row>
    <row r="639" spans="1:13" s="7" customFormat="1" ht="16.5">
      <c r="A639" s="159"/>
      <c r="B639" s="159"/>
      <c r="C639" s="159"/>
      <c r="D639" s="159"/>
      <c r="E639" s="166"/>
      <c r="F639" s="160"/>
      <c r="G639" s="163"/>
      <c r="H639" s="164"/>
      <c r="I639" s="163"/>
      <c r="J639" s="159"/>
      <c r="K639" s="163"/>
      <c r="L639" s="159"/>
      <c r="M639" s="163"/>
    </row>
    <row r="640" spans="1:13" s="7" customFormat="1" ht="16.5">
      <c r="A640" s="159"/>
      <c r="B640" s="159"/>
      <c r="C640" s="159"/>
      <c r="D640" s="159"/>
      <c r="E640" s="163"/>
      <c r="F640" s="160"/>
      <c r="G640" s="163"/>
      <c r="H640" s="164"/>
      <c r="I640" s="162"/>
      <c r="J640" s="159"/>
      <c r="K640" s="161"/>
      <c r="L640" s="161"/>
      <c r="M640" s="164"/>
    </row>
    <row r="641" spans="1:13" s="7" customFormat="1" ht="16.5">
      <c r="A641" s="159"/>
      <c r="B641" s="159"/>
      <c r="C641" s="159"/>
      <c r="D641" s="159"/>
      <c r="E641" s="166"/>
      <c r="F641" s="160"/>
      <c r="G641" s="163"/>
      <c r="H641" s="164"/>
      <c r="I641" s="162"/>
      <c r="J641" s="159"/>
      <c r="K641" s="161"/>
      <c r="L641" s="161"/>
      <c r="M641" s="164"/>
    </row>
    <row r="642" spans="1:13" s="11" customFormat="1" ht="15.75">
      <c r="A642" s="159"/>
      <c r="B642" s="159"/>
      <c r="C642" s="159"/>
      <c r="D642" s="159"/>
      <c r="E642" s="160"/>
      <c r="F642" s="160"/>
      <c r="G642" s="163"/>
      <c r="H642" s="161"/>
      <c r="I642" s="161"/>
      <c r="J642" s="161"/>
      <c r="K642" s="161"/>
      <c r="L642" s="161"/>
      <c r="M642" s="161"/>
    </row>
    <row r="643" spans="1:13" s="7" customFormat="1" ht="16.5">
      <c r="A643" s="159"/>
      <c r="B643" s="159"/>
      <c r="C643" s="168"/>
      <c r="D643" s="159"/>
      <c r="E643" s="159"/>
      <c r="F643" s="159"/>
      <c r="G643" s="163"/>
      <c r="H643" s="159"/>
      <c r="I643" s="161"/>
      <c r="J643" s="161"/>
      <c r="K643" s="161"/>
      <c r="L643" s="161"/>
      <c r="M643" s="161"/>
    </row>
    <row r="644" spans="1:13" s="7" customFormat="1" ht="16.5">
      <c r="A644" s="159"/>
      <c r="B644" s="159"/>
      <c r="C644" s="159"/>
      <c r="D644" s="159"/>
      <c r="E644" s="160"/>
      <c r="F644" s="160"/>
      <c r="G644" s="163"/>
      <c r="H644" s="159"/>
      <c r="I644" s="161"/>
      <c r="J644" s="161"/>
      <c r="K644" s="161"/>
      <c r="L644" s="161"/>
      <c r="M644" s="164"/>
    </row>
    <row r="645" spans="1:13" s="7" customFormat="1" ht="16.5">
      <c r="A645" s="159"/>
      <c r="B645" s="159"/>
      <c r="C645" s="159"/>
      <c r="D645" s="159"/>
      <c r="E645" s="166"/>
      <c r="F645" s="160"/>
      <c r="G645" s="163"/>
      <c r="H645" s="164"/>
      <c r="I645" s="163"/>
      <c r="J645" s="159"/>
      <c r="K645" s="163"/>
      <c r="L645" s="159"/>
      <c r="M645" s="163"/>
    </row>
    <row r="646" spans="1:13" s="7" customFormat="1" ht="16.5">
      <c r="A646" s="159"/>
      <c r="B646" s="159"/>
      <c r="C646" s="159"/>
      <c r="D646" s="159"/>
      <c r="E646" s="163"/>
      <c r="F646" s="160"/>
      <c r="G646" s="163"/>
      <c r="H646" s="164"/>
      <c r="I646" s="162"/>
      <c r="J646" s="159"/>
      <c r="K646" s="161"/>
      <c r="L646" s="161"/>
      <c r="M646" s="164"/>
    </row>
    <row r="647" spans="1:13" s="7" customFormat="1" ht="16.5">
      <c r="A647" s="159"/>
      <c r="B647" s="159"/>
      <c r="C647" s="159"/>
      <c r="D647" s="159"/>
      <c r="E647" s="166"/>
      <c r="F647" s="160"/>
      <c r="G647" s="163"/>
      <c r="H647" s="164"/>
      <c r="I647" s="162"/>
      <c r="J647" s="159"/>
      <c r="K647" s="161"/>
      <c r="L647" s="161"/>
      <c r="M647" s="164"/>
    </row>
    <row r="648" spans="1:13" s="11" customFormat="1" ht="15.75">
      <c r="A648" s="159"/>
      <c r="B648" s="159"/>
      <c r="C648" s="159"/>
      <c r="D648" s="159"/>
      <c r="E648" s="160"/>
      <c r="F648" s="160"/>
      <c r="G648" s="163"/>
      <c r="H648" s="161"/>
      <c r="I648" s="161"/>
      <c r="J648" s="161"/>
      <c r="K648" s="161"/>
      <c r="L648" s="161"/>
      <c r="M648" s="161"/>
    </row>
    <row r="649" spans="1:13" s="11" customFormat="1" ht="15.75">
      <c r="A649" s="159"/>
      <c r="B649" s="159"/>
      <c r="C649" s="159"/>
      <c r="D649" s="159"/>
      <c r="E649" s="159"/>
      <c r="F649" s="159"/>
      <c r="G649" s="163"/>
      <c r="H649" s="159"/>
      <c r="I649" s="161"/>
      <c r="J649" s="161"/>
      <c r="K649" s="161"/>
      <c r="L649" s="161"/>
      <c r="M649" s="161"/>
    </row>
    <row r="650" spans="1:13" s="11" customFormat="1" ht="15.75">
      <c r="A650" s="159"/>
      <c r="B650" s="159"/>
      <c r="C650" s="159"/>
      <c r="D650" s="159"/>
      <c r="E650" s="160"/>
      <c r="F650" s="160"/>
      <c r="G650" s="163"/>
      <c r="H650" s="159"/>
      <c r="I650" s="161"/>
      <c r="J650" s="161"/>
      <c r="K650" s="161"/>
      <c r="L650" s="161"/>
      <c r="M650" s="164"/>
    </row>
    <row r="651" spans="1:13" s="11" customFormat="1" ht="15.75">
      <c r="A651" s="159"/>
      <c r="B651" s="159"/>
      <c r="C651" s="159"/>
      <c r="D651" s="159"/>
      <c r="E651" s="166"/>
      <c r="F651" s="160"/>
      <c r="G651" s="163"/>
      <c r="H651" s="164"/>
      <c r="I651" s="163"/>
      <c r="J651" s="159"/>
      <c r="K651" s="163"/>
      <c r="L651" s="159"/>
      <c r="M651" s="163"/>
    </row>
    <row r="652" spans="1:13" s="7" customFormat="1" ht="16.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</row>
    <row r="653" spans="1:13" s="11" customFormat="1" ht="16.5">
      <c r="A653" s="159"/>
      <c r="B653" s="159"/>
      <c r="C653" s="159"/>
      <c r="D653" s="159"/>
      <c r="E653" s="163"/>
      <c r="F653" s="160"/>
      <c r="G653" s="163"/>
      <c r="H653" s="164"/>
      <c r="I653" s="162"/>
      <c r="J653" s="159"/>
      <c r="K653" s="161"/>
      <c r="L653" s="161"/>
      <c r="M653" s="164"/>
    </row>
    <row r="654" spans="1:13" s="11" customFormat="1" ht="16.5">
      <c r="A654" s="159"/>
      <c r="B654" s="159"/>
      <c r="C654" s="159"/>
      <c r="D654" s="159"/>
      <c r="E654" s="160"/>
      <c r="F654" s="160"/>
      <c r="G654" s="163"/>
      <c r="H654" s="164"/>
      <c r="I654" s="162"/>
      <c r="J654" s="159"/>
      <c r="K654" s="161"/>
      <c r="L654" s="161"/>
      <c r="M654" s="164"/>
    </row>
    <row r="655" spans="1:13" s="11" customFormat="1" ht="16.5">
      <c r="A655" s="159"/>
      <c r="B655" s="159"/>
      <c r="C655" s="159"/>
      <c r="D655" s="159"/>
      <c r="E655" s="166"/>
      <c r="F655" s="160"/>
      <c r="G655" s="163"/>
      <c r="H655" s="164"/>
      <c r="I655" s="162"/>
      <c r="J655" s="159"/>
      <c r="K655" s="161"/>
      <c r="L655" s="161"/>
      <c r="M655" s="164"/>
    </row>
    <row r="656" spans="1:13" s="11" customFormat="1" ht="15.75">
      <c r="A656" s="159"/>
      <c r="B656" s="159"/>
      <c r="C656" s="159"/>
      <c r="D656" s="159"/>
      <c r="E656" s="160"/>
      <c r="F656" s="160"/>
      <c r="G656" s="163"/>
      <c r="H656" s="161"/>
      <c r="I656" s="161"/>
      <c r="J656" s="161"/>
      <c r="K656" s="161"/>
      <c r="L656" s="161"/>
      <c r="M656" s="161"/>
    </row>
    <row r="657" spans="1:13" s="7" customFormat="1" ht="16.5">
      <c r="A657" s="159"/>
      <c r="B657" s="159"/>
      <c r="C657" s="168"/>
      <c r="D657" s="159"/>
      <c r="E657" s="159"/>
      <c r="F657" s="159"/>
      <c r="G657" s="163"/>
      <c r="H657" s="159"/>
      <c r="I657" s="161"/>
      <c r="J657" s="161"/>
      <c r="K657" s="161"/>
      <c r="L657" s="161"/>
      <c r="M657" s="161"/>
    </row>
    <row r="658" spans="1:13" s="11" customFormat="1" ht="15.75">
      <c r="A658" s="159"/>
      <c r="B658" s="159"/>
      <c r="C658" s="159"/>
      <c r="D658" s="159"/>
      <c r="E658" s="160"/>
      <c r="F658" s="160"/>
      <c r="G658" s="163"/>
      <c r="H658" s="159"/>
      <c r="I658" s="161"/>
      <c r="J658" s="161"/>
      <c r="K658" s="161"/>
      <c r="L658" s="161"/>
      <c r="M658" s="164"/>
    </row>
    <row r="659" spans="1:13" s="7" customFormat="1" ht="16.5">
      <c r="A659" s="159"/>
      <c r="B659" s="159"/>
      <c r="C659" s="159"/>
      <c r="D659" s="159"/>
      <c r="E659" s="166"/>
      <c r="F659" s="160"/>
      <c r="G659" s="163"/>
      <c r="H659" s="164"/>
      <c r="I659" s="163"/>
      <c r="J659" s="159"/>
      <c r="K659" s="163"/>
      <c r="L659" s="159"/>
      <c r="M659" s="163"/>
    </row>
    <row r="660" spans="1:13" s="7" customFormat="1" ht="16.5">
      <c r="A660" s="159"/>
      <c r="B660" s="159"/>
      <c r="C660" s="159"/>
      <c r="D660" s="159"/>
      <c r="E660" s="163"/>
      <c r="F660" s="160"/>
      <c r="G660" s="163"/>
      <c r="H660" s="164"/>
      <c r="I660" s="162"/>
      <c r="J660" s="159"/>
      <c r="K660" s="161"/>
      <c r="L660" s="161"/>
      <c r="M660" s="164"/>
    </row>
    <row r="661" spans="1:13" s="7" customFormat="1" ht="16.5">
      <c r="A661" s="159"/>
      <c r="B661" s="159"/>
      <c r="C661" s="159"/>
      <c r="D661" s="159"/>
      <c r="E661" s="166"/>
      <c r="F661" s="160"/>
      <c r="G661" s="163"/>
      <c r="H661" s="164"/>
      <c r="I661" s="162"/>
      <c r="J661" s="159"/>
      <c r="K661" s="161"/>
      <c r="L661" s="161"/>
      <c r="M661" s="164"/>
    </row>
    <row r="662" spans="1:13" s="11" customFormat="1" ht="15.75">
      <c r="A662" s="159"/>
      <c r="B662" s="159"/>
      <c r="C662" s="159"/>
      <c r="D662" s="159"/>
      <c r="E662" s="160"/>
      <c r="F662" s="160"/>
      <c r="G662" s="163"/>
      <c r="H662" s="161"/>
      <c r="I662" s="161"/>
      <c r="J662" s="161"/>
      <c r="K662" s="161"/>
      <c r="L662" s="161"/>
      <c r="M662" s="161"/>
    </row>
    <row r="663" spans="1:13" s="11" customFormat="1" ht="15.75">
      <c r="A663" s="159"/>
      <c r="B663" s="159"/>
      <c r="C663" s="159"/>
      <c r="D663" s="159"/>
      <c r="E663" s="160"/>
      <c r="F663" s="160"/>
      <c r="G663" s="163"/>
      <c r="H663" s="159"/>
      <c r="I663" s="161"/>
      <c r="J663" s="161"/>
      <c r="K663" s="161"/>
      <c r="L663" s="161"/>
      <c r="M663" s="161"/>
    </row>
    <row r="664" spans="1:13" s="11" customFormat="1" ht="15.75">
      <c r="A664" s="159"/>
      <c r="B664" s="159"/>
      <c r="C664" s="159"/>
      <c r="D664" s="159"/>
      <c r="E664" s="160"/>
      <c r="F664" s="160"/>
      <c r="G664" s="163"/>
      <c r="H664" s="159"/>
      <c r="I664" s="161"/>
      <c r="J664" s="161"/>
      <c r="K664" s="161"/>
      <c r="L664" s="161"/>
      <c r="M664" s="164"/>
    </row>
    <row r="665" spans="1:13" s="11" customFormat="1" ht="16.5">
      <c r="A665" s="159"/>
      <c r="B665" s="159"/>
      <c r="C665" s="159"/>
      <c r="D665" s="159"/>
      <c r="E665" s="160"/>
      <c r="F665" s="160"/>
      <c r="G665" s="163"/>
      <c r="H665" s="164"/>
      <c r="I665" s="162"/>
      <c r="J665" s="159"/>
      <c r="K665" s="161"/>
      <c r="L665" s="161"/>
      <c r="M665" s="164"/>
    </row>
    <row r="666" spans="1:13" s="11" customFormat="1" ht="16.5">
      <c r="A666" s="159"/>
      <c r="B666" s="159"/>
      <c r="C666" s="159"/>
      <c r="D666" s="159"/>
      <c r="E666" s="160"/>
      <c r="F666" s="160"/>
      <c r="G666" s="163"/>
      <c r="H666" s="164"/>
      <c r="I666" s="162"/>
      <c r="J666" s="159"/>
      <c r="K666" s="161"/>
      <c r="L666" s="161"/>
      <c r="M666" s="164"/>
    </row>
    <row r="667" spans="1:13" s="11" customFormat="1" ht="16.5">
      <c r="A667" s="159"/>
      <c r="B667" s="170"/>
      <c r="C667" s="159"/>
      <c r="D667" s="159"/>
      <c r="E667" s="160"/>
      <c r="F667" s="160"/>
      <c r="G667" s="163"/>
      <c r="H667" s="164"/>
      <c r="I667" s="162"/>
      <c r="J667" s="159"/>
      <c r="K667" s="161"/>
      <c r="L667" s="161"/>
      <c r="M667" s="164"/>
    </row>
    <row r="668" spans="1:13" s="11" customFormat="1" ht="15.75">
      <c r="A668" s="159"/>
      <c r="B668" s="159"/>
      <c r="C668" s="159"/>
      <c r="D668" s="159"/>
      <c r="E668" s="160"/>
      <c r="F668" s="160"/>
      <c r="G668" s="163"/>
      <c r="H668" s="161"/>
      <c r="I668" s="161"/>
      <c r="J668" s="161"/>
      <c r="K668" s="161"/>
      <c r="L668" s="161"/>
      <c r="M668" s="161"/>
    </row>
    <row r="669" spans="1:13" s="11" customFormat="1" ht="15.75">
      <c r="A669" s="159"/>
      <c r="B669" s="159"/>
      <c r="C669" s="159"/>
      <c r="D669" s="159"/>
      <c r="E669" s="160"/>
      <c r="F669" s="160"/>
      <c r="G669" s="163"/>
      <c r="H669" s="161"/>
      <c r="I669" s="161"/>
      <c r="J669" s="161"/>
      <c r="K669" s="161"/>
      <c r="L669" s="161"/>
      <c r="M669" s="161"/>
    </row>
    <row r="670" spans="1:13" s="11" customFormat="1" ht="15.75">
      <c r="A670" s="159"/>
      <c r="B670" s="170"/>
      <c r="C670" s="168"/>
      <c r="D670" s="159"/>
      <c r="E670" s="160"/>
      <c r="F670" s="160"/>
      <c r="G670" s="175"/>
      <c r="H670" s="159"/>
      <c r="I670" s="161"/>
      <c r="J670" s="159"/>
      <c r="K670" s="161"/>
      <c r="L670" s="159"/>
      <c r="M670" s="164"/>
    </row>
    <row r="671" spans="1:13" s="11" customFormat="1" ht="15.75">
      <c r="A671" s="159"/>
      <c r="B671" s="159"/>
      <c r="C671" s="159"/>
      <c r="D671" s="159"/>
      <c r="E671" s="160"/>
      <c r="F671" s="160"/>
      <c r="G671" s="163"/>
      <c r="H671" s="161"/>
      <c r="I671" s="161"/>
      <c r="J671" s="161"/>
      <c r="K671" s="161"/>
      <c r="L671" s="161"/>
      <c r="M671" s="161"/>
    </row>
    <row r="672" spans="1:13" s="11" customFormat="1" ht="15.75">
      <c r="A672" s="159"/>
      <c r="B672" s="159"/>
      <c r="C672" s="159"/>
      <c r="D672" s="159"/>
      <c r="E672" s="160"/>
      <c r="F672" s="160"/>
      <c r="G672" s="163"/>
      <c r="H672" s="171"/>
      <c r="I672" s="161"/>
      <c r="J672" s="171"/>
      <c r="K672" s="161"/>
      <c r="L672" s="171"/>
      <c r="M672" s="176"/>
    </row>
    <row r="673" spans="1:13" s="7" customFormat="1" ht="16.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</row>
    <row r="674" spans="1:13" s="7" customFormat="1" ht="16.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</row>
    <row r="675" spans="1:13" s="7" customFormat="1" ht="16.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</row>
    <row r="676" spans="1:13" s="7" customFormat="1" ht="16.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</row>
    <row r="677" spans="1:13" s="7" customFormat="1" ht="16.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</row>
    <row r="678" spans="1:13" s="7" customFormat="1" ht="16.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</row>
    <row r="679" spans="1:13" s="7" customFormat="1" ht="16.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</row>
    <row r="680" spans="1:13" s="7" customFormat="1" ht="16.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</row>
    <row r="681" spans="1:13" s="7" customFormat="1" ht="16.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</row>
    <row r="682" spans="1:13" s="7" customFormat="1" ht="16.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</row>
    <row r="683" spans="1:13" s="7" customFormat="1" ht="16.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</row>
    <row r="684" spans="1:13" s="7" customFormat="1" ht="16.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</row>
    <row r="685" spans="1:13" s="7" customFormat="1" ht="16.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</row>
    <row r="686" spans="1:13" s="7" customFormat="1" ht="16.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</row>
    <row r="687" spans="1:13" s="7" customFormat="1" ht="16.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</row>
    <row r="688" spans="1:13" s="7" customFormat="1" ht="16.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</row>
    <row r="689" spans="1:13" s="7" customFormat="1" ht="16.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</row>
    <row r="690" spans="1:13" s="7" customFormat="1" ht="16.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</row>
    <row r="691" spans="1:13" s="7" customFormat="1" ht="16.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</row>
    <row r="692" spans="1:13" s="7" customFormat="1" ht="16.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</row>
    <row r="693" spans="1:13" s="7" customFormat="1" ht="16.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</row>
    <row r="694" spans="1:13" s="7" customFormat="1" ht="16.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</row>
    <row r="695" spans="1:13" s="7" customFormat="1" ht="16.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</row>
    <row r="696" spans="1:13" s="7" customFormat="1" ht="16.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</row>
    <row r="697" spans="1:13" s="7" customFormat="1" ht="16.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</row>
    <row r="698" spans="1:13" s="7" customFormat="1" ht="16.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</row>
    <row r="699" spans="1:13" s="7" customFormat="1" ht="16.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</row>
    <row r="700" spans="1:13" s="7" customFormat="1" ht="16.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</row>
    <row r="701" spans="1:13" s="7" customFormat="1" ht="16.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</row>
    <row r="702" spans="1:13" s="7" customFormat="1" ht="16.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</row>
    <row r="703" spans="1:13" s="7" customFormat="1" ht="16.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</row>
    <row r="704" spans="1:13" s="7" customFormat="1" ht="16.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</row>
    <row r="705" spans="1:13" s="7" customFormat="1" ht="16.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</row>
    <row r="706" spans="1:13" s="7" customFormat="1" ht="16.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</row>
    <row r="707" spans="1:13" s="7" customFormat="1" ht="16.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</row>
    <row r="708" spans="1:13" s="7" customFormat="1" ht="16.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3" s="7" customFormat="1" ht="16.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3" s="7" customFormat="1" ht="16.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</row>
    <row r="711" spans="1:13" s="7" customFormat="1" ht="16.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</row>
    <row r="712" spans="1:13" s="7" customFormat="1" ht="16.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</row>
    <row r="713" spans="1:13" s="7" customFormat="1" ht="16.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</row>
    <row r="714" spans="1:13" s="7" customFormat="1" ht="16.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</row>
    <row r="715" spans="1:13" s="7" customFormat="1" ht="16.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</row>
    <row r="716" spans="1:13" s="7" customFormat="1" ht="16.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</row>
    <row r="717" spans="1:13" s="7" customFormat="1" ht="16.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</row>
    <row r="718" spans="1:13" s="7" customFormat="1" ht="16.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</row>
    <row r="719" spans="1:13" s="7" customFormat="1" ht="16.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</row>
    <row r="720" spans="1:13" s="7" customFormat="1" ht="16.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</row>
    <row r="721" spans="1:13" s="7" customFormat="1" ht="16.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</row>
    <row r="722" spans="1:13" s="7" customFormat="1" ht="16.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</row>
    <row r="723" spans="1:13" s="7" customFormat="1" ht="16.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</row>
    <row r="724" spans="1:13" s="7" customFormat="1" ht="16.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</row>
    <row r="725" spans="1:13" s="7" customFormat="1" ht="16.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</row>
    <row r="726" spans="1:13" s="7" customFormat="1" ht="16.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</row>
    <row r="727" spans="1:13" s="7" customFormat="1" ht="16.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</row>
    <row r="728" spans="1:13" s="7" customFormat="1" ht="16.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</row>
    <row r="729" spans="1:13" s="7" customFormat="1" ht="16.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</row>
    <row r="730" spans="1:13" s="7" customFormat="1" ht="16.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</row>
    <row r="731" spans="1:13" s="7" customFormat="1" ht="16.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</row>
    <row r="732" spans="1:13" s="7" customFormat="1" ht="16.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</row>
    <row r="733" spans="1:13" s="7" customFormat="1" ht="16.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</row>
    <row r="734" spans="1:13" s="7" customFormat="1" ht="16.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</row>
    <row r="735" spans="1:13" s="7" customFormat="1" ht="16.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</row>
    <row r="736" spans="1:13" s="7" customFormat="1" ht="16.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</row>
    <row r="737" spans="1:13" s="7" customFormat="1" ht="16.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</row>
    <row r="738" spans="1:13" s="7" customFormat="1" ht="16.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</row>
    <row r="739" spans="1:13" s="7" customFormat="1" ht="16.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</row>
    <row r="740" spans="1:13" s="7" customFormat="1" ht="16.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</row>
    <row r="741" spans="1:13" s="7" customFormat="1" ht="16.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</row>
    <row r="742" spans="1:13" s="7" customFormat="1" ht="16.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</row>
    <row r="743" spans="1:13" s="7" customFormat="1" ht="16.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</row>
    <row r="744" spans="1:13" s="7" customFormat="1" ht="16.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</row>
    <row r="745" spans="1:13" s="7" customFormat="1" ht="16.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</row>
    <row r="746" spans="1:13" s="7" customFormat="1" ht="16.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</row>
    <row r="747" spans="1:13" s="7" customFormat="1" ht="16.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</row>
  </sheetData>
  <sheetProtection/>
  <mergeCells count="6">
    <mergeCell ref="D102:F102"/>
    <mergeCell ref="D5:D8"/>
    <mergeCell ref="E5:E8"/>
    <mergeCell ref="F5:F8"/>
    <mergeCell ref="C1:M1"/>
    <mergeCell ref="C99:K99"/>
  </mergeCells>
  <printOptions/>
  <pageMargins left="0.16" right="0.2362204724409449" top="0.28" bottom="0.24" header="0.22" footer="0.18"/>
  <pageSetup horizontalDpi="600" verticalDpi="600" orientation="landscape" paperSize="9" r:id="rId1"/>
  <headerFooter alignWithMargins="0"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Patima Kereselidze</cp:lastModifiedBy>
  <cp:lastPrinted>2017-03-27T08:52:35Z</cp:lastPrinted>
  <dcterms:created xsi:type="dcterms:W3CDTF">2009-12-24T10:21:42Z</dcterms:created>
  <dcterms:modified xsi:type="dcterms:W3CDTF">2019-08-02T06:20:04Z</dcterms:modified>
  <cp:category/>
  <cp:version/>
  <cp:contentType/>
  <cp:contentStatus/>
</cp:coreProperties>
</file>