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8" sheetId="1" r:id="rId1"/>
    <sheet name="gare kan." sheetId="2" state="hidden" r:id="rId2"/>
  </sheets>
  <definedNames>
    <definedName name="_xlnm.Print_Area" localSheetId="0">'Sheet8'!$A$1:$M$38</definedName>
  </definedNames>
  <calcPr fullCalcOnLoad="1" fullPrecision="0"/>
</workbook>
</file>

<file path=xl/sharedStrings.xml><?xml version="1.0" encoding="utf-8"?>
<sst xmlns="http://schemas.openxmlformats.org/spreadsheetml/2006/main" count="406" uniqueCount="182">
  <si>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</si>
  <si>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</si>
  <si>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</si>
  <si>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</si>
  <si>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</si>
  <si>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</si>
  <si>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</si>
  <si>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</si>
  <si>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</si>
  <si>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</si>
  <si>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</si>
  <si>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</si>
  <si>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</si>
  <si>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</si>
  <si>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</si>
  <si>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</si>
  <si>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</si>
  <si>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</si>
  <si>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</si>
  <si>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</si>
  <si>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</si>
  <si>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</si>
  <si>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</si>
  <si>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</si>
  <si>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</si>
  <si>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</si>
  <si>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</si>
  <si>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</si>
  <si>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</si>
  <si>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</si>
  <si>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</si>
  <si>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</si>
  <si>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</si>
  <si>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</si>
  <si>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</si>
  <si>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</si>
  <si>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</si>
  <si>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</si>
  <si>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</si>
  <si>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</si>
  <si>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</si>
  <si>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</si>
  <si>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</si>
  <si>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</si>
  <si>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</si>
  <si>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</si>
  <si>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</si>
  <si>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</si>
  <si>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</si>
  <si>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</si>
  <si>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</si>
  <si>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</si>
  <si>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</si>
  <si>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</si>
  <si>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</si>
  <si>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</si>
  <si>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</si>
  <si>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</si>
  <si>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</si>
  <si>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</si>
  <si>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</si>
  <si>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</si>
  <si>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</si>
  <si>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</si>
  <si>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</si>
  <si>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</si>
  <si>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</si>
  <si>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</si>
  <si>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</si>
  <si>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</si>
  <si>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</si>
  <si>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</si>
  <si>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</si>
  <si>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</si>
  <si>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</si>
  <si>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</si>
  <si>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</si>
  <si>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</si>
  <si>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</si>
  <si>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</si>
  <si>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</si>
  <si>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</si>
  <si>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</si>
  <si>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</si>
  <si>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</si>
  <si>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</si>
  <si>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</si>
  <si>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</si>
  <si>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</si>
  <si>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</si>
  <si>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</si>
  <si>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</si>
  <si>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</si>
  <si>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</si>
  <si>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</si>
  <si>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</si>
  <si>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</si>
  <si>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</si>
  <si>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</si>
  <si>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</si>
  <si>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</si>
  <si>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</si>
  <si>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</si>
  <si>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</si>
  <si>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</si>
  <si>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</si>
  <si>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</si>
  <si>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</si>
  <si>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</si>
  <si>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</si>
  <si>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</si>
  <si>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</si>
  <si>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</si>
  <si>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</si>
  <si>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</si>
  <si>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</si>
  <si>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</si>
  <si>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</si>
  <si>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</si>
  <si>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</si>
  <si>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</si>
  <si>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</si>
  <si>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</si>
  <si>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</si>
  <si>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</si>
  <si>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</si>
  <si>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</si>
  <si>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</si>
  <si>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</si>
  <si>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</si>
  <si>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</si>
  <si>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gare kanalizacia</t>
  </si>
  <si>
    <t>jami:</t>
  </si>
  <si>
    <t>masala</t>
  </si>
  <si>
    <t>xelfasi</t>
  </si>
  <si>
    <t>manqana-meqanizmebi da transporti</t>
  </si>
  <si>
    <t>sul jami (lari)</t>
  </si>
  <si>
    <t>erTeulis Rirebuleba</t>
  </si>
  <si>
    <t xml:space="preserve">Sromis danaxarjebi </t>
  </si>
  <si>
    <t>sxva manqana</t>
  </si>
  <si>
    <t>kb.m</t>
  </si>
  <si>
    <t>1-80-3</t>
  </si>
  <si>
    <t>t</t>
  </si>
  <si>
    <t>sxva masala</t>
  </si>
  <si>
    <t xml:space="preserve">xis ficari 3x.40mm </t>
  </si>
  <si>
    <t xml:space="preserve">sxva masalebi </t>
  </si>
  <si>
    <t>kb.m.</t>
  </si>
  <si>
    <t>kbm</t>
  </si>
  <si>
    <t>1-81-3</t>
  </si>
  <si>
    <t>lokalur resursuli jami:</t>
  </si>
  <si>
    <t>k/sT</t>
  </si>
  <si>
    <t>m</t>
  </si>
  <si>
    <t>gegmiuri dagroveba %</t>
  </si>
  <si>
    <t xml:space="preserve">sxva manqana </t>
  </si>
  <si>
    <t>m3</t>
  </si>
  <si>
    <t>km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</si>
  <si>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23-1-1</t>
  </si>
  <si>
    <t>10kbm</t>
  </si>
  <si>
    <t>SromiTi danaxarjebi</t>
  </si>
  <si>
    <t xml:space="preserve">qviSa </t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</si>
  <si>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</si>
  <si>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3</t>
    </r>
  </si>
  <si>
    <t>ცხრილი #8
WivWavis  საბავშვო ბაღის Senobis reabilitacia</t>
  </si>
  <si>
    <r>
      <t xml:space="preserve"> gruntis damuSaveba xeliT kanalizaciis milebis da septikis </t>
    </r>
    <r>
      <rPr>
        <b/>
        <sz val="9"/>
        <rFont val="AcadNusx"/>
        <family val="0"/>
      </rPr>
      <t>qveS 28×0,3×0,7+20 =kb.m</t>
    </r>
  </si>
  <si>
    <t>22-8-5</t>
  </si>
  <si>
    <r>
      <t xml:space="preserve">kanalizaciis  gofrirebuli milebis mowyoba d=150mm </t>
    </r>
    <r>
      <rPr>
        <b/>
        <sz val="10"/>
        <rFont val="AcadNusx"/>
        <family val="0"/>
      </rPr>
      <t xml:space="preserve"> </t>
    </r>
  </si>
  <si>
    <t>gofrirebuli mili d=150mm სნ–4</t>
  </si>
  <si>
    <t>sndaw
IV-2-84
t-2
11-1-6</t>
  </si>
  <si>
    <t xml:space="preserve">septikis safuZvlis da drenaJis mowyoba </t>
  </si>
  <si>
    <t>RorRi40-70 mm</t>
  </si>
  <si>
    <t>RorRi10-120 mm</t>
  </si>
  <si>
    <t>6-26-2</t>
  </si>
  <si>
    <r>
      <t xml:space="preserve">septikuri saleqaris monoliTuri rk/betonis kedlebis, tixaris da zeZirkvlis mowyoba </t>
    </r>
    <r>
      <rPr>
        <b/>
        <sz val="10"/>
        <rFont val="Arial"/>
        <family val="2"/>
      </rPr>
      <t xml:space="preserve">B </t>
    </r>
    <r>
      <rPr>
        <b/>
        <sz val="10"/>
        <rFont val="AcadNusx"/>
        <family val="0"/>
      </rPr>
      <t>20   betonisagan gadaxurvis betonis saxuravTan erTad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</si>
  <si>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20</t>
    </r>
  </si>
  <si>
    <t>armatura ა–3</t>
  </si>
  <si>
    <t>polieTilenis milsadenebis ZirSi 10sm sisqis qviSis safuZvlis mowyoba da zemodan dayra</t>
  </si>
  <si>
    <t xml:space="preserve"> gruntis ukuCayra xeliT adghilze mosworeba-datkepniT </t>
  </si>
  <si>
    <t>7a</t>
  </si>
  <si>
    <t>1-118-3</t>
  </si>
  <si>
    <t xml:space="preserve">ukun Cayrili gruntis datkepniT </t>
  </si>
  <si>
    <t>pnevmatiuri damtkepni</t>
  </si>
  <si>
    <t>zednadebi xarjebi %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</si>
</sst>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7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9"/>
      <name val="AcadNusx"/>
      <family val="0"/>
    </font>
    <font>
      <sz val="10"/>
      <name val="Times New Roman"/>
      <family val="1"/>
    </font>
    <font>
      <b/>
      <sz val="9"/>
      <name val="AcadNusx"/>
      <family val="0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b/>
      <sz val="8"/>
      <name val="AcadNusx"/>
      <family val="0"/>
    </font>
    <font>
      <b/>
      <sz val="10"/>
      <name val="Arial"/>
      <family val="2"/>
    </font>
    <font>
      <sz val="10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8"/>
      <name val="AKAD 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KAD NUSX"/>
      <family val="0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5" applyNumberFormat="0" applyFill="0" applyAlignment="0" applyProtection="0"/>
    <xf numFmtId="0" fontId="68" fillId="31" borderId="0" applyNumberFormat="0" applyBorder="0" applyAlignment="0" applyProtection="0"/>
    <xf numFmtId="0" fontId="0" fillId="32" borderId="6" applyNumberFormat="0" applyFont="0" applyAlignment="0" applyProtection="0"/>
    <xf numFmtId="0" fontId="69" fillId="27" borderId="7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9" fontId="22" fillId="33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 horizontal="center" vertical="center"/>
    </xf>
    <xf numFmtId="179" fontId="14" fillId="33" borderId="9" xfId="42" applyFont="1" applyFill="1" applyBorder="1" applyAlignment="1">
      <alignment horizontal="center" vertical="top" wrapText="1"/>
    </xf>
    <xf numFmtId="179" fontId="14" fillId="33" borderId="9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9" fontId="22" fillId="33" borderId="9" xfId="42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textRotation="90" wrapText="1"/>
    </xf>
    <xf numFmtId="2" fontId="14" fillId="0" borderId="9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 quotePrefix="1">
      <alignment horizontal="center" vertical="center" wrapText="1"/>
    </xf>
    <xf numFmtId="179" fontId="73" fillId="33" borderId="9" xfId="42" applyFont="1" applyFill="1" applyBorder="1" applyAlignment="1">
      <alignment/>
    </xf>
    <xf numFmtId="179" fontId="74" fillId="33" borderId="9" xfId="42" applyFont="1" applyFill="1" applyBorder="1" applyAlignment="1">
      <alignment horizontal="center" vertical="center" wrapText="1"/>
    </xf>
    <xf numFmtId="179" fontId="22" fillId="33" borderId="9" xfId="42" applyFont="1" applyFill="1" applyBorder="1" applyAlignment="1">
      <alignment horizontal="center" vertical="top" wrapText="1"/>
    </xf>
    <xf numFmtId="180" fontId="0" fillId="0" borderId="0" xfId="0" applyNumberFormat="1" applyFill="1" applyAlignment="1">
      <alignment/>
    </xf>
    <xf numFmtId="179" fontId="13" fillId="33" borderId="9" xfId="42" applyFont="1" applyFill="1" applyBorder="1" applyAlignment="1">
      <alignment horizontal="center" vertical="center"/>
    </xf>
    <xf numFmtId="179" fontId="14" fillId="33" borderId="9" xfId="42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1" fontId="24" fillId="0" borderId="10" xfId="0" applyNumberFormat="1" applyFont="1" applyBorder="1" applyAlignment="1" quotePrefix="1">
      <alignment horizontal="center" vertical="top" wrapText="1"/>
    </xf>
    <xf numFmtId="0" fontId="24" fillId="0" borderId="10" xfId="0" applyNumberFormat="1" applyFont="1" applyBorder="1" applyAlignment="1" quotePrefix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179" fontId="22" fillId="0" borderId="9" xfId="42" applyFont="1" applyFill="1" applyBorder="1" applyAlignment="1">
      <alignment horizontal="center" vertical="center" wrapText="1"/>
    </xf>
    <xf numFmtId="179" fontId="14" fillId="0" borderId="9" xfId="42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 horizontal="center" vertical="center"/>
    </xf>
    <xf numFmtId="179" fontId="0" fillId="33" borderId="9" xfId="42" applyFont="1" applyFill="1" applyBorder="1" applyAlignment="1">
      <alignment/>
    </xf>
    <xf numFmtId="179" fontId="22" fillId="33" borderId="9" xfId="42" applyFont="1" applyFill="1" applyBorder="1" applyAlignment="1" quotePrefix="1">
      <alignment horizontal="center" vertical="center" wrapText="1"/>
    </xf>
    <xf numFmtId="179" fontId="25" fillId="33" borderId="9" xfId="42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vertical="top" wrapText="1"/>
    </xf>
    <xf numFmtId="179" fontId="23" fillId="33" borderId="9" xfId="42" applyFont="1" applyFill="1" applyBorder="1" applyAlignment="1">
      <alignment horizontal="center" vertical="center"/>
    </xf>
    <xf numFmtId="179" fontId="23" fillId="33" borderId="9" xfId="42" applyFont="1" applyFill="1" applyBorder="1" applyAlignment="1">
      <alignment vertical="center" wrapText="1"/>
    </xf>
    <xf numFmtId="179" fontId="23" fillId="33" borderId="9" xfId="42" applyFont="1" applyFill="1" applyBorder="1" applyAlignment="1" quotePrefix="1">
      <alignment horizontal="center" vertical="center" wrapText="1"/>
    </xf>
    <xf numFmtId="179" fontId="14" fillId="0" borderId="9" xfId="42" applyFont="1" applyFill="1" applyBorder="1" applyAlignment="1">
      <alignment horizontal="center" vertical="top" wrapText="1"/>
    </xf>
    <xf numFmtId="179" fontId="23" fillId="33" borderId="9" xfId="42" applyFont="1" applyFill="1" applyBorder="1" applyAlignment="1" quotePrefix="1">
      <alignment horizontal="center" vertical="top" wrapText="1"/>
    </xf>
    <xf numFmtId="179" fontId="30" fillId="33" borderId="9" xfId="42" applyFont="1" applyFill="1" applyBorder="1" applyAlignment="1">
      <alignment horizontal="center" vertical="center" wrapText="1"/>
    </xf>
    <xf numFmtId="179" fontId="23" fillId="33" borderId="9" xfId="42" applyFont="1" applyFill="1" applyBorder="1" applyAlignment="1">
      <alignment/>
    </xf>
    <xf numFmtId="179" fontId="27" fillId="33" borderId="9" xfId="42" applyFont="1" applyFill="1" applyBorder="1" applyAlignment="1" quotePrefix="1">
      <alignment horizontal="center" vertical="center" wrapText="1"/>
    </xf>
    <xf numFmtId="179" fontId="22" fillId="33" borderId="9" xfId="42" applyFont="1" applyFill="1" applyBorder="1" applyAlignment="1">
      <alignment horizontal="left" vertical="top" wrapText="1"/>
    </xf>
    <xf numFmtId="201" fontId="14" fillId="33" borderId="9" xfId="42" applyNumberFormat="1" applyFont="1" applyFill="1" applyBorder="1" applyAlignment="1">
      <alignment horizontal="center" vertical="center" wrapText="1"/>
    </xf>
    <xf numFmtId="202" fontId="14" fillId="33" borderId="9" xfId="42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textRotation="90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textRotation="90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179" fontId="14" fillId="0" borderId="11" xfId="42" applyFont="1" applyBorder="1" applyAlignment="1">
      <alignment horizontal="left" vertical="center"/>
    </xf>
    <xf numFmtId="179" fontId="14" fillId="0" borderId="0" xfId="42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15" zoomScalePageLayoutView="0" workbookViewId="0" topLeftCell="A16">
      <selection activeCell="E37" sqref="E37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38.25390625" style="0" customWidth="1"/>
    <col min="4" max="4" width="9.25390625" style="0" customWidth="1"/>
    <col min="5" max="5" width="11.25390625" style="0" bestFit="1" customWidth="1"/>
    <col min="6" max="6" width="10.125" style="0" bestFit="1" customWidth="1"/>
    <col min="7" max="7" width="11.375" style="0" bestFit="1" customWidth="1"/>
    <col min="8" max="8" width="13.375" style="0" bestFit="1" customWidth="1"/>
    <col min="9" max="9" width="8.75390625" style="0" bestFit="1" customWidth="1"/>
    <col min="10" max="10" width="13.25390625" style="0" bestFit="1" customWidth="1"/>
    <col min="11" max="11" width="8.875" style="0" bestFit="1" customWidth="1"/>
    <col min="12" max="12" width="11.00390625" style="0" bestFit="1" customWidth="1"/>
    <col min="13" max="13" width="13.375" style="0" bestFit="1" customWidth="1"/>
    <col min="14" max="18" width="9.125" style="45" customWidth="1"/>
  </cols>
  <sheetData>
    <row r="1" spans="1:18" s="37" customFormat="1" ht="65.25" customHeight="1">
      <c r="A1" s="86" t="s">
        <v>162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1"/>
      <c r="O1" s="61"/>
      <c r="P1" s="61"/>
      <c r="Q1" s="61"/>
      <c r="R1" s="61"/>
    </row>
    <row r="2" spans="1:13" ht="15.75" customHeight="1">
      <c r="A2" s="92" t="s">
        <v>131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42.75" customHeight="1">
      <c r="A3" s="88" t="s">
        <v>1</v>
      </c>
      <c r="B3" s="89" t="s">
        <v>19</v>
      </c>
      <c r="C3" s="88" t="s">
        <v>20</v>
      </c>
      <c r="D3" s="89" t="s">
        <v>8</v>
      </c>
      <c r="E3" s="88" t="s">
        <v>16</v>
      </c>
      <c r="F3" s="88"/>
      <c r="G3" s="90" t="s">
        <v>133</v>
      </c>
      <c r="H3" s="90"/>
      <c r="I3" s="91" t="s">
        <v>134</v>
      </c>
      <c r="J3" s="91"/>
      <c r="K3" s="91" t="s">
        <v>135</v>
      </c>
      <c r="L3" s="91"/>
      <c r="M3" s="87" t="s">
        <v>136</v>
      </c>
    </row>
    <row r="4" spans="1:13" ht="75" customHeight="1">
      <c r="A4" s="88"/>
      <c r="B4" s="89"/>
      <c r="C4" s="88"/>
      <c r="D4" s="89"/>
      <c r="E4" s="50" t="s">
        <v>8</v>
      </c>
      <c r="F4" s="50" t="s">
        <v>18</v>
      </c>
      <c r="G4" s="50" t="s">
        <v>137</v>
      </c>
      <c r="H4" s="51" t="s">
        <v>7</v>
      </c>
      <c r="I4" s="50" t="s">
        <v>137</v>
      </c>
      <c r="J4" s="51" t="s">
        <v>7</v>
      </c>
      <c r="K4" s="50" t="s">
        <v>137</v>
      </c>
      <c r="L4" s="51" t="s">
        <v>7</v>
      </c>
      <c r="M4" s="87"/>
    </row>
    <row r="5" spans="1:13" ht="13.5">
      <c r="A5" s="62" t="s">
        <v>10</v>
      </c>
      <c r="B5" s="62" t="s">
        <v>11</v>
      </c>
      <c r="C5" s="62" t="s">
        <v>12</v>
      </c>
      <c r="D5" s="62" t="s">
        <v>13</v>
      </c>
      <c r="E5" s="62" t="s">
        <v>14</v>
      </c>
      <c r="F5" s="63" t="s">
        <v>15</v>
      </c>
      <c r="G5" s="52" t="s">
        <v>3</v>
      </c>
      <c r="H5" s="53">
        <v>8</v>
      </c>
      <c r="I5" s="64" t="s">
        <v>5</v>
      </c>
      <c r="J5" s="65">
        <v>10</v>
      </c>
      <c r="K5" s="66">
        <v>11</v>
      </c>
      <c r="L5" s="65">
        <v>12</v>
      </c>
      <c r="M5" s="54">
        <v>13</v>
      </c>
    </row>
    <row r="6" spans="1:13" ht="48" customHeight="1">
      <c r="A6" s="40">
        <v>1</v>
      </c>
      <c r="B6" s="73" t="s">
        <v>141</v>
      </c>
      <c r="C6" s="57" t="s">
        <v>163</v>
      </c>
      <c r="D6" s="38" t="s">
        <v>140</v>
      </c>
      <c r="E6" s="38"/>
      <c r="F6" s="38">
        <v>0</v>
      </c>
      <c r="G6" s="38"/>
      <c r="H6" s="38"/>
      <c r="I6" s="39"/>
      <c r="J6" s="39"/>
      <c r="K6" s="39"/>
      <c r="L6" s="39"/>
      <c r="M6" s="59"/>
    </row>
    <row r="7" spans="1:13" ht="13.5">
      <c r="A7" s="40"/>
      <c r="B7" s="77"/>
      <c r="C7" s="43" t="s">
        <v>138</v>
      </c>
      <c r="D7" s="40" t="s">
        <v>35</v>
      </c>
      <c r="E7" s="40">
        <v>2.06</v>
      </c>
      <c r="F7" s="56">
        <f>E7*F6</f>
        <v>0</v>
      </c>
      <c r="G7" s="39"/>
      <c r="H7" s="55"/>
      <c r="I7" s="40"/>
      <c r="J7" s="40"/>
      <c r="K7" s="39"/>
      <c r="L7" s="39"/>
      <c r="M7" s="41"/>
    </row>
    <row r="8" spans="1:13" ht="27">
      <c r="A8" s="40">
        <v>2</v>
      </c>
      <c r="B8" s="73" t="s">
        <v>164</v>
      </c>
      <c r="C8" s="38" t="s">
        <v>165</v>
      </c>
      <c r="D8" s="38" t="s">
        <v>155</v>
      </c>
      <c r="E8" s="38"/>
      <c r="F8" s="68">
        <v>0.03</v>
      </c>
      <c r="G8" s="38"/>
      <c r="H8" s="55"/>
      <c r="I8" s="40"/>
      <c r="J8" s="40"/>
      <c r="K8" s="39"/>
      <c r="L8" s="39"/>
      <c r="M8" s="41"/>
    </row>
    <row r="9" spans="1:14" ht="13.5">
      <c r="A9" s="42"/>
      <c r="B9" s="77"/>
      <c r="C9" s="74" t="s">
        <v>138</v>
      </c>
      <c r="D9" s="42" t="s">
        <v>35</v>
      </c>
      <c r="E9" s="40">
        <v>181</v>
      </c>
      <c r="F9" s="78">
        <v>5.07</v>
      </c>
      <c r="G9" s="39"/>
      <c r="H9" s="55"/>
      <c r="I9" s="40"/>
      <c r="J9" s="40"/>
      <c r="K9" s="39"/>
      <c r="L9" s="39"/>
      <c r="M9" s="41"/>
      <c r="N9" s="45">
        <v>5.07</v>
      </c>
    </row>
    <row r="10" spans="1:14" ht="13.5">
      <c r="A10" s="42"/>
      <c r="B10" s="77"/>
      <c r="C10" s="74" t="s">
        <v>153</v>
      </c>
      <c r="D10" s="42" t="s">
        <v>0</v>
      </c>
      <c r="E10" s="40">
        <v>92.1</v>
      </c>
      <c r="F10" s="78">
        <v>2.58</v>
      </c>
      <c r="G10" s="39"/>
      <c r="H10" s="55"/>
      <c r="I10" s="40"/>
      <c r="J10" s="40"/>
      <c r="K10" s="39"/>
      <c r="L10" s="39"/>
      <c r="M10" s="41"/>
      <c r="N10" s="45">
        <v>2.58</v>
      </c>
    </row>
    <row r="11" spans="1:13" ht="13.5">
      <c r="A11" s="42"/>
      <c r="B11" s="79"/>
      <c r="C11" s="74" t="s">
        <v>166</v>
      </c>
      <c r="D11" s="42" t="s">
        <v>151</v>
      </c>
      <c r="E11" s="40">
        <v>1010</v>
      </c>
      <c r="F11" s="78">
        <f>E11*F8</f>
        <v>30.3</v>
      </c>
      <c r="G11" s="42"/>
      <c r="H11" s="55"/>
      <c r="I11" s="40"/>
      <c r="J11" s="40"/>
      <c r="K11" s="39"/>
      <c r="L11" s="39"/>
      <c r="M11" s="41"/>
    </row>
    <row r="12" spans="1:14" ht="13.5">
      <c r="A12" s="42"/>
      <c r="B12" s="77"/>
      <c r="C12" s="74" t="s">
        <v>143</v>
      </c>
      <c r="D12" s="42" t="s">
        <v>0</v>
      </c>
      <c r="E12" s="40">
        <v>5.16</v>
      </c>
      <c r="F12" s="78">
        <v>0.14</v>
      </c>
      <c r="G12" s="42"/>
      <c r="H12" s="55"/>
      <c r="I12" s="40"/>
      <c r="J12" s="40"/>
      <c r="K12" s="39"/>
      <c r="L12" s="39"/>
      <c r="M12" s="41"/>
      <c r="N12" s="45">
        <v>0.14</v>
      </c>
    </row>
    <row r="13" spans="1:13" ht="45">
      <c r="A13" s="38" t="s">
        <v>12</v>
      </c>
      <c r="B13" s="80" t="s">
        <v>167</v>
      </c>
      <c r="C13" s="38" t="s">
        <v>168</v>
      </c>
      <c r="D13" s="38" t="s">
        <v>160</v>
      </c>
      <c r="E13" s="38"/>
      <c r="F13" s="38">
        <v>5</v>
      </c>
      <c r="G13" s="38"/>
      <c r="H13" s="55"/>
      <c r="I13" s="40"/>
      <c r="J13" s="40"/>
      <c r="K13" s="39"/>
      <c r="L13" s="39"/>
      <c r="M13" s="41"/>
    </row>
    <row r="14" spans="1:13" ht="13.5">
      <c r="A14" s="40"/>
      <c r="B14" s="40"/>
      <c r="C14" s="43" t="s">
        <v>26</v>
      </c>
      <c r="D14" s="40" t="s">
        <v>35</v>
      </c>
      <c r="E14" s="40">
        <v>3.52</v>
      </c>
      <c r="F14" s="40">
        <f>E14*F13</f>
        <v>17.6</v>
      </c>
      <c r="G14" s="40"/>
      <c r="H14" s="55"/>
      <c r="I14" s="40"/>
      <c r="J14" s="40"/>
      <c r="K14" s="39"/>
      <c r="L14" s="39"/>
      <c r="M14" s="41"/>
    </row>
    <row r="15" spans="1:13" ht="13.5">
      <c r="A15" s="42"/>
      <c r="B15" s="77"/>
      <c r="C15" s="60" t="s">
        <v>139</v>
      </c>
      <c r="D15" s="42" t="s">
        <v>0</v>
      </c>
      <c r="E15" s="40">
        <v>1.06</v>
      </c>
      <c r="F15" s="40">
        <f>E15*F13</f>
        <v>5.3</v>
      </c>
      <c r="G15" s="39"/>
      <c r="H15" s="55"/>
      <c r="I15" s="40"/>
      <c r="J15" s="40"/>
      <c r="K15" s="39"/>
      <c r="L15" s="39"/>
      <c r="M15" s="41"/>
    </row>
    <row r="16" spans="1:13" ht="13.5">
      <c r="A16" s="40"/>
      <c r="B16" s="81"/>
      <c r="C16" s="43" t="s">
        <v>169</v>
      </c>
      <c r="D16" s="40" t="s">
        <v>161</v>
      </c>
      <c r="E16" s="40"/>
      <c r="F16" s="40">
        <v>1.05</v>
      </c>
      <c r="G16" s="40"/>
      <c r="H16" s="55"/>
      <c r="I16" s="40"/>
      <c r="J16" s="40"/>
      <c r="K16" s="39"/>
      <c r="L16" s="39"/>
      <c r="M16" s="41"/>
    </row>
    <row r="17" spans="1:13" ht="13.5">
      <c r="A17" s="40"/>
      <c r="B17" s="76"/>
      <c r="C17" s="43" t="s">
        <v>170</v>
      </c>
      <c r="D17" s="40" t="s">
        <v>161</v>
      </c>
      <c r="E17" s="40"/>
      <c r="F17" s="40">
        <v>4.48</v>
      </c>
      <c r="G17" s="40"/>
      <c r="H17" s="55"/>
      <c r="I17" s="40"/>
      <c r="J17" s="40"/>
      <c r="K17" s="39"/>
      <c r="L17" s="71"/>
      <c r="M17" s="70"/>
    </row>
    <row r="18" spans="1:13" ht="13.5">
      <c r="A18" s="40"/>
      <c r="B18" s="40"/>
      <c r="C18" s="43" t="s">
        <v>145</v>
      </c>
      <c r="D18" s="40" t="s">
        <v>0</v>
      </c>
      <c r="E18" s="40">
        <v>0.02</v>
      </c>
      <c r="F18" s="40">
        <f>E18*F13</f>
        <v>0.1</v>
      </c>
      <c r="G18" s="40"/>
      <c r="H18" s="55"/>
      <c r="I18" s="40"/>
      <c r="J18" s="40"/>
      <c r="K18" s="39"/>
      <c r="L18" s="39"/>
      <c r="M18" s="41"/>
    </row>
    <row r="19" spans="1:13" ht="81">
      <c r="A19" s="42">
        <v>4</v>
      </c>
      <c r="B19" s="82" t="s">
        <v>171</v>
      </c>
      <c r="C19" s="57" t="s">
        <v>172</v>
      </c>
      <c r="D19" s="38" t="s">
        <v>154</v>
      </c>
      <c r="E19" s="38"/>
      <c r="F19" s="38">
        <v>7.5</v>
      </c>
      <c r="G19" s="38"/>
      <c r="H19" s="55"/>
      <c r="I19" s="40"/>
      <c r="J19" s="40"/>
      <c r="K19" s="39"/>
      <c r="L19" s="39"/>
      <c r="M19" s="41"/>
    </row>
    <row r="20" spans="1:13" ht="13.5">
      <c r="A20" s="42"/>
      <c r="B20" s="77"/>
      <c r="C20" s="60" t="s">
        <v>138</v>
      </c>
      <c r="D20" s="42" t="s">
        <v>35</v>
      </c>
      <c r="E20" s="40">
        <v>12.7</v>
      </c>
      <c r="F20" s="40">
        <f>E20*F19</f>
        <v>95.25</v>
      </c>
      <c r="G20" s="39"/>
      <c r="H20" s="55"/>
      <c r="I20" s="40"/>
      <c r="J20" s="40"/>
      <c r="K20" s="39"/>
      <c r="L20" s="39"/>
      <c r="M20" s="41"/>
    </row>
    <row r="21" spans="1:13" ht="13.5">
      <c r="A21" s="42"/>
      <c r="B21" s="77"/>
      <c r="C21" s="60" t="s">
        <v>139</v>
      </c>
      <c r="D21" s="42" t="s">
        <v>0</v>
      </c>
      <c r="E21" s="40">
        <v>1.08</v>
      </c>
      <c r="F21" s="40">
        <f>E21*F19</f>
        <v>8.1</v>
      </c>
      <c r="G21" s="39"/>
      <c r="H21" s="55"/>
      <c r="I21" s="40"/>
      <c r="J21" s="40"/>
      <c r="K21" s="39"/>
      <c r="L21" s="39"/>
      <c r="M21" s="41"/>
    </row>
    <row r="22" spans="1:13" ht="13.5">
      <c r="A22" s="42"/>
      <c r="B22" s="40"/>
      <c r="C22" s="60" t="s">
        <v>173</v>
      </c>
      <c r="D22" s="42" t="s">
        <v>154</v>
      </c>
      <c r="E22" s="85">
        <v>1.015</v>
      </c>
      <c r="F22" s="40">
        <f>E22*F19</f>
        <v>7.61</v>
      </c>
      <c r="G22" s="40"/>
      <c r="H22" s="55"/>
      <c r="I22" s="40"/>
      <c r="J22" s="40"/>
      <c r="K22" s="39"/>
      <c r="L22" s="39"/>
      <c r="M22" s="41"/>
    </row>
    <row r="23" spans="1:13" ht="13.5">
      <c r="A23" s="42"/>
      <c r="B23" s="75"/>
      <c r="C23" s="60" t="s">
        <v>144</v>
      </c>
      <c r="D23" s="42" t="s">
        <v>154</v>
      </c>
      <c r="E23" s="84">
        <f>(10.2+7.3)*0.01</f>
        <v>0.175</v>
      </c>
      <c r="F23" s="40">
        <f>E23*F19</f>
        <v>1.31</v>
      </c>
      <c r="G23" s="40"/>
      <c r="H23" s="55"/>
      <c r="I23" s="40"/>
      <c r="J23" s="40"/>
      <c r="K23" s="39"/>
      <c r="L23" s="71"/>
      <c r="M23" s="70"/>
    </row>
    <row r="24" spans="1:13" ht="13.5">
      <c r="A24" s="42"/>
      <c r="B24" s="77"/>
      <c r="C24" s="60" t="s">
        <v>143</v>
      </c>
      <c r="D24" s="42" t="s">
        <v>0</v>
      </c>
      <c r="E24" s="40">
        <v>1.67</v>
      </c>
      <c r="F24" s="40">
        <f>E24*F19</f>
        <v>12.53</v>
      </c>
      <c r="G24" s="40"/>
      <c r="H24" s="55"/>
      <c r="I24" s="40"/>
      <c r="J24" s="40"/>
      <c r="K24" s="39"/>
      <c r="L24" s="39"/>
      <c r="M24" s="41"/>
    </row>
    <row r="25" spans="1:13" ht="13.5">
      <c r="A25" s="42">
        <v>5</v>
      </c>
      <c r="B25" s="71"/>
      <c r="C25" s="83" t="s">
        <v>174</v>
      </c>
      <c r="D25" s="57" t="s">
        <v>142</v>
      </c>
      <c r="E25" s="38"/>
      <c r="F25" s="38">
        <v>0.23</v>
      </c>
      <c r="G25" s="40"/>
      <c r="H25" s="55"/>
      <c r="I25" s="40"/>
      <c r="J25" s="40"/>
      <c r="K25" s="39"/>
      <c r="L25" s="39"/>
      <c r="M25" s="41"/>
    </row>
    <row r="26" spans="1:14" ht="57" customHeight="1">
      <c r="A26" s="40">
        <v>6</v>
      </c>
      <c r="B26" s="38" t="s">
        <v>156</v>
      </c>
      <c r="C26" s="46" t="s">
        <v>175</v>
      </c>
      <c r="D26" s="38" t="s">
        <v>157</v>
      </c>
      <c r="E26" s="40"/>
      <c r="F26" s="38">
        <v>0.28</v>
      </c>
      <c r="G26" s="40"/>
      <c r="H26" s="55"/>
      <c r="I26" s="40"/>
      <c r="J26" s="40"/>
      <c r="K26" s="39"/>
      <c r="L26" s="39"/>
      <c r="M26" s="41"/>
      <c r="N26" s="67"/>
    </row>
    <row r="27" spans="1:14" ht="13.5">
      <c r="A27" s="40"/>
      <c r="B27" s="77"/>
      <c r="C27" s="40" t="s">
        <v>158</v>
      </c>
      <c r="D27" s="40" t="s">
        <v>150</v>
      </c>
      <c r="E27" s="40">
        <v>18</v>
      </c>
      <c r="F27" s="40">
        <f>E27*F26</f>
        <v>5.04</v>
      </c>
      <c r="G27" s="40"/>
      <c r="H27" s="55"/>
      <c r="I27" s="40"/>
      <c r="J27" s="40"/>
      <c r="K27" s="39"/>
      <c r="L27" s="39"/>
      <c r="M27" s="41"/>
      <c r="N27" s="61"/>
    </row>
    <row r="28" spans="1:13" ht="13.5">
      <c r="A28" s="40"/>
      <c r="B28" s="71"/>
      <c r="C28" s="40" t="s">
        <v>159</v>
      </c>
      <c r="D28" s="40" t="s">
        <v>147</v>
      </c>
      <c r="E28" s="40">
        <v>11</v>
      </c>
      <c r="F28" s="40">
        <f>E28*F26</f>
        <v>3.08</v>
      </c>
      <c r="G28" s="40"/>
      <c r="H28" s="55"/>
      <c r="I28" s="40"/>
      <c r="J28" s="40"/>
      <c r="K28" s="39"/>
      <c r="L28" s="39"/>
      <c r="M28" s="41"/>
    </row>
    <row r="29" spans="1:13" ht="27">
      <c r="A29" s="40">
        <v>7</v>
      </c>
      <c r="B29" s="72" t="s">
        <v>148</v>
      </c>
      <c r="C29" s="57" t="s">
        <v>176</v>
      </c>
      <c r="D29" s="38" t="s">
        <v>154</v>
      </c>
      <c r="E29" s="38"/>
      <c r="F29" s="38">
        <v>25.88</v>
      </c>
      <c r="G29" s="38"/>
      <c r="H29" s="55"/>
      <c r="I29" s="40"/>
      <c r="J29" s="40"/>
      <c r="K29" s="39"/>
      <c r="L29" s="39"/>
      <c r="M29" s="41"/>
    </row>
    <row r="30" spans="1:14" ht="13.5">
      <c r="A30" s="40"/>
      <c r="B30" s="77"/>
      <c r="C30" s="74" t="s">
        <v>138</v>
      </c>
      <c r="D30" s="42" t="s">
        <v>35</v>
      </c>
      <c r="E30" s="40">
        <v>1.21</v>
      </c>
      <c r="F30" s="69">
        <v>10.84</v>
      </c>
      <c r="G30" s="40"/>
      <c r="H30" s="55"/>
      <c r="I30" s="40"/>
      <c r="J30" s="40"/>
      <c r="K30" s="39"/>
      <c r="L30" s="39"/>
      <c r="M30" s="41"/>
      <c r="N30" s="45">
        <v>10.84</v>
      </c>
    </row>
    <row r="31" spans="1:13" ht="27">
      <c r="A31" s="40" t="s">
        <v>177</v>
      </c>
      <c r="B31" s="72" t="s">
        <v>178</v>
      </c>
      <c r="C31" s="38" t="s">
        <v>179</v>
      </c>
      <c r="D31" s="38" t="s">
        <v>154</v>
      </c>
      <c r="E31" s="38"/>
      <c r="F31" s="38">
        <f>F29</f>
        <v>25.88</v>
      </c>
      <c r="G31" s="38"/>
      <c r="H31" s="55"/>
      <c r="I31" s="40"/>
      <c r="J31" s="40"/>
      <c r="K31" s="39"/>
      <c r="L31" s="39"/>
      <c r="M31" s="41"/>
    </row>
    <row r="32" spans="1:13" ht="13.5">
      <c r="A32" s="40"/>
      <c r="B32" s="77"/>
      <c r="C32" s="42" t="s">
        <v>138</v>
      </c>
      <c r="D32" s="42" t="s">
        <v>35</v>
      </c>
      <c r="E32" s="84">
        <v>0.134</v>
      </c>
      <c r="F32" s="40">
        <f>E32*F31</f>
        <v>3.47</v>
      </c>
      <c r="G32" s="40"/>
      <c r="H32" s="55"/>
      <c r="I32" s="40"/>
      <c r="J32" s="40"/>
      <c r="K32" s="39"/>
      <c r="L32" s="39"/>
      <c r="M32" s="41"/>
    </row>
    <row r="33" spans="1:13" ht="13.5">
      <c r="A33" s="40"/>
      <c r="B33" s="77"/>
      <c r="C33" s="42" t="s">
        <v>180</v>
      </c>
      <c r="D33" s="42" t="s">
        <v>146</v>
      </c>
      <c r="E33" s="40">
        <v>0.13</v>
      </c>
      <c r="F33" s="40">
        <f>E33*F31</f>
        <v>3.36</v>
      </c>
      <c r="G33" s="40"/>
      <c r="H33" s="55"/>
      <c r="I33" s="40"/>
      <c r="J33" s="40"/>
      <c r="K33" s="39"/>
      <c r="L33" s="39"/>
      <c r="M33" s="41"/>
    </row>
    <row r="34" spans="1:14" ht="17.25" customHeight="1">
      <c r="A34" s="38"/>
      <c r="B34" s="40"/>
      <c r="C34" s="40" t="s">
        <v>149</v>
      </c>
      <c r="D34" s="40"/>
      <c r="E34" s="40"/>
      <c r="F34" s="40"/>
      <c r="G34" s="40"/>
      <c r="H34" s="38"/>
      <c r="I34" s="38"/>
      <c r="J34" s="38"/>
      <c r="K34" s="38"/>
      <c r="L34" s="38"/>
      <c r="M34" s="38"/>
      <c r="N34" s="58"/>
    </row>
    <row r="35" spans="1:14" ht="13.5">
      <c r="A35" s="38"/>
      <c r="B35" s="40"/>
      <c r="C35" s="40" t="s">
        <v>181</v>
      </c>
      <c r="D35" s="40" t="s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58"/>
    </row>
    <row r="36" spans="1:14" ht="13.5">
      <c r="A36" s="38"/>
      <c r="B36" s="40"/>
      <c r="C36" s="40" t="s">
        <v>7</v>
      </c>
      <c r="D36" s="40" t="s">
        <v>0</v>
      </c>
      <c r="E36" s="40"/>
      <c r="F36" s="40"/>
      <c r="G36" s="40"/>
      <c r="H36" s="38"/>
      <c r="I36" s="38"/>
      <c r="J36" s="38"/>
      <c r="K36" s="38"/>
      <c r="L36" s="38"/>
      <c r="M36" s="38"/>
      <c r="N36" s="58"/>
    </row>
    <row r="37" spans="1:14" ht="13.5">
      <c r="A37" s="38"/>
      <c r="B37" s="38"/>
      <c r="C37" s="40" t="s">
        <v>152</v>
      </c>
      <c r="D37" s="40" t="s"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58"/>
    </row>
    <row r="38" spans="1:14" ht="13.5">
      <c r="A38" s="40"/>
      <c r="B38" s="38"/>
      <c r="C38" s="40" t="s">
        <v>132</v>
      </c>
      <c r="D38" s="40" t="s">
        <v>0</v>
      </c>
      <c r="E38" s="40"/>
      <c r="F38" s="40"/>
      <c r="G38" s="40"/>
      <c r="H38" s="38"/>
      <c r="I38" s="38"/>
      <c r="J38" s="38"/>
      <c r="K38" s="38"/>
      <c r="L38" s="38"/>
      <c r="M38" s="38"/>
      <c r="N38" s="58"/>
    </row>
    <row r="39" spans="1:13" ht="13.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3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3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3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3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3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8" ht="13.5">
      <c r="A45" s="47"/>
      <c r="B45" s="47"/>
      <c r="C45" s="47"/>
      <c r="D45" s="47"/>
      <c r="E45" s="47"/>
      <c r="F45" s="47"/>
      <c r="G45" s="47"/>
      <c r="H45" s="47"/>
    </row>
    <row r="46" spans="1:8" ht="13.5">
      <c r="A46" s="47"/>
      <c r="B46" s="47"/>
      <c r="C46" s="47"/>
      <c r="D46" s="47"/>
      <c r="E46" s="47"/>
      <c r="F46" s="47"/>
      <c r="G46" s="47"/>
      <c r="H46" s="47"/>
    </row>
    <row r="47" spans="1:8" ht="13.5">
      <c r="A47" s="47"/>
      <c r="B47" s="47"/>
      <c r="C47" s="47"/>
      <c r="D47" s="47"/>
      <c r="E47" s="47"/>
      <c r="F47" s="47"/>
      <c r="G47" s="47"/>
      <c r="H47" s="47"/>
    </row>
    <row r="48" spans="1:8" ht="13.5">
      <c r="A48" s="47"/>
      <c r="B48" s="47"/>
      <c r="C48" s="47"/>
      <c r="D48" s="47"/>
      <c r="E48" s="47"/>
      <c r="F48" s="47"/>
      <c r="G48" s="47"/>
      <c r="H48" s="47"/>
    </row>
    <row r="49" spans="7:14" ht="12.75">
      <c r="G49" s="44"/>
      <c r="H49" s="49"/>
      <c r="I49" s="49"/>
      <c r="J49" s="49"/>
      <c r="K49" s="49"/>
      <c r="L49" s="49"/>
      <c r="M49" s="49"/>
      <c r="N49" s="48"/>
    </row>
  </sheetData>
  <sheetProtection/>
  <mergeCells count="12">
    <mergeCell ref="E3:F3"/>
    <mergeCell ref="G3:H3"/>
    <mergeCell ref="I3:J3"/>
    <mergeCell ref="K3:L3"/>
    <mergeCell ref="M3:M4"/>
    <mergeCell ref="A39:M44"/>
    <mergeCell ref="A1:M1"/>
    <mergeCell ref="A2:M2"/>
    <mergeCell ref="A3:A4"/>
    <mergeCell ref="B3:B4"/>
    <mergeCell ref="C3:C4"/>
    <mergeCell ref="D3:D4"/>
  </mergeCells>
  <printOptions horizontalCentered="1"/>
  <pageMargins left="0.2755905511811024" right="0.31496062992125984" top="0.7480314960629921" bottom="0.5118110236220472" header="0.4724409448818898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05" t="s">
        <v>56</v>
      </c>
      <c r="B1" s="105"/>
      <c r="C1" s="105"/>
      <c r="D1" s="105"/>
      <c r="E1" s="105"/>
      <c r="F1" s="105"/>
      <c r="G1" s="105"/>
      <c r="H1" s="105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06" t="s">
        <v>111</v>
      </c>
      <c r="B3" s="106"/>
      <c r="C3" s="106"/>
      <c r="D3" s="106"/>
      <c r="E3" s="106"/>
      <c r="F3" s="106"/>
      <c r="G3" s="106"/>
      <c r="H3" s="106"/>
    </row>
    <row r="4" spans="1:8" ht="17.25" customHeight="1">
      <c r="A4" s="107" t="s">
        <v>102</v>
      </c>
      <c r="B4" s="107"/>
      <c r="C4" s="107"/>
      <c r="D4" s="107"/>
      <c r="E4" s="107"/>
      <c r="F4" s="107"/>
      <c r="G4" s="107"/>
      <c r="H4" s="107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08"/>
      <c r="B6" s="108"/>
      <c r="C6" s="108"/>
      <c r="D6" s="108"/>
      <c r="E6" s="108"/>
      <c r="F6" s="108"/>
      <c r="G6" s="108"/>
      <c r="H6" s="108"/>
    </row>
    <row r="7" spans="1:8" ht="16.5">
      <c r="A7" s="109" t="s">
        <v>74</v>
      </c>
      <c r="B7" s="109"/>
      <c r="C7" s="109"/>
      <c r="D7" s="109"/>
      <c r="E7" s="34" t="e">
        <f>H132</f>
        <v>#REF!</v>
      </c>
      <c r="F7" s="27" t="s">
        <v>0</v>
      </c>
      <c r="G7" s="25"/>
      <c r="H7" s="25"/>
    </row>
    <row r="8" spans="1:8" ht="16.5">
      <c r="A8" s="109" t="s">
        <v>75</v>
      </c>
      <c r="B8" s="109"/>
      <c r="C8" s="109"/>
      <c r="D8" s="109"/>
      <c r="E8" s="34" t="e">
        <f>H125</f>
        <v>#REF!</v>
      </c>
      <c r="F8" s="27" t="s">
        <v>0</v>
      </c>
      <c r="G8" s="25"/>
      <c r="H8" s="25"/>
    </row>
    <row r="9" spans="1:8" ht="16.5">
      <c r="A9" s="97" t="s">
        <v>76</v>
      </c>
      <c r="B9" s="97"/>
      <c r="C9" s="97"/>
      <c r="D9" s="97"/>
      <c r="E9" s="34" t="e">
        <f>E8/4.6</f>
        <v>#REF!</v>
      </c>
      <c r="F9" s="30" t="s">
        <v>35</v>
      </c>
      <c r="G9" s="29"/>
      <c r="H9" s="29"/>
    </row>
    <row r="10" spans="1:8" ht="15">
      <c r="A10" s="98" t="s">
        <v>112</v>
      </c>
      <c r="B10" s="98"/>
      <c r="C10" s="98"/>
      <c r="D10" s="98"/>
      <c r="E10" s="98"/>
      <c r="F10" s="98"/>
      <c r="G10" s="98"/>
      <c r="H10" s="98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9" t="s">
        <v>1</v>
      </c>
      <c r="B12" s="100" t="s">
        <v>19</v>
      </c>
      <c r="C12" s="101" t="s">
        <v>20</v>
      </c>
      <c r="D12" s="102" t="s">
        <v>8</v>
      </c>
      <c r="E12" s="103" t="s">
        <v>16</v>
      </c>
      <c r="F12" s="103"/>
      <c r="G12" s="104" t="s">
        <v>2</v>
      </c>
      <c r="H12" s="104"/>
    </row>
    <row r="13" spans="1:8" ht="35.25">
      <c r="A13" s="99"/>
      <c r="B13" s="100"/>
      <c r="C13" s="101"/>
      <c r="D13" s="102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95" t="s">
        <v>73</v>
      </c>
      <c r="B136" s="95"/>
      <c r="C136" s="95"/>
      <c r="D136" s="95"/>
      <c r="E136" s="95"/>
      <c r="F136" s="95"/>
      <c r="G136" s="95"/>
      <c r="H136" s="95"/>
      <c r="I136" s="23"/>
    </row>
    <row r="139" spans="3:10" ht="15" customHeight="1">
      <c r="C139" s="96"/>
      <c r="D139" s="96"/>
      <c r="E139" s="96"/>
      <c r="F139" s="96"/>
      <c r="G139" s="96"/>
      <c r="H139" s="96"/>
      <c r="I139" s="96"/>
      <c r="J139" s="96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2019-07-26T10:13:50Z</dcterms:modified>
  <cp:category/>
  <cp:version/>
  <cp:contentType/>
  <cp:contentStatus/>
</cp:coreProperties>
</file>