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e.gogsadze\Desktop\"/>
    </mc:Choice>
  </mc:AlternateContent>
  <bookViews>
    <workbookView xWindow="0" yWindow="0" windowWidth="25200" windowHeight="1138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H37" i="2" l="1"/>
  <c r="H21" i="2" l="1"/>
  <c r="M21" i="2" s="1"/>
  <c r="H22" i="2"/>
  <c r="M22" i="2" s="1"/>
  <c r="F22" i="2"/>
  <c r="F21" i="2"/>
  <c r="H20" i="2"/>
  <c r="M20" i="2" s="1"/>
  <c r="F20" i="2"/>
  <c r="L26" i="2"/>
  <c r="M26" i="2" s="1"/>
  <c r="F26" i="2"/>
  <c r="F33" i="2"/>
  <c r="H33" i="2" s="1"/>
  <c r="M33" i="2" s="1"/>
  <c r="F32" i="2"/>
  <c r="J32" i="2" s="1"/>
  <c r="M32" i="2" s="1"/>
  <c r="F39" i="2"/>
  <c r="H39" i="2" s="1"/>
  <c r="M39" i="2" s="1"/>
  <c r="F38" i="2"/>
  <c r="H38" i="2" s="1"/>
  <c r="M38" i="2" s="1"/>
  <c r="F37" i="2"/>
  <c r="M37" i="2" s="1"/>
  <c r="F36" i="2"/>
  <c r="L36" i="2" s="1"/>
  <c r="M36" i="2" s="1"/>
  <c r="F35" i="2"/>
  <c r="J35" i="2" s="1"/>
  <c r="M35" i="2" s="1"/>
  <c r="F19" i="2"/>
  <c r="H19" i="2" s="1"/>
  <c r="F15" i="2"/>
  <c r="H15" i="2" s="1"/>
  <c r="F30" i="2"/>
  <c r="H30" i="2" s="1"/>
  <c r="F27" i="2"/>
  <c r="H27" i="2" s="1"/>
  <c r="F25" i="2"/>
  <c r="F18" i="2"/>
  <c r="L18" i="2" s="1"/>
  <c r="L27" i="2"/>
  <c r="L28" i="2"/>
  <c r="L29" i="2"/>
  <c r="L30" i="2"/>
  <c r="H9" i="2"/>
  <c r="H11" i="2"/>
  <c r="F14" i="2"/>
  <c r="L10" i="2" s="1"/>
  <c r="F13" i="2"/>
  <c r="J13" i="2" s="1"/>
  <c r="J12" i="2"/>
  <c r="F11" i="2"/>
  <c r="J11" i="2" s="1"/>
  <c r="F9" i="2"/>
  <c r="H8" i="2" s="1"/>
  <c r="J9" i="2" l="1"/>
  <c r="H12" i="2"/>
  <c r="H10" i="2"/>
  <c r="M10" i="2" s="1"/>
  <c r="L8" i="2"/>
  <c r="M8" i="2" s="1"/>
  <c r="L9" i="2"/>
  <c r="M9" i="2" s="1"/>
  <c r="H13" i="2"/>
  <c r="H14" i="2"/>
  <c r="J15" i="2"/>
  <c r="J14" i="2"/>
  <c r="L11" i="2" l="1"/>
  <c r="M11" i="2" s="1"/>
  <c r="F17" i="2"/>
  <c r="J16" i="2"/>
  <c r="L12" i="2" l="1"/>
  <c r="M12" i="2" s="1"/>
  <c r="H16" i="2"/>
  <c r="J17" i="2"/>
  <c r="L13" i="2" l="1"/>
  <c r="M13" i="2" s="1"/>
  <c r="H17" i="2"/>
  <c r="J18" i="2"/>
  <c r="L14" i="2" l="1"/>
  <c r="M14" i="2" s="1"/>
  <c r="H18" i="2"/>
  <c r="J19" i="2"/>
  <c r="L15" i="2" l="1"/>
  <c r="M15" i="2" s="1"/>
  <c r="F24" i="2"/>
  <c r="J23" i="2"/>
  <c r="L16" i="2" l="1"/>
  <c r="M16" i="2" s="1"/>
  <c r="H23" i="2"/>
  <c r="L25" i="2"/>
  <c r="J24" i="2"/>
  <c r="L17" i="2" l="1"/>
  <c r="M17" i="2" s="1"/>
  <c r="H24" i="2"/>
  <c r="J25" i="2"/>
  <c r="M18" i="2" l="1"/>
  <c r="H25" i="2"/>
  <c r="J27" i="2"/>
  <c r="L19" i="2" l="1"/>
  <c r="M19" i="2" s="1"/>
  <c r="M27" i="2"/>
  <c r="F29" i="2"/>
  <c r="J28" i="2"/>
  <c r="L23" i="2" l="1"/>
  <c r="M23" i="2" s="1"/>
  <c r="H28" i="2"/>
  <c r="J29" i="2"/>
  <c r="L24" i="2" l="1"/>
  <c r="M24" i="2" s="1"/>
  <c r="H29" i="2"/>
  <c r="J30" i="2"/>
  <c r="M29" i="2" l="1"/>
  <c r="H40" i="2"/>
  <c r="M25" i="2"/>
  <c r="M30" i="2"/>
  <c r="M40" i="2" l="1"/>
  <c r="M42" i="2" s="1"/>
  <c r="M44" i="2" s="1"/>
  <c r="M46" i="2" l="1"/>
  <c r="M47" i="2" l="1"/>
  <c r="M48" i="2" s="1"/>
  <c r="M49" i="2" l="1"/>
  <c r="M50" i="2" s="1"/>
</calcChain>
</file>

<file path=xl/sharedStrings.xml><?xml version="1.0" encoding="utf-8"?>
<sst xmlns="http://schemas.openxmlformats.org/spreadsheetml/2006/main" count="103" uniqueCount="60">
  <si>
    <t>#</t>
  </si>
  <si>
    <t>საფუძველი</t>
  </si>
  <si>
    <t>სამუშაოს დასახელება</t>
  </si>
  <si>
    <t>განზომილება</t>
  </si>
  <si>
    <t>ნორმატიული რესურსები</t>
  </si>
  <si>
    <t>მასალა</t>
  </si>
  <si>
    <t>ხელფასი</t>
  </si>
  <si>
    <t>მექანიზმი</t>
  </si>
  <si>
    <t>ჯამი</t>
  </si>
  <si>
    <t>ერთეული</t>
  </si>
  <si>
    <t>სულ</t>
  </si>
  <si>
    <t>უვარგისი ნალესის მოხსნა კედლებიდან</t>
  </si>
  <si>
    <t>შრომის დანახარჯი</t>
  </si>
  <si>
    <t>46–15–2</t>
  </si>
  <si>
    <t>შრომითი დანახარჯი</t>
  </si>
  <si>
    <t>სხვა მანქანები</t>
  </si>
  <si>
    <t>ცემენტის ხსნარი 1:3</t>
  </si>
  <si>
    <t>აგურის კედლის დემონტაჟი</t>
  </si>
  <si>
    <t>46–23–1</t>
  </si>
  <si>
    <t>8–5–2</t>
  </si>
  <si>
    <t>მონოლითური რკ/ბ სარტყელის მოწყობა მ–300</t>
  </si>
  <si>
    <t>მანქანები</t>
  </si>
  <si>
    <t>ბეტონი მ–300</t>
  </si>
  <si>
    <t>15–52–1</t>
  </si>
  <si>
    <t>კედლების დაშხეფვა ცემენტის ხსნარით</t>
  </si>
  <si>
    <t>ცემენტის ხსნარი 1:1</t>
  </si>
  <si>
    <t>15–54</t>
  </si>
  <si>
    <t>კოსტავას ქ.# 2 საერთო საცხოვრებელი ბინის გარეკედლების შელესვის სამუშაოების ხარჯთაღრიცხვა</t>
  </si>
  <si>
    <t>მ2</t>
  </si>
  <si>
    <t>კ/სთ</t>
  </si>
  <si>
    <t>მ3</t>
  </si>
  <si>
    <t>ლარი</t>
  </si>
  <si>
    <t>სატრანსპორტო ხარჯი მასალაზე</t>
  </si>
  <si>
    <t>ზედნადები ხარჯები</t>
  </si>
  <si>
    <t>გეგმიური დაგროვება</t>
  </si>
  <si>
    <t>გაუთვალისწინებელი ხარჯები</t>
  </si>
  <si>
    <t>დღგ</t>
  </si>
  <si>
    <t>სულ ჯამი</t>
  </si>
  <si>
    <t>ინვენტარული ხარაჩოს მონტაჟი დემონტაჟი</t>
  </si>
  <si>
    <t>100მ2</t>
  </si>
  <si>
    <t>ლითონის დეტალები</t>
  </si>
  <si>
    <t>ტონა</t>
  </si>
  <si>
    <t>ხის ფიცარი</t>
  </si>
  <si>
    <t>ხის დეტალები ხარაჩოსთვის</t>
  </si>
  <si>
    <t>ფასადის კედლების შეღებვა მაღალ ხარისხოვანი საღებავით, ფერდობების ჩათვლით.</t>
  </si>
  <si>
    <t>საღებავი ფასადის მაღალხარისხოვანი</t>
  </si>
  <si>
    <t>კგ</t>
  </si>
  <si>
    <t>აგურის კედლის მოწყობა არსებული აგურით</t>
  </si>
  <si>
    <t>ცემენტის ხსნარი მ150</t>
  </si>
  <si>
    <t>კედლების შელესვა ქვიშა–ცემენტის ხსნარით</t>
  </si>
  <si>
    <t>ხსნარის ტუმბო 3კბ/სთ</t>
  </si>
  <si>
    <t>მანქ/სთ</t>
  </si>
  <si>
    <t>15–168–5</t>
  </si>
  <si>
    <t>6–15–9</t>
  </si>
  <si>
    <t>არმატურა ა III კლასის</t>
  </si>
  <si>
    <t>ყალიბის ფარი</t>
  </si>
  <si>
    <t>ხე მასალა</t>
  </si>
  <si>
    <t>კვმ</t>
  </si>
  <si>
    <t>კბმ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</si>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</sst>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" xfId="0" applyBorder="1"/>
    <xf numFmtId="9" fontId="0" fillId="0" borderId="1" xfId="0" applyNumberFormat="1" applyBorder="1"/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P38" sqref="P38"/>
    </sheetView>
  </sheetViews>
  <sheetFormatPr defaultRowHeight="15" x14ac:dyDescent="0.25"/>
  <cols>
    <col min="1" max="1" width="4.42578125" customWidth="1"/>
    <col min="2" max="2" width="9.28515625" customWidth="1"/>
    <col min="3" max="3" width="24" customWidth="1"/>
    <col min="4" max="4" width="9.140625" customWidth="1"/>
    <col min="5" max="5" width="10.140625" customWidth="1"/>
    <col min="7" max="7" width="9.5703125" customWidth="1"/>
    <col min="8" max="8" width="8.85546875" customWidth="1"/>
    <col min="9" max="9" width="9.42578125" customWidth="1"/>
    <col min="10" max="10" width="8" customWidth="1"/>
    <col min="11" max="11" width="9.5703125" customWidth="1"/>
    <col min="13" max="13" width="9.5703125" customWidth="1"/>
  </cols>
  <sheetData>
    <row r="1" spans="1:13" x14ac:dyDescent="0.25">
      <c r="B1" s="15"/>
      <c r="C1" s="15"/>
      <c r="D1" s="15"/>
    </row>
    <row r="2" spans="1:13" ht="18" customHeight="1" x14ac:dyDescent="0.25">
      <c r="C2" s="8" t="s">
        <v>27</v>
      </c>
    </row>
    <row r="3" spans="1:13" ht="0.75" hidden="1" customHeight="1" x14ac:dyDescent="0.25"/>
    <row r="4" spans="1:13" ht="28.5" customHeight="1" x14ac:dyDescent="0.25"/>
    <row r="5" spans="1:13" ht="38.25" customHeight="1" x14ac:dyDescent="0.25">
      <c r="A5" s="24" t="s">
        <v>0</v>
      </c>
      <c r="B5" s="21" t="s">
        <v>1</v>
      </c>
      <c r="C5" s="21" t="s">
        <v>2</v>
      </c>
      <c r="D5" s="21" t="s">
        <v>3</v>
      </c>
      <c r="E5" s="28" t="s">
        <v>4</v>
      </c>
      <c r="F5" s="29"/>
      <c r="G5" s="30" t="s">
        <v>5</v>
      </c>
      <c r="H5" s="31"/>
      <c r="I5" s="30" t="s">
        <v>6</v>
      </c>
      <c r="J5" s="31"/>
      <c r="K5" s="30" t="s">
        <v>7</v>
      </c>
      <c r="L5" s="31"/>
      <c r="M5" s="26" t="s">
        <v>8</v>
      </c>
    </row>
    <row r="6" spans="1:13" x14ac:dyDescent="0.25">
      <c r="A6" s="25"/>
      <c r="B6" s="22"/>
      <c r="C6" s="22"/>
      <c r="D6" s="22"/>
      <c r="E6" s="1" t="s">
        <v>9</v>
      </c>
      <c r="F6" s="1" t="s">
        <v>10</v>
      </c>
      <c r="G6" s="1" t="s">
        <v>9</v>
      </c>
      <c r="H6" s="1" t="s">
        <v>10</v>
      </c>
      <c r="I6" s="1" t="s">
        <v>9</v>
      </c>
      <c r="J6" s="1" t="s">
        <v>10</v>
      </c>
      <c r="K6" s="1" t="s">
        <v>9</v>
      </c>
      <c r="L6" s="1" t="s">
        <v>10</v>
      </c>
      <c r="M6" s="27"/>
    </row>
    <row r="7" spans="1:13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</row>
    <row r="8" spans="1:13" ht="31.5" customHeight="1" x14ac:dyDescent="0.25">
      <c r="A8" s="21">
        <v>1</v>
      </c>
      <c r="B8" s="21" t="s">
        <v>13</v>
      </c>
      <c r="C8" s="11" t="s">
        <v>11</v>
      </c>
      <c r="D8" s="2" t="s">
        <v>28</v>
      </c>
      <c r="E8" s="2"/>
      <c r="F8" s="2">
        <v>250</v>
      </c>
      <c r="G8" s="2"/>
      <c r="H8" s="2">
        <f>G8*F9</f>
        <v>0</v>
      </c>
      <c r="I8" s="2"/>
      <c r="J8" s="2"/>
      <c r="K8" s="2"/>
      <c r="L8" s="2">
        <f>K8*F13</f>
        <v>0</v>
      </c>
      <c r="M8" s="2">
        <f>L8+J8+H8</f>
        <v>0</v>
      </c>
    </row>
    <row r="9" spans="1:13" ht="24.75" customHeight="1" x14ac:dyDescent="0.25">
      <c r="A9" s="22"/>
      <c r="B9" s="22"/>
      <c r="C9" s="2" t="s">
        <v>12</v>
      </c>
      <c r="D9" s="2" t="s">
        <v>29</v>
      </c>
      <c r="E9" s="2">
        <v>0.186</v>
      </c>
      <c r="F9" s="2">
        <f>F8*E9</f>
        <v>46.5</v>
      </c>
      <c r="G9" s="2"/>
      <c r="H9" s="2">
        <f t="shared" ref="H9:H29" si="0">G9*F10</f>
        <v>0</v>
      </c>
      <c r="I9" s="2"/>
      <c r="J9" s="2">
        <f>I9*F9</f>
        <v>0</v>
      </c>
      <c r="K9" s="2"/>
      <c r="L9" s="2">
        <f t="shared" ref="L9:L14" si="1">K9*F14</f>
        <v>0</v>
      </c>
      <c r="M9" s="2">
        <f t="shared" ref="M9:M30" si="2">L9+J9+H9</f>
        <v>0</v>
      </c>
    </row>
    <row r="10" spans="1:13" ht="30.75" customHeight="1" x14ac:dyDescent="0.25">
      <c r="A10" s="21">
        <v>2</v>
      </c>
      <c r="B10" s="21" t="s">
        <v>18</v>
      </c>
      <c r="C10" s="11" t="s">
        <v>17</v>
      </c>
      <c r="D10" s="2" t="s">
        <v>30</v>
      </c>
      <c r="E10" s="2"/>
      <c r="F10" s="2">
        <v>8.5</v>
      </c>
      <c r="G10" s="2"/>
      <c r="H10" s="2">
        <f t="shared" si="0"/>
        <v>0</v>
      </c>
      <c r="I10" s="2"/>
      <c r="J10" s="2"/>
      <c r="K10" s="2"/>
      <c r="L10" s="2">
        <f t="shared" si="1"/>
        <v>0</v>
      </c>
      <c r="M10" s="2">
        <f t="shared" si="2"/>
        <v>0</v>
      </c>
    </row>
    <row r="11" spans="1:13" ht="24.75" customHeight="1" x14ac:dyDescent="0.25">
      <c r="A11" s="22"/>
      <c r="B11" s="22"/>
      <c r="C11" s="2" t="s">
        <v>14</v>
      </c>
      <c r="D11" s="2" t="s">
        <v>29</v>
      </c>
      <c r="E11" s="2">
        <v>6.5</v>
      </c>
      <c r="F11" s="2">
        <f>F10*E11</f>
        <v>55.25</v>
      </c>
      <c r="G11" s="2"/>
      <c r="H11" s="2">
        <f t="shared" si="0"/>
        <v>0</v>
      </c>
      <c r="I11" s="2"/>
      <c r="J11" s="2">
        <f t="shared" ref="J11:J30" si="3">I11*F11</f>
        <v>0</v>
      </c>
      <c r="K11" s="2"/>
      <c r="L11" s="2">
        <f t="shared" si="1"/>
        <v>0</v>
      </c>
      <c r="M11" s="2">
        <f t="shared" si="2"/>
        <v>0</v>
      </c>
    </row>
    <row r="12" spans="1:13" ht="38.25" x14ac:dyDescent="0.25">
      <c r="A12" s="21">
        <v>3</v>
      </c>
      <c r="B12" s="21" t="s">
        <v>19</v>
      </c>
      <c r="C12" s="11" t="s">
        <v>47</v>
      </c>
      <c r="D12" s="2" t="s">
        <v>30</v>
      </c>
      <c r="E12" s="2"/>
      <c r="F12" s="5">
        <v>8.1999999999999993</v>
      </c>
      <c r="G12" s="2"/>
      <c r="H12" s="2">
        <f t="shared" si="0"/>
        <v>0</v>
      </c>
      <c r="I12" s="2"/>
      <c r="J12" s="2">
        <f t="shared" si="3"/>
        <v>0</v>
      </c>
      <c r="K12" s="2"/>
      <c r="L12" s="2">
        <f t="shared" si="1"/>
        <v>0</v>
      </c>
      <c r="M12" s="2">
        <f t="shared" si="2"/>
        <v>0</v>
      </c>
    </row>
    <row r="13" spans="1:13" x14ac:dyDescent="0.25">
      <c r="A13" s="22"/>
      <c r="B13" s="23"/>
      <c r="C13" s="2" t="s">
        <v>14</v>
      </c>
      <c r="D13" s="2" t="s">
        <v>29</v>
      </c>
      <c r="E13" s="2">
        <v>4.2300000000000004</v>
      </c>
      <c r="F13" s="2">
        <f>F12*E13</f>
        <v>34.686</v>
      </c>
      <c r="G13" s="2"/>
      <c r="H13" s="2">
        <f t="shared" si="0"/>
        <v>0</v>
      </c>
      <c r="I13" s="2"/>
      <c r="J13" s="2">
        <f t="shared" si="3"/>
        <v>0</v>
      </c>
      <c r="K13" s="2"/>
      <c r="L13" s="2">
        <f t="shared" si="1"/>
        <v>0</v>
      </c>
      <c r="M13" s="2">
        <f t="shared" si="2"/>
        <v>0</v>
      </c>
    </row>
    <row r="14" spans="1:13" x14ac:dyDescent="0.25">
      <c r="A14" s="21">
        <v>4</v>
      </c>
      <c r="B14" s="23"/>
      <c r="C14" s="2" t="s">
        <v>15</v>
      </c>
      <c r="D14" s="2" t="s">
        <v>31</v>
      </c>
      <c r="E14" s="2">
        <v>0.78</v>
      </c>
      <c r="F14" s="2">
        <f>F12*E14</f>
        <v>6.3959999999999999</v>
      </c>
      <c r="G14" s="2"/>
      <c r="H14" s="2">
        <f t="shared" si="0"/>
        <v>0</v>
      </c>
      <c r="I14" s="2"/>
      <c r="J14" s="2">
        <f t="shared" si="3"/>
        <v>0</v>
      </c>
      <c r="K14" s="2"/>
      <c r="L14" s="2">
        <f t="shared" si="1"/>
        <v>0</v>
      </c>
      <c r="M14" s="2">
        <f t="shared" si="2"/>
        <v>0</v>
      </c>
    </row>
    <row r="15" spans="1:13" x14ac:dyDescent="0.25">
      <c r="A15" s="22"/>
      <c r="B15" s="22"/>
      <c r="C15" s="2" t="s">
        <v>48</v>
      </c>
      <c r="D15" s="2" t="s">
        <v>30</v>
      </c>
      <c r="E15" s="2">
        <v>0.23</v>
      </c>
      <c r="F15" s="2">
        <f>F12*E15</f>
        <v>1.8859999999999999</v>
      </c>
      <c r="G15" s="2"/>
      <c r="H15" s="2">
        <f>G15*F15</f>
        <v>0</v>
      </c>
      <c r="I15" s="2"/>
      <c r="J15" s="2">
        <f t="shared" si="3"/>
        <v>0</v>
      </c>
      <c r="K15" s="2"/>
      <c r="L15" s="2">
        <f>K15*F23</f>
        <v>0</v>
      </c>
      <c r="M15" s="2">
        <f t="shared" si="2"/>
        <v>0</v>
      </c>
    </row>
    <row r="16" spans="1:13" ht="38.25" x14ac:dyDescent="0.25">
      <c r="A16" s="21">
        <v>5</v>
      </c>
      <c r="B16" s="21" t="s">
        <v>53</v>
      </c>
      <c r="C16" s="11" t="s">
        <v>20</v>
      </c>
      <c r="D16" s="2" t="s">
        <v>30</v>
      </c>
      <c r="E16" s="2"/>
      <c r="F16" s="2">
        <v>0.72</v>
      </c>
      <c r="G16" s="2"/>
      <c r="H16" s="2">
        <f t="shared" si="0"/>
        <v>0</v>
      </c>
      <c r="I16" s="2"/>
      <c r="J16" s="2">
        <f t="shared" si="3"/>
        <v>0</v>
      </c>
      <c r="K16" s="2"/>
      <c r="L16" s="2">
        <f>K16*F24</f>
        <v>0</v>
      </c>
      <c r="M16" s="2">
        <f t="shared" si="2"/>
        <v>0</v>
      </c>
    </row>
    <row r="17" spans="1:13" x14ac:dyDescent="0.25">
      <c r="A17" s="22"/>
      <c r="B17" s="23"/>
      <c r="C17" s="2" t="s">
        <v>12</v>
      </c>
      <c r="D17" s="2" t="s">
        <v>29</v>
      </c>
      <c r="E17" s="2">
        <v>8.5399999999999991</v>
      </c>
      <c r="F17" s="2">
        <f t="shared" ref="F17:F29" si="4">F16*E17</f>
        <v>6.1487999999999996</v>
      </c>
      <c r="G17" s="2"/>
      <c r="H17" s="2">
        <f t="shared" si="0"/>
        <v>0</v>
      </c>
      <c r="I17" s="2"/>
      <c r="J17" s="2">
        <f t="shared" si="3"/>
        <v>0</v>
      </c>
      <c r="K17" s="2"/>
      <c r="L17" s="2">
        <f>K17*F25</f>
        <v>0</v>
      </c>
      <c r="M17" s="2">
        <f t="shared" si="2"/>
        <v>0</v>
      </c>
    </row>
    <row r="18" spans="1:13" x14ac:dyDescent="0.25">
      <c r="A18" s="21">
        <v>6</v>
      </c>
      <c r="B18" s="23"/>
      <c r="C18" s="2" t="s">
        <v>21</v>
      </c>
      <c r="D18" s="2" t="s">
        <v>31</v>
      </c>
      <c r="E18" s="2">
        <v>1.06</v>
      </c>
      <c r="F18" s="2">
        <f>F16*E18</f>
        <v>0.76319999999999999</v>
      </c>
      <c r="G18" s="2"/>
      <c r="H18" s="2">
        <f t="shared" si="0"/>
        <v>0</v>
      </c>
      <c r="I18" s="2"/>
      <c r="J18" s="2">
        <f t="shared" si="3"/>
        <v>0</v>
      </c>
      <c r="K18" s="2"/>
      <c r="L18" s="2">
        <f>K18*F18</f>
        <v>0</v>
      </c>
      <c r="M18" s="2">
        <f t="shared" si="2"/>
        <v>0</v>
      </c>
    </row>
    <row r="19" spans="1:13" x14ac:dyDescent="0.25">
      <c r="A19" s="22"/>
      <c r="B19" s="22"/>
      <c r="C19" s="2" t="s">
        <v>22</v>
      </c>
      <c r="D19" s="2" t="s">
        <v>30</v>
      </c>
      <c r="E19" s="2">
        <v>1.0149999999999999</v>
      </c>
      <c r="F19" s="2">
        <f>F16*E19</f>
        <v>0.73079999999999989</v>
      </c>
      <c r="G19" s="2"/>
      <c r="H19" s="2">
        <f>G19*F19</f>
        <v>0</v>
      </c>
      <c r="I19" s="2"/>
      <c r="J19" s="2">
        <f t="shared" si="3"/>
        <v>0</v>
      </c>
      <c r="K19" s="2"/>
      <c r="L19" s="2">
        <f>K19*F28</f>
        <v>0</v>
      </c>
      <c r="M19" s="2">
        <f t="shared" si="2"/>
        <v>0</v>
      </c>
    </row>
    <row r="20" spans="1:13" x14ac:dyDescent="0.25">
      <c r="A20" s="10"/>
      <c r="B20" s="10"/>
      <c r="C20" s="2" t="s">
        <v>54</v>
      </c>
      <c r="D20" s="2" t="s">
        <v>41</v>
      </c>
      <c r="E20" s="2">
        <v>0.125</v>
      </c>
      <c r="F20" s="2">
        <f>F16*E20</f>
        <v>0.09</v>
      </c>
      <c r="G20" s="2"/>
      <c r="H20" s="2">
        <f>G20*F20</f>
        <v>0</v>
      </c>
      <c r="I20" s="2"/>
      <c r="J20" s="2"/>
      <c r="K20" s="2"/>
      <c r="L20" s="2"/>
      <c r="M20" s="2">
        <f t="shared" si="2"/>
        <v>0</v>
      </c>
    </row>
    <row r="21" spans="1:13" x14ac:dyDescent="0.25">
      <c r="A21" s="10"/>
      <c r="B21" s="10"/>
      <c r="C21" s="2" t="s">
        <v>55</v>
      </c>
      <c r="D21" s="2" t="s">
        <v>57</v>
      </c>
      <c r="E21" s="2">
        <v>1.4</v>
      </c>
      <c r="F21" s="2">
        <f>F16*E21</f>
        <v>1.008</v>
      </c>
      <c r="G21" s="2"/>
      <c r="H21" s="2">
        <f t="shared" ref="H21:H22" si="5">G21*F21</f>
        <v>0</v>
      </c>
      <c r="I21" s="2"/>
      <c r="J21" s="2"/>
      <c r="K21" s="2"/>
      <c r="L21" s="2"/>
      <c r="M21" s="2">
        <f t="shared" si="2"/>
        <v>0</v>
      </c>
    </row>
    <row r="22" spans="1:13" x14ac:dyDescent="0.25">
      <c r="A22" s="10"/>
      <c r="B22" s="10"/>
      <c r="C22" s="2" t="s">
        <v>56</v>
      </c>
      <c r="D22" s="2" t="s">
        <v>58</v>
      </c>
      <c r="E22" s="2">
        <v>1.4500000000000001E-2</v>
      </c>
      <c r="F22" s="2">
        <f>F16*E22</f>
        <v>1.044E-2</v>
      </c>
      <c r="G22" s="2"/>
      <c r="H22" s="2">
        <f t="shared" si="5"/>
        <v>0</v>
      </c>
      <c r="I22" s="2"/>
      <c r="J22" s="2"/>
      <c r="K22" s="2"/>
      <c r="L22" s="2"/>
      <c r="M22" s="2">
        <f t="shared" si="2"/>
        <v>0</v>
      </c>
    </row>
    <row r="23" spans="1:13" ht="39" customHeight="1" x14ac:dyDescent="0.25">
      <c r="A23" s="21">
        <v>7</v>
      </c>
      <c r="B23" s="21" t="s">
        <v>23</v>
      </c>
      <c r="C23" s="11" t="s">
        <v>49</v>
      </c>
      <c r="D23" s="2" t="s">
        <v>28</v>
      </c>
      <c r="E23" s="2"/>
      <c r="F23" s="2">
        <v>2400</v>
      </c>
      <c r="G23" s="2"/>
      <c r="H23" s="2">
        <f t="shared" si="0"/>
        <v>0</v>
      </c>
      <c r="I23" s="2"/>
      <c r="J23" s="2">
        <f t="shared" si="3"/>
        <v>0</v>
      </c>
      <c r="K23" s="2"/>
      <c r="L23" s="2">
        <f>K23*F29</f>
        <v>0</v>
      </c>
      <c r="M23" s="2">
        <f t="shared" si="2"/>
        <v>0</v>
      </c>
    </row>
    <row r="24" spans="1:13" x14ac:dyDescent="0.25">
      <c r="A24" s="22"/>
      <c r="B24" s="23"/>
      <c r="C24" s="2" t="s">
        <v>12</v>
      </c>
      <c r="D24" s="2" t="s">
        <v>29</v>
      </c>
      <c r="E24" s="2">
        <v>0.93</v>
      </c>
      <c r="F24" s="2">
        <f t="shared" si="4"/>
        <v>2232</v>
      </c>
      <c r="G24" s="2"/>
      <c r="H24" s="2">
        <f t="shared" si="0"/>
        <v>0</v>
      </c>
      <c r="I24" s="2"/>
      <c r="J24" s="2">
        <f t="shared" si="3"/>
        <v>0</v>
      </c>
      <c r="K24" s="2"/>
      <c r="L24" s="2">
        <f>K24*F30</f>
        <v>0</v>
      </c>
      <c r="M24" s="2">
        <f t="shared" si="2"/>
        <v>0</v>
      </c>
    </row>
    <row r="25" spans="1:13" x14ac:dyDescent="0.25">
      <c r="A25" s="21">
        <v>8</v>
      </c>
      <c r="B25" s="23"/>
      <c r="C25" s="2" t="s">
        <v>21</v>
      </c>
      <c r="D25" s="2" t="s">
        <v>31</v>
      </c>
      <c r="E25" s="2">
        <v>2.5999999999999999E-2</v>
      </c>
      <c r="F25" s="2">
        <f>F23*E25</f>
        <v>62.4</v>
      </c>
      <c r="G25" s="2"/>
      <c r="H25" s="2">
        <f>G25*F27</f>
        <v>0</v>
      </c>
      <c r="I25" s="2"/>
      <c r="J25" s="2">
        <f t="shared" si="3"/>
        <v>0</v>
      </c>
      <c r="K25" s="2"/>
      <c r="L25" s="2">
        <f>K25*F25</f>
        <v>0</v>
      </c>
      <c r="M25" s="2">
        <f t="shared" si="2"/>
        <v>0</v>
      </c>
    </row>
    <row r="26" spans="1:13" x14ac:dyDescent="0.25">
      <c r="A26" s="23"/>
      <c r="B26" s="23"/>
      <c r="C26" s="2" t="s">
        <v>50</v>
      </c>
      <c r="D26" s="2" t="s">
        <v>51</v>
      </c>
      <c r="E26" s="2">
        <v>2.4E-2</v>
      </c>
      <c r="F26" s="2">
        <f>F23*E26</f>
        <v>57.6</v>
      </c>
      <c r="G26" s="2"/>
      <c r="H26" s="2"/>
      <c r="I26" s="2"/>
      <c r="J26" s="2"/>
      <c r="K26" s="2"/>
      <c r="L26" s="2">
        <f>K26*F26</f>
        <v>0</v>
      </c>
      <c r="M26" s="2">
        <f t="shared" si="2"/>
        <v>0</v>
      </c>
    </row>
    <row r="27" spans="1:13" x14ac:dyDescent="0.25">
      <c r="A27" s="22"/>
      <c r="B27" s="22"/>
      <c r="C27" s="2" t="s">
        <v>16</v>
      </c>
      <c r="D27" s="2" t="s">
        <v>30</v>
      </c>
      <c r="E27" s="2">
        <v>2.5600000000000001E-2</v>
      </c>
      <c r="F27" s="2">
        <f>F23*E27</f>
        <v>61.440000000000005</v>
      </c>
      <c r="G27" s="2"/>
      <c r="H27" s="2">
        <f>G27*F27</f>
        <v>0</v>
      </c>
      <c r="I27" s="2"/>
      <c r="J27" s="2">
        <f t="shared" si="3"/>
        <v>0</v>
      </c>
      <c r="K27" s="2"/>
      <c r="L27" s="2">
        <f>K27*F40</f>
        <v>0</v>
      </c>
      <c r="M27" s="2">
        <f t="shared" si="2"/>
        <v>0</v>
      </c>
    </row>
    <row r="28" spans="1:13" ht="30.75" customHeight="1" x14ac:dyDescent="0.25">
      <c r="A28" s="21">
        <v>9</v>
      </c>
      <c r="B28" s="21" t="s">
        <v>26</v>
      </c>
      <c r="C28" s="11" t="s">
        <v>24</v>
      </c>
      <c r="D28" s="2" t="s">
        <v>28</v>
      </c>
      <c r="E28" s="2"/>
      <c r="F28" s="2">
        <v>2480</v>
      </c>
      <c r="G28" s="2"/>
      <c r="H28" s="2">
        <f t="shared" si="0"/>
        <v>0</v>
      </c>
      <c r="I28" s="2"/>
      <c r="J28" s="2">
        <f t="shared" si="3"/>
        <v>0</v>
      </c>
      <c r="K28" s="2"/>
      <c r="L28" s="2">
        <f>K28*F41</f>
        <v>0</v>
      </c>
      <c r="M28" s="2"/>
    </row>
    <row r="29" spans="1:13" x14ac:dyDescent="0.25">
      <c r="A29" s="22"/>
      <c r="B29" s="23"/>
      <c r="C29" s="2" t="s">
        <v>14</v>
      </c>
      <c r="D29" s="2" t="s">
        <v>29</v>
      </c>
      <c r="E29" s="2">
        <v>0.25</v>
      </c>
      <c r="F29" s="2">
        <f t="shared" si="4"/>
        <v>620</v>
      </c>
      <c r="G29" s="2"/>
      <c r="H29" s="2">
        <f t="shared" si="0"/>
        <v>0</v>
      </c>
      <c r="I29" s="2"/>
      <c r="J29" s="2">
        <f t="shared" si="3"/>
        <v>0</v>
      </c>
      <c r="K29" s="2"/>
      <c r="L29" s="2">
        <f>K29*F42</f>
        <v>0</v>
      </c>
      <c r="M29" s="2">
        <f t="shared" si="2"/>
        <v>0</v>
      </c>
    </row>
    <row r="30" spans="1:13" x14ac:dyDescent="0.25">
      <c r="A30" s="9">
        <v>10</v>
      </c>
      <c r="B30" s="23"/>
      <c r="C30" s="2" t="s">
        <v>25</v>
      </c>
      <c r="D30" s="2" t="s">
        <v>30</v>
      </c>
      <c r="E30" s="2">
        <v>5.0000000000000001E-3</v>
      </c>
      <c r="F30" s="2">
        <f>F28*E30</f>
        <v>12.4</v>
      </c>
      <c r="G30" s="2"/>
      <c r="H30" s="2">
        <f>G30*F30</f>
        <v>0</v>
      </c>
      <c r="I30" s="2"/>
      <c r="J30" s="2">
        <f t="shared" si="3"/>
        <v>0</v>
      </c>
      <c r="K30" s="2"/>
      <c r="L30" s="2">
        <f>K30*F43</f>
        <v>0</v>
      </c>
      <c r="M30" s="2">
        <f t="shared" si="2"/>
        <v>0</v>
      </c>
    </row>
    <row r="31" spans="1:13" ht="79.5" customHeight="1" x14ac:dyDescent="0.25">
      <c r="A31" s="10"/>
      <c r="B31" s="21" t="s">
        <v>52</v>
      </c>
      <c r="C31" s="11" t="s">
        <v>44</v>
      </c>
      <c r="D31" s="2" t="s">
        <v>28</v>
      </c>
      <c r="E31" s="2"/>
      <c r="F31" s="2">
        <v>2580</v>
      </c>
      <c r="G31" s="2"/>
      <c r="H31" s="2"/>
      <c r="I31" s="2"/>
      <c r="J31" s="2"/>
      <c r="K31" s="2"/>
      <c r="L31" s="2"/>
      <c r="M31" s="2"/>
    </row>
    <row r="32" spans="1:13" x14ac:dyDescent="0.25">
      <c r="A32" s="10"/>
      <c r="B32" s="23"/>
      <c r="C32" s="2" t="s">
        <v>12</v>
      </c>
      <c r="D32" s="2" t="s">
        <v>29</v>
      </c>
      <c r="E32" s="2">
        <v>0.24299999999999999</v>
      </c>
      <c r="F32" s="2">
        <f>F31*E32</f>
        <v>626.93999999999994</v>
      </c>
      <c r="G32" s="2"/>
      <c r="H32" s="2"/>
      <c r="I32" s="2"/>
      <c r="J32" s="2">
        <f>I32*F32</f>
        <v>0</v>
      </c>
      <c r="K32" s="2"/>
      <c r="L32" s="2"/>
      <c r="M32" s="2">
        <f>J32+L32+H32</f>
        <v>0</v>
      </c>
    </row>
    <row r="33" spans="1:13" ht="25.5" x14ac:dyDescent="0.25">
      <c r="A33" s="10"/>
      <c r="B33" s="23"/>
      <c r="C33" s="2" t="s">
        <v>45</v>
      </c>
      <c r="D33" s="2" t="s">
        <v>46</v>
      </c>
      <c r="E33" s="2">
        <v>0.63</v>
      </c>
      <c r="F33" s="2">
        <f>F31*E33</f>
        <v>1625.4</v>
      </c>
      <c r="G33" s="2"/>
      <c r="H33" s="2">
        <f>G33*F33</f>
        <v>0</v>
      </c>
      <c r="I33" s="2"/>
      <c r="J33" s="2"/>
      <c r="K33" s="2"/>
      <c r="L33" s="2"/>
      <c r="M33" s="2">
        <f>H33</f>
        <v>0</v>
      </c>
    </row>
    <row r="34" spans="1:13" ht="38.25" x14ac:dyDescent="0.25">
      <c r="A34" s="4"/>
      <c r="B34" s="4"/>
      <c r="C34" s="11" t="s">
        <v>38</v>
      </c>
      <c r="D34" s="2" t="s">
        <v>39</v>
      </c>
      <c r="E34" s="2"/>
      <c r="F34" s="2">
        <v>3.5</v>
      </c>
      <c r="G34" s="2"/>
      <c r="H34" s="2"/>
      <c r="I34" s="2"/>
      <c r="J34" s="2"/>
      <c r="K34" s="2"/>
      <c r="L34" s="2"/>
      <c r="M34" s="2"/>
    </row>
    <row r="35" spans="1:13" x14ac:dyDescent="0.25">
      <c r="A35" s="4"/>
      <c r="B35" s="4"/>
      <c r="C35" s="2" t="s">
        <v>12</v>
      </c>
      <c r="D35" s="2" t="s">
        <v>29</v>
      </c>
      <c r="E35" s="2">
        <v>68.099999999999994</v>
      </c>
      <c r="F35" s="2">
        <f>F34*E35</f>
        <v>238.34999999999997</v>
      </c>
      <c r="G35" s="2"/>
      <c r="H35" s="2"/>
      <c r="I35" s="2"/>
      <c r="J35" s="2">
        <f>I35*F35</f>
        <v>0</v>
      </c>
      <c r="K35" s="2"/>
      <c r="L35" s="2"/>
      <c r="M35" s="2">
        <f>J35</f>
        <v>0</v>
      </c>
    </row>
    <row r="36" spans="1:13" x14ac:dyDescent="0.25">
      <c r="A36" s="4"/>
      <c r="B36" s="4"/>
      <c r="C36" s="2" t="s">
        <v>21</v>
      </c>
      <c r="D36" s="2" t="s">
        <v>31</v>
      </c>
      <c r="E36" s="2">
        <v>0.69</v>
      </c>
      <c r="F36" s="2">
        <f>F34*E36</f>
        <v>2.415</v>
      </c>
      <c r="G36" s="2"/>
      <c r="H36" s="2"/>
      <c r="I36" s="2"/>
      <c r="J36" s="2"/>
      <c r="K36" s="2"/>
      <c r="L36" s="2">
        <f>K36*F36</f>
        <v>0</v>
      </c>
      <c r="M36" s="2">
        <f>L36</f>
        <v>0</v>
      </c>
    </row>
    <row r="37" spans="1:13" x14ac:dyDescent="0.25">
      <c r="A37" s="4"/>
      <c r="B37" s="4"/>
      <c r="C37" s="2" t="s">
        <v>40</v>
      </c>
      <c r="D37" s="2" t="s">
        <v>41</v>
      </c>
      <c r="E37" s="2">
        <v>0.11</v>
      </c>
      <c r="F37" s="2">
        <f>F34*E37</f>
        <v>0.38500000000000001</v>
      </c>
      <c r="G37" s="2"/>
      <c r="H37" s="2">
        <f>G37*F37</f>
        <v>0</v>
      </c>
      <c r="I37" s="2"/>
      <c r="J37" s="2"/>
      <c r="K37" s="2"/>
      <c r="L37" s="2"/>
      <c r="M37" s="2">
        <f>H37</f>
        <v>0</v>
      </c>
    </row>
    <row r="38" spans="1:13" ht="25.5" x14ac:dyDescent="0.25">
      <c r="A38" s="4"/>
      <c r="B38" s="4"/>
      <c r="C38" s="2" t="s">
        <v>43</v>
      </c>
      <c r="D38" s="2" t="s">
        <v>30</v>
      </c>
      <c r="E38" s="2">
        <v>0.02</v>
      </c>
      <c r="F38" s="2">
        <f>F34*E38</f>
        <v>7.0000000000000007E-2</v>
      </c>
      <c r="G38" s="2"/>
      <c r="H38" s="2">
        <f>G38*F38</f>
        <v>0</v>
      </c>
      <c r="I38" s="2"/>
      <c r="J38" s="2"/>
      <c r="K38" s="2"/>
      <c r="L38" s="2"/>
      <c r="M38" s="2">
        <f>H38</f>
        <v>0</v>
      </c>
    </row>
    <row r="39" spans="1:13" x14ac:dyDescent="0.25">
      <c r="A39" s="4"/>
      <c r="B39" s="4"/>
      <c r="C39" s="2" t="s">
        <v>42</v>
      </c>
      <c r="D39" s="2" t="s">
        <v>28</v>
      </c>
      <c r="E39" s="2">
        <v>3.6</v>
      </c>
      <c r="F39" s="2">
        <f>F34*E39</f>
        <v>12.6</v>
      </c>
      <c r="G39" s="2"/>
      <c r="H39" s="2">
        <f>G39*F39</f>
        <v>0</v>
      </c>
      <c r="I39" s="2"/>
      <c r="J39" s="2"/>
      <c r="K39" s="2"/>
      <c r="L39" s="2"/>
      <c r="M39" s="2">
        <f>H39</f>
        <v>0</v>
      </c>
    </row>
    <row r="40" spans="1:13" x14ac:dyDescent="0.25">
      <c r="A40" s="21"/>
      <c r="B40" s="21"/>
      <c r="C40" s="2" t="s">
        <v>8</v>
      </c>
      <c r="D40" s="2"/>
      <c r="E40" s="2"/>
      <c r="F40" s="2"/>
      <c r="G40" s="2"/>
      <c r="H40" s="2">
        <f>SUM(H8:H39)</f>
        <v>0</v>
      </c>
      <c r="I40" s="2"/>
      <c r="J40" s="2"/>
      <c r="K40" s="2"/>
      <c r="L40" s="2"/>
      <c r="M40" s="2">
        <f>SUM(M8:M39)</f>
        <v>0</v>
      </c>
    </row>
    <row r="41" spans="1:13" x14ac:dyDescent="0.25">
      <c r="A41" s="23"/>
      <c r="B41" s="23"/>
      <c r="C41" s="17" t="s">
        <v>32</v>
      </c>
      <c r="D41" s="18"/>
      <c r="E41" s="7" t="s">
        <v>59</v>
      </c>
      <c r="F41" s="6"/>
      <c r="G41" s="6"/>
      <c r="H41" s="6">
        <v>0</v>
      </c>
      <c r="I41" s="6"/>
      <c r="J41" s="6"/>
      <c r="K41" s="6"/>
      <c r="L41" s="6"/>
      <c r="M41" s="6">
        <v>0</v>
      </c>
    </row>
    <row r="42" spans="1:13" x14ac:dyDescent="0.25">
      <c r="A42" s="23"/>
      <c r="B42" s="23"/>
      <c r="C42" s="12" t="s">
        <v>8</v>
      </c>
      <c r="D42" s="12"/>
      <c r="E42" s="6"/>
      <c r="F42" s="6"/>
      <c r="G42" s="6"/>
      <c r="H42" s="6"/>
      <c r="I42" s="6"/>
      <c r="J42" s="6"/>
      <c r="K42" s="6"/>
      <c r="L42" s="6"/>
      <c r="M42" s="6">
        <f>SUM(M40:M41)</f>
        <v>0</v>
      </c>
    </row>
    <row r="43" spans="1:13" x14ac:dyDescent="0.25">
      <c r="A43" s="23"/>
      <c r="B43" s="23"/>
      <c r="C43" s="13" t="s">
        <v>33</v>
      </c>
      <c r="D43" s="12"/>
      <c r="E43" s="7" t="s">
        <v>59</v>
      </c>
      <c r="F43" s="6"/>
      <c r="G43" s="6"/>
      <c r="H43" s="6"/>
      <c r="I43" s="6"/>
      <c r="J43" s="6"/>
      <c r="K43" s="6"/>
      <c r="L43" s="6"/>
      <c r="M43" s="6">
        <v>0</v>
      </c>
    </row>
    <row r="44" spans="1:13" x14ac:dyDescent="0.25">
      <c r="A44" s="23"/>
      <c r="B44" s="23"/>
      <c r="C44" s="12" t="s">
        <v>8</v>
      </c>
      <c r="D44" s="12"/>
      <c r="E44" s="6"/>
      <c r="F44" s="6"/>
      <c r="G44" s="6"/>
      <c r="H44" s="6"/>
      <c r="I44" s="6"/>
      <c r="J44" s="6"/>
      <c r="K44" s="6"/>
      <c r="L44" s="6"/>
      <c r="M44" s="6">
        <f>SUM(M42:M43)</f>
        <v>0</v>
      </c>
    </row>
    <row r="45" spans="1:13" x14ac:dyDescent="0.25">
      <c r="A45" s="23"/>
      <c r="B45" s="23"/>
      <c r="C45" s="12" t="s">
        <v>34</v>
      </c>
      <c r="D45" s="12"/>
      <c r="E45" s="7" t="s">
        <v>59</v>
      </c>
      <c r="F45" s="6"/>
      <c r="G45" s="6"/>
      <c r="H45" s="6"/>
      <c r="I45" s="6"/>
      <c r="J45" s="6"/>
      <c r="K45" s="6"/>
      <c r="L45" s="6"/>
      <c r="M45" s="6">
        <v>0</v>
      </c>
    </row>
    <row r="46" spans="1:13" x14ac:dyDescent="0.25">
      <c r="A46" s="23"/>
      <c r="B46" s="23"/>
      <c r="C46" s="12" t="s">
        <v>8</v>
      </c>
      <c r="D46" s="12"/>
      <c r="E46" s="6"/>
      <c r="F46" s="6"/>
      <c r="G46" s="6"/>
      <c r="H46" s="6"/>
      <c r="I46" s="6"/>
      <c r="J46" s="6"/>
      <c r="K46" s="6"/>
      <c r="L46" s="6"/>
      <c r="M46" s="6">
        <f>SUM(M44:M45)</f>
        <v>0</v>
      </c>
    </row>
    <row r="47" spans="1:13" x14ac:dyDescent="0.25">
      <c r="A47" s="23"/>
      <c r="B47" s="23"/>
      <c r="C47" s="19" t="s">
        <v>35</v>
      </c>
      <c r="D47" s="20"/>
      <c r="E47" s="7">
        <v>0.03</v>
      </c>
      <c r="F47" s="6"/>
      <c r="G47" s="6"/>
      <c r="H47" s="6"/>
      <c r="I47" s="6"/>
      <c r="J47" s="6"/>
      <c r="K47" s="6"/>
      <c r="L47" s="6"/>
      <c r="M47" s="6">
        <f>M46*E47</f>
        <v>0</v>
      </c>
    </row>
    <row r="48" spans="1:13" x14ac:dyDescent="0.25">
      <c r="A48" s="23"/>
      <c r="B48" s="23"/>
      <c r="C48" s="12" t="s">
        <v>8</v>
      </c>
      <c r="D48" s="12"/>
      <c r="E48" s="6"/>
      <c r="F48" s="6"/>
      <c r="G48" s="6"/>
      <c r="H48" s="6"/>
      <c r="I48" s="6"/>
      <c r="J48" s="6"/>
      <c r="K48" s="6"/>
      <c r="L48" s="6"/>
      <c r="M48" s="6">
        <f>SUM(M46:M47)</f>
        <v>0</v>
      </c>
    </row>
    <row r="49" spans="1:13" x14ac:dyDescent="0.25">
      <c r="A49" s="23"/>
      <c r="B49" s="23"/>
      <c r="C49" s="12" t="s">
        <v>36</v>
      </c>
      <c r="D49" s="12"/>
      <c r="E49" s="7">
        <v>0.18</v>
      </c>
      <c r="F49" s="6"/>
      <c r="G49" s="6"/>
      <c r="H49" s="6"/>
      <c r="I49" s="6"/>
      <c r="J49" s="6"/>
      <c r="K49" s="6"/>
      <c r="L49" s="6"/>
      <c r="M49" s="6">
        <f>M48*E49</f>
        <v>0</v>
      </c>
    </row>
    <row r="50" spans="1:13" x14ac:dyDescent="0.25">
      <c r="A50" s="22"/>
      <c r="B50" s="22"/>
      <c r="C50" s="12" t="s">
        <v>37</v>
      </c>
      <c r="D50" s="12"/>
      <c r="E50" s="6"/>
      <c r="F50" s="6"/>
      <c r="G50" s="6"/>
      <c r="H50" s="6"/>
      <c r="I50" s="6"/>
      <c r="J50" s="6"/>
      <c r="K50" s="6"/>
      <c r="L50" s="6"/>
      <c r="M50" s="6">
        <f>SUM(M48:M49)</f>
        <v>0</v>
      </c>
    </row>
    <row r="51" spans="1:13" ht="27.75" customHeight="1" x14ac:dyDescent="0.25"/>
    <row r="52" spans="1:13" x14ac:dyDescent="0.25">
      <c r="C52" s="14"/>
    </row>
    <row r="53" spans="1:13" x14ac:dyDescent="0.25">
      <c r="C53" s="16"/>
      <c r="D53" s="16"/>
      <c r="E53" s="16"/>
      <c r="F53" s="16"/>
      <c r="G53" s="16"/>
      <c r="H53" s="16"/>
      <c r="I53" s="16"/>
      <c r="J53" s="16"/>
      <c r="K53" s="16"/>
      <c r="L53" s="16"/>
    </row>
  </sheetData>
  <mergeCells count="31">
    <mergeCell ref="M5:M6"/>
    <mergeCell ref="B8:B9"/>
    <mergeCell ref="B12:B15"/>
    <mergeCell ref="B10:B11"/>
    <mergeCell ref="E5:F5"/>
    <mergeCell ref="G5:H5"/>
    <mergeCell ref="I5:J5"/>
    <mergeCell ref="K5:L5"/>
    <mergeCell ref="D5:D6"/>
    <mergeCell ref="C5:C6"/>
    <mergeCell ref="B28:B30"/>
    <mergeCell ref="B31:B33"/>
    <mergeCell ref="B5:B6"/>
    <mergeCell ref="A5:A6"/>
    <mergeCell ref="A28:A29"/>
    <mergeCell ref="B1:D1"/>
    <mergeCell ref="C53:L53"/>
    <mergeCell ref="C41:D41"/>
    <mergeCell ref="C47:D47"/>
    <mergeCell ref="A8:A9"/>
    <mergeCell ref="A10:A11"/>
    <mergeCell ref="A40:A50"/>
    <mergeCell ref="B40:B50"/>
    <mergeCell ref="A12:A13"/>
    <mergeCell ref="A14:A15"/>
    <mergeCell ref="A16:A17"/>
    <mergeCell ref="A18:A19"/>
    <mergeCell ref="A23:A24"/>
    <mergeCell ref="A25:A27"/>
    <mergeCell ref="B16:B19"/>
    <mergeCell ref="B23:B27"/>
  </mergeCells>
  <pageMargins left="0.25" right="0.25" top="0.5" bottom="0.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Aleksandre Gogsadze</cp:lastModifiedBy>
  <cp:lastPrinted>2019-06-12T08:09:12Z</cp:lastPrinted>
  <dcterms:created xsi:type="dcterms:W3CDTF">2019-04-02T06:37:44Z</dcterms:created>
  <dcterms:modified xsi:type="dcterms:W3CDTF">2019-07-19T07:48:54Z</dcterms:modified>
</cp:coreProperties>
</file>