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ფასებით" sheetId="2" r:id="rId1"/>
    <sheet name="ფასების გარეშე" sheetId="7" r:id="rId2"/>
  </sheets>
  <definedNames>
    <definedName name="_xlnm._FilterDatabase" localSheetId="0" hidden="1">ფასებით!$A$6:$G$160</definedName>
    <definedName name="_xlnm._FilterDatabase" localSheetId="1" hidden="1">'ფასების გარეშე'!$A$4:$G$158</definedName>
  </definedNames>
  <calcPr calcId="162913"/>
</workbook>
</file>

<file path=xl/calcChain.xml><?xml version="1.0" encoding="utf-8"?>
<calcChain xmlns="http://schemas.openxmlformats.org/spreadsheetml/2006/main">
  <c r="D128" i="7" l="1"/>
  <c r="D127" i="7"/>
  <c r="D110" i="7"/>
  <c r="D31" i="7"/>
  <c r="F152" i="7" l="1"/>
  <c r="F153" i="7" l="1"/>
  <c r="F154" i="7" s="1"/>
  <c r="D112" i="2"/>
  <c r="D33" i="2"/>
  <c r="F155" i="7" l="1"/>
  <c r="F156" i="7" s="1"/>
  <c r="D130" i="2"/>
  <c r="D129" i="2"/>
  <c r="F157" i="7" l="1"/>
  <c r="F158" i="7" s="1"/>
  <c r="F154" i="2"/>
  <c r="F155" i="2" l="1"/>
  <c r="F156" i="2" s="1"/>
  <c r="F157" i="2" l="1"/>
  <c r="F158" i="2" s="1"/>
  <c r="F159" i="2" l="1"/>
  <c r="F160" i="2" s="1"/>
</calcChain>
</file>

<file path=xl/sharedStrings.xml><?xml version="1.0" encoding="utf-8"?>
<sst xmlns="http://schemas.openxmlformats.org/spreadsheetml/2006/main" count="616" uniqueCount="155">
  <si>
    <t>ძველი კიბის საფეხურების დემონტაჟი</t>
  </si>
  <si>
    <t>ცალი</t>
  </si>
  <si>
    <t>გრძ.მ</t>
  </si>
  <si>
    <t>კიბის უჯრედის გადახურვის ფენილის  მოხსნა</t>
  </si>
  <si>
    <t>კიბის ბაქნის იატაკის დემონტაჟი კოჭებით</t>
  </si>
  <si>
    <t xml:space="preserve">კიბის ბაქნის იატაკის დემონტაჟი კოჭების გარეშე </t>
  </si>
  <si>
    <t>კგ</t>
  </si>
  <si>
    <t xml:space="preserve">კიბის საფეხურების საყრდენი ძელების მონტაჟი </t>
  </si>
  <si>
    <t xml:space="preserve">ხის კარკასის მოწყობა კიბის უჯრედის გადახურვისთვის </t>
  </si>
  <si>
    <t>N</t>
  </si>
  <si>
    <t>მასალებისა და სამუშაოთა ჩამონათვალი</t>
  </si>
  <si>
    <t>განზ. ერთ.</t>
  </si>
  <si>
    <t>რაოდ.</t>
  </si>
  <si>
    <t>ჯამი</t>
  </si>
  <si>
    <t>ზღვრული ფასები</t>
  </si>
  <si>
    <t>ერთ. ფასი</t>
  </si>
  <si>
    <t>ძველი კარებების დემონტაჟი</t>
  </si>
  <si>
    <t>კარის პეტლი</t>
  </si>
  <si>
    <t>საკეტი კოდირებული</t>
  </si>
  <si>
    <t>წერტ.</t>
  </si>
  <si>
    <t>ზედნადები ხარჯები</t>
  </si>
  <si>
    <t>გეგმიური დაგროვება</t>
  </si>
  <si>
    <t>დღგ</t>
  </si>
  <si>
    <t xml:space="preserve">დიდუბის რაიონის ამხანაგობების კუთვნილებაში მყოფი შენობების საერთო სარგებლობის ხის, ქვისა და ლითონის კიბებიის, ჭიშკრის აღდგენა; სადარბაზოს კარების დამზადება და მონტაჟი (მოცულობითი) , ხარჯთაღრიცხვა </t>
  </si>
  <si>
    <t>ძველი კიბის  და აივნის დემონტაჟი</t>
  </si>
  <si>
    <t>ტ</t>
  </si>
  <si>
    <t>კიბის აივნის მოაჯირის მონტაჟი</t>
  </si>
  <si>
    <t>სამშენებლო ნარჩენების ჩამოტანა</t>
  </si>
  <si>
    <t>სამშენებლო ნარჩენების დატვირთვა ავტომანქანაზე</t>
  </si>
  <si>
    <t>სამშენებლო ნარჩენების გატანა  ავტომანქანით</t>
  </si>
  <si>
    <t>ს/გეზი</t>
  </si>
  <si>
    <t>ფილის ქვეშ არსებული ცემენტის ხსნარის მოხსნა პნევმოჩაქუჩის გამოყენებით</t>
  </si>
  <si>
    <t>ახალი მოზაიკის ფილების მოწყობა</t>
  </si>
  <si>
    <t xml:space="preserve">ელექტროდი </t>
  </si>
  <si>
    <t xml:space="preserve">კიბის საფეხურის მოწყობა </t>
  </si>
  <si>
    <t xml:space="preserve">მილი კვადრატი 40X40X3 </t>
  </si>
  <si>
    <t xml:space="preserve">მილი კვადრატი 40X20X2 </t>
  </si>
  <si>
    <t xml:space="preserve">მილი კვადრატი 20X20X2 </t>
  </si>
  <si>
    <t xml:space="preserve">მილი კვადრატი 15X15X2 </t>
  </si>
  <si>
    <t xml:space="preserve">მილი კვადრატი 40X60X2 </t>
  </si>
  <si>
    <t>მილი კვადრატი 100X40X2.5</t>
  </si>
  <si>
    <t>მილი კვადრატი 20X40X2.5</t>
  </si>
  <si>
    <t>მილი კვადრატი 60X60X2.5</t>
  </si>
  <si>
    <t>მოაჯირის მოწყობა (X მეტრი სიმაღლე) სახელურით და რიკულით</t>
  </si>
  <si>
    <t xml:space="preserve">კიბის ძელების (კოჭების) დემონტაჟი 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</si>
  <si>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</si>
  <si>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ბეტონის კედლების გახვრეტა</t>
  </si>
  <si>
    <t>სადარბაზოს (ლითონის)  კარის დამზადება და მონტაჟი, საერთო სარგებლობის ეზოს ჭიშკრის კარებების აღდგენა</t>
  </si>
  <si>
    <t>საერთო სარგებლობის ხის კიბეების აღდგენა</t>
  </si>
  <si>
    <t xml:space="preserve">საერთო სარგებლობის ქვის კიბეების აღდგენა </t>
  </si>
  <si>
    <t>საერთო სპეციფიკის სამუშაოები</t>
  </si>
  <si>
    <t>ლითონის ფურცელი (სისქით არნაკლებ 2 მმ)</t>
  </si>
  <si>
    <t>მინა არანაკლებ 4 მმ (ზომებზე დაჭრით)</t>
  </si>
  <si>
    <t xml:space="preserve">რკინის საჭრელი ქვა </t>
  </si>
  <si>
    <t>კიბის შუბლის დემონტაჟი</t>
  </si>
  <si>
    <t>კიბის სამკუთხედების დემონტაჟი</t>
  </si>
  <si>
    <t>კიბის მოაჯირის დემონტაჟი</t>
  </si>
  <si>
    <t>კიბის რიკულების დემონტაჟი</t>
  </si>
  <si>
    <t>კიბის ხის კარკასის დემონტაჟი</t>
  </si>
  <si>
    <t xml:space="preserve">კიბის სამკუთხედის მოწყობა  </t>
  </si>
  <si>
    <t>კიბის შუბლის მოწყობა</t>
  </si>
  <si>
    <t>კიბის რიკულების მოწყობა</t>
  </si>
  <si>
    <t>კიბის საფეხურის. საფეხურის დამჭერი კედლების. რიკულების და მოაჯირის დამუშავება ფითხით და ზუმფარით შეღებვა 2 პირი ზეთოვანი საღებავით</t>
  </si>
  <si>
    <t xml:space="preserve">კიბის უჯრედის გადახურვის ფენილის  მოწყობა ფერადი პროფენილით (ფერი დამკვეთთან შეთანხმებით) </t>
  </si>
  <si>
    <t xml:space="preserve">კიბის ბაქნის (იატაკის) მოწყობა კოჭებთან ერთად  </t>
  </si>
  <si>
    <t xml:space="preserve">კიბის ბაქნის (იატაკის) მოწყობა კოჭების გარეშე  </t>
  </si>
  <si>
    <t>ლითონის არსებული მოაჯირის აღდგენა,რემონტი  ელ შედუღებით (არმატურა F ფ12 გამოყენებით)</t>
  </si>
  <si>
    <t>რკინის ზოლოვანა (min 3 მმ)</t>
  </si>
  <si>
    <t xml:space="preserve">მზა რკინის ღეროები კარის ჩარჩოს გასამაგრებლად 12 მმ </t>
  </si>
  <si>
    <t>დ - (10-12) მასიური ფოლადის ღერო ("შპინგალეტი") კარის ჩასაკეტად</t>
  </si>
  <si>
    <t>კარის საკეტი (ჩვეულებრივი გასაღებზე)</t>
  </si>
  <si>
    <t>მილი კვადრატი 100X100X3</t>
  </si>
  <si>
    <t>მილი კვადრატი 80X80X2</t>
  </si>
  <si>
    <t>ხის მთლიანი კიბის დემონტაჟი  (საფეხურების საყრდენი ძელის  X საფეხურის სიგრძეები)</t>
  </si>
  <si>
    <t>კიბის ხის კარკასის მონტაჟი</t>
  </si>
  <si>
    <t>კიბის საფეხურების მონტაჟი რეფლიონით  (აივნის ბაქნის და საფეხურებისათვის, საჭიროების შემთხვევაში მოხრით) 4მმ</t>
  </si>
  <si>
    <t>კიბის, აივნის, საფეხურების და მოაჯირის დამუშავება-შეღებვა  ნიტრო საღებავით</t>
  </si>
  <si>
    <t>შლიფოვკის ქვა</t>
  </si>
  <si>
    <t>შველერი (10 ) ( კიბის საფეხურების საყრდენად)</t>
  </si>
  <si>
    <t xml:space="preserve">ლითონის კიბის კონსტრუქციის მონტაჟი </t>
  </si>
  <si>
    <t xml:space="preserve">მილი 105 X 3 მმ </t>
  </si>
  <si>
    <t xml:space="preserve">მილი 50X3 </t>
  </si>
  <si>
    <t xml:space="preserve">მავთ.ბადე 4X4 მმ 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</si>
  <si>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</si>
  <si>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დაზიანებული კიბის ფილების მოხსნა პნევმოჩაქუჩის გამოყენებით</t>
  </si>
  <si>
    <t xml:space="preserve">ქ.ცემენტის ხსნარის მოჭიმვის მოწყობა 3 სმ </t>
  </si>
  <si>
    <t>ქვიშა-ცემენტის ხსნარის მომზადება ხელით ადგილზე</t>
  </si>
  <si>
    <t>ქვიშა 1.21</t>
  </si>
  <si>
    <t>ცემენტი 0.3</t>
  </si>
  <si>
    <t>კიბის საფეხური (მოზაიკური ფილა ზომით (1.27 X 0.32) სისქით არანაკლებ 3-სმ.</t>
  </si>
  <si>
    <t>კიბის საფეხური (მოზაიკური ფილა ზომით (1.20 X 0.32) სისქით არანაკლებ 3-სმ.</t>
  </si>
  <si>
    <t>კიბის საფეხური (მოზაიკური ფილა ზომით (1.15 X 0.32) სისქით არანაკლებ 3-სმ.</t>
  </si>
  <si>
    <t>კიბის საფეხური (მოზაიკური ფილა ზომით (1.05 X 0.32) სისქით არანაკლებ 3-სმ.</t>
  </si>
  <si>
    <t>კიბის საფეხური (მოზაიკური ფილა ზომით (0.95 X 0.32) სისქით არანაკლებ 3-სმ.</t>
  </si>
  <si>
    <t xml:space="preserve">წებოცემენტი (6-კგ 1-მ2-ზე)   </t>
  </si>
  <si>
    <t>დაზიანებული ბაქნის ფილების დემონტაჟი პნევმოჩაქუჩის გამოყენებით</t>
  </si>
  <si>
    <t xml:space="preserve">მოზაიკის შუბლების ფილების მონტაჟი  </t>
  </si>
  <si>
    <t>მოზაიკის ფილა (მოზაიკური შუბლი)                             სისქით არანაკლებ 2-სმ.</t>
  </si>
  <si>
    <t>ქვიშა-ცემენტის და წებოცემენტის ხსნარის მომზადება ხელით ადგილზე (სისქით 4 სმ.)</t>
  </si>
  <si>
    <t>ახალი მოზაიკის ფილების მონტაჟი (შეძენა მონტაჟი) (0.32 X 0.32) სისქით არანაკლებ 2.5-სმ.</t>
  </si>
  <si>
    <t>წებოცემენტი (6კგ 1კვ/მეტრზე)</t>
  </si>
  <si>
    <t>კიბის შუბლის და გვერდის შელესვა ქ/ცემენტის ხსნარით საშუალო სისქე 2-სმ.</t>
  </si>
  <si>
    <t>ქ/ცემენტის ხსნარის მომზადება ხელით ადგილზე</t>
  </si>
  <si>
    <t>ქვიშა 1.11</t>
  </si>
  <si>
    <t>ცემენტი 0.37</t>
  </si>
  <si>
    <t>დაზიანებული კიბის გვერდების გასუფთავება (ჩამოფხეკა)</t>
  </si>
  <si>
    <t>გრუნტი - 0.007</t>
  </si>
  <si>
    <t>დაზიანებული კიბის გვერდების შეფითხვა-დაზუმფარება (2 პირი)</t>
  </si>
  <si>
    <t>ფითხი - 0.55</t>
  </si>
  <si>
    <t>ზუმფარა - 0.009</t>
  </si>
  <si>
    <t>დაზიანებული კიბის გვერდების შეღებვა წყალემულსიით (2 პირი)</t>
  </si>
  <si>
    <t>წყალემულსია მაღალხარისხიანი - 0.52</t>
  </si>
  <si>
    <t>ახალი ლითონის მოაჯირის მოწყობა (მილ კვადრატით)</t>
  </si>
  <si>
    <t>ელექტროდი 0.1</t>
  </si>
  <si>
    <t xml:space="preserve">მილ კვადრატი (60*40)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</si>
  <si>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</si>
  <si>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</si>
  <si>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მოაჯირის შეღებვა ზეთოვანი საღებავით</t>
  </si>
  <si>
    <t>ზეთოვანი საღებავი (2 ფენისთვის) კ.=0.273 შეღებვით</t>
  </si>
  <si>
    <t xml:space="preserve">ძველი ლითონის არსებული მოაჯირის აღდგენა, რემონტი ელ-შედუღებით </t>
  </si>
  <si>
    <t>არმატურა დ-12</t>
  </si>
  <si>
    <t>ზოლოვანა 0.025*0.002</t>
  </si>
  <si>
    <t xml:space="preserve">მოაჯირზე ხის სახელურის მოწყობა  </t>
  </si>
  <si>
    <t xml:space="preserve">ხის სახელურის შეღებვა ლაქით </t>
  </si>
  <si>
    <t>ლაქი 0.21</t>
  </si>
  <si>
    <t xml:space="preserve">მოზაიკის შუბლების ფილების ქვეშ ქვიშა-ცემენტის და წებოცემენტის ხსნარის მოჭიმვა </t>
  </si>
  <si>
    <t>კარის ავტომატური ჩამკეტი ("შვეიცარი") მონტაჟით</t>
  </si>
  <si>
    <t xml:space="preserve">დაზიანებული კიბის გვერდების დაგრუნტვა </t>
  </si>
  <si>
    <t>კუთხოვანა ("უგოლნიკი") 35X35 3 მმ (მოაჯირზე ბადის ჩასასმელად)</t>
  </si>
  <si>
    <t>კუთხოვანა ("უგოლნიკი") 50X50 3 მმ (მოაჯირზე ბადის ჩასასმელად)</t>
  </si>
  <si>
    <t>კუთხოვანა ("უგოლნიკი") 30X30 3 მმ (მოაჯირზე ბადის ჩასასმელად)</t>
  </si>
  <si>
    <t>რკინის კარის დამუშავება და შეღებვა ზეთოვანი საღებავით ორ პირზე (ფერი დამკვეთთან შეთანხმებით)</t>
  </si>
  <si>
    <t>საერთო სარგებლობის ლითონის კიბეების აღდგენა</t>
  </si>
  <si>
    <t>დასაგები მოზაიკის ფილის და სამშენებლო მასალების, ჩამოტვირთვა და სართულებზე განლაგება დანიშნულებისამებრ</t>
  </si>
  <si>
    <t xml:space="preserve">ლითონის "ორტესებრი" ძელის (#10-12-14) შეძენა მონტაჟი </t>
  </si>
  <si>
    <t>სახელური ხის ოვალური ზედა თავი ზომით 0.05*0.03 მ (მშრალი მასალა)</t>
  </si>
  <si>
    <t xml:space="preserve">მასალის და გამზადებული კონსტრუქციის ტრანსპორტირება </t>
  </si>
  <si>
    <t>კარების შემდეგ ღიობების ამოლესვა  გაჯით  (შეღებვით)</t>
  </si>
  <si>
    <t>გაჯი დაფქული (1გრ*0,15*0,03)*0,48</t>
  </si>
  <si>
    <t>საღებავი ფერი დამკვეთან შეთანხმებით 1 კვ კ 0,62</t>
  </si>
  <si>
    <t>კუთხოვანა ("უგოლნიკი") 160X160 3 მმ</t>
  </si>
  <si>
    <t>ქვიშა ცემენტის ხსნარი მ100(მოწყობით)</t>
  </si>
  <si>
    <t>ახალი მეტლახის ფილების  შეძენა მონტაჟი (ფერიდამკვეთთან შეთანხმებით)</t>
  </si>
  <si>
    <t>კვ.მ</t>
  </si>
  <si>
    <t xml:space="preserve"> დაზიანებული კიბის გვერდებზე (პლინტუსების )მოწყობა ქ.ცემენტის ხსნარით 3(სმ)</t>
  </si>
  <si>
    <t xml:space="preserve">ქ.ცემენტის ხსნარის  მომზადება  3 სმ </t>
  </si>
  <si>
    <t>კუბ.მ</t>
  </si>
  <si>
    <t>ცემენტი 0,37</t>
  </si>
  <si>
    <t>ქვიშა კ1,,11</t>
  </si>
  <si>
    <t xml:space="preserve">მილ კვადრატი (40*40) სისქით 2 მმ. </t>
  </si>
  <si>
    <t>ზოლოვანა 0,40*0,03</t>
  </si>
  <si>
    <t>მოზაიკური კიბეების შეძენა-მონტაჟი (1.20 მ. დან 1,50მ. მდე)*(0.20 მ. დან 0,40 მ. მდე)</t>
  </si>
  <si>
    <t>%</t>
  </si>
  <si>
    <r>
      <t>დანართი</t>
    </r>
    <r>
      <rPr>
        <b/>
        <sz val="12"/>
        <color theme="1"/>
        <rFont val="AcadNusx"/>
      </rPr>
      <t xml:space="preserve"> #</t>
    </r>
    <r>
      <rPr>
        <b/>
        <sz val="12"/>
        <color theme="1"/>
        <rFont val="Sylfaen"/>
        <family val="1"/>
      </rPr>
      <t>1</t>
    </r>
  </si>
  <si>
    <r>
      <t xml:space="preserve">შენიშვნა:
</t>
    </r>
    <r>
      <rPr>
        <b/>
        <sz val="11"/>
        <color rgb="FFFF0000"/>
        <rFont val="Calibri"/>
        <family val="2"/>
        <scheme val="minor"/>
      </rPr>
      <t>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 პრეტენდენტის მიერ ხარჯთაღრიცხვა ატვირთული უნდა იქნას xcel-ის ფორმატის ფაილის სახით, დანართი N#1–ის მიხედვით. (ხარჯთაღრიცხვის 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</si>
</sst>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000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b/>
      <sz val="12"/>
      <color theme="1"/>
      <name val="Calibri"/>
      <family val="2"/>
      <scheme val="minor"/>
    </font>
    <font>
      <sz val="8"/>
      <color theme="1"/>
      <name val="AcadNusx"/>
    </font>
    <font>
      <b/>
      <sz val="11"/>
      <color theme="1"/>
      <name val="AcadNusx"/>
    </font>
    <font>
      <sz val="11"/>
      <color theme="1"/>
      <name val="AcadNusx"/>
    </font>
    <font>
      <vertAlign val="superscript"/>
      <sz val="11"/>
      <color theme="1"/>
      <name val="Calibri"/>
      <family val="2"/>
      <scheme val="minor"/>
    </font>
    <font>
      <b/>
      <sz val="8"/>
      <color theme="1"/>
      <name val="AcadNusx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Sylfaen"/>
      <family val="1"/>
    </font>
    <font>
      <b/>
      <sz val="12"/>
      <color theme="1"/>
      <name val="AcadNusx"/>
    </font>
    <font>
      <sz val="10"/>
      <name val="Arial Cyr"/>
      <charset val="204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0" borderId="0"/>
    <xf numFmtId="0" fontId="13" fillId="3" borderId="18" applyNumberFormat="0" applyAlignment="0" applyProtection="0"/>
    <xf numFmtId="0" fontId="16" fillId="0" borderId="0"/>
  </cellStyleXfs>
  <cellXfs count="7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3" fillId="3" borderId="18" xfId="2" applyAlignment="1">
      <alignment wrapText="1"/>
    </xf>
    <xf numFmtId="3" fontId="0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2" fontId="0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Check Cell" xfId="2" builtinId="23"/>
    <cellStyle name="Normal" xfId="0" builtinId="0"/>
    <cellStyle name="Normal 2" xfId="3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148" workbookViewId="0">
      <selection activeCell="I166" sqref="I166"/>
    </sheetView>
  </sheetViews>
  <sheetFormatPr defaultRowHeight="15" x14ac:dyDescent="0.25"/>
  <cols>
    <col min="1" max="1" width="6.28515625" style="38" customWidth="1"/>
    <col min="2" max="2" width="52.5703125" style="2" customWidth="1"/>
    <col min="3" max="4" width="8.42578125" style="28" customWidth="1"/>
    <col min="5" max="5" width="8.42578125" style="1" customWidth="1"/>
    <col min="6" max="6" width="10.5703125" style="1" bestFit="1" customWidth="1"/>
    <col min="7" max="7" width="8.42578125" style="28" customWidth="1"/>
    <col min="8" max="8" width="10.5703125" style="1" bestFit="1" customWidth="1"/>
    <col min="9" max="9" width="9.140625" style="1"/>
    <col min="10" max="10" width="11.5703125" style="1" bestFit="1" customWidth="1"/>
    <col min="11" max="16384" width="9.140625" style="1"/>
  </cols>
  <sheetData>
    <row r="1" spans="1:11" ht="18" x14ac:dyDescent="0.35">
      <c r="F1" s="73" t="s">
        <v>153</v>
      </c>
      <c r="G1" s="73"/>
    </row>
    <row r="3" spans="1:11" ht="51" customHeight="1" x14ac:dyDescent="0.25">
      <c r="A3" s="70" t="s">
        <v>23</v>
      </c>
      <c r="B3" s="70"/>
      <c r="C3" s="70"/>
      <c r="D3" s="70"/>
      <c r="E3" s="70"/>
      <c r="F3" s="70"/>
      <c r="G3" s="70"/>
    </row>
    <row r="4" spans="1:11" x14ac:dyDescent="0.25">
      <c r="B4" s="3"/>
      <c r="C4" s="30"/>
      <c r="D4" s="30"/>
      <c r="E4" s="3"/>
      <c r="F4" s="3"/>
      <c r="G4" s="30"/>
    </row>
    <row r="5" spans="1:11" ht="31.5" customHeight="1" x14ac:dyDescent="0.25">
      <c r="A5" s="55" t="s">
        <v>9</v>
      </c>
      <c r="B5" s="56" t="s">
        <v>10</v>
      </c>
      <c r="C5" s="56" t="s">
        <v>11</v>
      </c>
      <c r="D5" s="56" t="s">
        <v>12</v>
      </c>
      <c r="E5" s="4" t="s">
        <v>15</v>
      </c>
      <c r="F5" s="56" t="s">
        <v>13</v>
      </c>
      <c r="G5" s="56" t="s">
        <v>14</v>
      </c>
    </row>
    <row r="6" spans="1:11" ht="45" x14ac:dyDescent="0.25">
      <c r="A6" s="39"/>
      <c r="B6" s="58" t="s">
        <v>47</v>
      </c>
      <c r="C6" s="32"/>
      <c r="D6" s="32"/>
      <c r="E6" s="32"/>
      <c r="F6" s="32"/>
      <c r="G6" s="31"/>
    </row>
    <row r="7" spans="1:11" ht="17.25" x14ac:dyDescent="0.25">
      <c r="A7" s="39">
        <v>1</v>
      </c>
      <c r="B7" s="59" t="s">
        <v>16</v>
      </c>
      <c r="C7" s="37" t="s">
        <v>45</v>
      </c>
      <c r="D7" s="37">
        <v>30</v>
      </c>
      <c r="E7" s="50"/>
      <c r="F7" s="50"/>
      <c r="G7" s="49">
        <v>15</v>
      </c>
      <c r="I7" s="71"/>
      <c r="K7" s="71"/>
    </row>
    <row r="8" spans="1:11" ht="45" x14ac:dyDescent="0.25">
      <c r="A8" s="39">
        <v>2</v>
      </c>
      <c r="B8" s="60" t="s">
        <v>47</v>
      </c>
      <c r="C8" s="37" t="s">
        <v>45</v>
      </c>
      <c r="D8" s="37">
        <v>30</v>
      </c>
      <c r="E8" s="50"/>
      <c r="F8" s="50"/>
      <c r="G8" s="49">
        <v>80</v>
      </c>
      <c r="I8" s="71"/>
      <c r="K8" s="71"/>
    </row>
    <row r="9" spans="1:11" ht="17.25" x14ac:dyDescent="0.25">
      <c r="A9" s="39">
        <v>2.1</v>
      </c>
      <c r="B9" s="59" t="s">
        <v>51</v>
      </c>
      <c r="C9" s="37" t="s">
        <v>45</v>
      </c>
      <c r="D9" s="37">
        <v>30</v>
      </c>
      <c r="E9" s="50"/>
      <c r="F9" s="50"/>
      <c r="G9" s="49">
        <v>55</v>
      </c>
      <c r="I9" s="71"/>
      <c r="K9" s="71"/>
    </row>
    <row r="10" spans="1:11" ht="15.75" x14ac:dyDescent="0.25">
      <c r="A10" s="39">
        <v>2.2000000000000002</v>
      </c>
      <c r="B10" s="59" t="s">
        <v>67</v>
      </c>
      <c r="C10" s="61" t="s">
        <v>2</v>
      </c>
      <c r="D10" s="37">
        <v>30</v>
      </c>
      <c r="E10" s="50"/>
      <c r="F10" s="50"/>
      <c r="G10" s="49">
        <v>3.5</v>
      </c>
      <c r="I10" s="71"/>
      <c r="K10" s="71"/>
    </row>
    <row r="11" spans="1:11" ht="15.75" x14ac:dyDescent="0.25">
      <c r="A11" s="39">
        <v>2.2999999999999998</v>
      </c>
      <c r="B11" s="59" t="s">
        <v>35</v>
      </c>
      <c r="C11" s="61" t="s">
        <v>2</v>
      </c>
      <c r="D11" s="37">
        <v>3</v>
      </c>
      <c r="E11" s="50"/>
      <c r="F11" s="50"/>
      <c r="G11" s="49">
        <v>6.5</v>
      </c>
      <c r="I11" s="71"/>
      <c r="K11" s="71"/>
    </row>
    <row r="12" spans="1:11" ht="15.75" x14ac:dyDescent="0.25">
      <c r="A12" s="39">
        <v>2.4</v>
      </c>
      <c r="B12" s="59" t="s">
        <v>36</v>
      </c>
      <c r="C12" s="61" t="s">
        <v>2</v>
      </c>
      <c r="D12" s="37">
        <v>3</v>
      </c>
      <c r="E12" s="50"/>
      <c r="F12" s="50"/>
      <c r="G12" s="49">
        <v>4.5</v>
      </c>
      <c r="I12" s="71"/>
      <c r="K12" s="71"/>
    </row>
    <row r="13" spans="1:11" ht="15.75" x14ac:dyDescent="0.25">
      <c r="A13" s="39">
        <v>2.5</v>
      </c>
      <c r="B13" s="59" t="s">
        <v>37</v>
      </c>
      <c r="C13" s="61" t="s">
        <v>2</v>
      </c>
      <c r="D13" s="37">
        <v>3</v>
      </c>
      <c r="E13" s="50"/>
      <c r="F13" s="50"/>
      <c r="G13" s="49">
        <v>3.5</v>
      </c>
      <c r="I13" s="71"/>
      <c r="K13" s="71"/>
    </row>
    <row r="14" spans="1:11" ht="15.75" x14ac:dyDescent="0.25">
      <c r="A14" s="39">
        <v>2.6</v>
      </c>
      <c r="B14" s="59" t="s">
        <v>38</v>
      </c>
      <c r="C14" s="61" t="s">
        <v>2</v>
      </c>
      <c r="D14" s="37">
        <v>3</v>
      </c>
      <c r="E14" s="50"/>
      <c r="F14" s="50"/>
      <c r="G14" s="49">
        <v>2.2000000000000002</v>
      </c>
      <c r="I14" s="71"/>
      <c r="K14" s="71"/>
    </row>
    <row r="15" spans="1:11" ht="15.75" x14ac:dyDescent="0.25">
      <c r="A15" s="39">
        <v>2.7</v>
      </c>
      <c r="B15" s="59" t="s">
        <v>39</v>
      </c>
      <c r="C15" s="61" t="s">
        <v>2</v>
      </c>
      <c r="D15" s="37">
        <v>3</v>
      </c>
      <c r="E15" s="50"/>
      <c r="F15" s="50"/>
      <c r="G15" s="49">
        <v>6.4</v>
      </c>
      <c r="I15" s="71"/>
      <c r="K15" s="71"/>
    </row>
    <row r="16" spans="1:11" ht="15.75" x14ac:dyDescent="0.25">
      <c r="A16" s="39">
        <v>2.8</v>
      </c>
      <c r="B16" s="59" t="s">
        <v>40</v>
      </c>
      <c r="C16" s="61" t="s">
        <v>2</v>
      </c>
      <c r="D16" s="37">
        <v>3</v>
      </c>
      <c r="E16" s="50"/>
      <c r="F16" s="50"/>
      <c r="G16" s="49">
        <v>9</v>
      </c>
      <c r="I16" s="71"/>
      <c r="K16" s="71"/>
    </row>
    <row r="17" spans="1:11" ht="15.75" x14ac:dyDescent="0.25">
      <c r="A17" s="39">
        <v>2.9</v>
      </c>
      <c r="B17" s="59" t="s">
        <v>41</v>
      </c>
      <c r="C17" s="61" t="s">
        <v>2</v>
      </c>
      <c r="D17" s="37">
        <v>3</v>
      </c>
      <c r="E17" s="50"/>
      <c r="F17" s="50"/>
      <c r="G17" s="49">
        <v>5</v>
      </c>
      <c r="I17" s="71"/>
      <c r="K17" s="71"/>
    </row>
    <row r="18" spans="1:11" ht="15.75" x14ac:dyDescent="0.25">
      <c r="A18" s="40">
        <v>2.1</v>
      </c>
      <c r="B18" s="59" t="s">
        <v>42</v>
      </c>
      <c r="C18" s="61" t="s">
        <v>2</v>
      </c>
      <c r="D18" s="37">
        <v>3</v>
      </c>
      <c r="E18" s="50"/>
      <c r="F18" s="50"/>
      <c r="G18" s="49">
        <v>8</v>
      </c>
      <c r="I18" s="71"/>
      <c r="K18" s="71"/>
    </row>
    <row r="19" spans="1:11" ht="15.75" x14ac:dyDescent="0.25">
      <c r="A19" s="39">
        <v>2.11</v>
      </c>
      <c r="B19" s="59" t="s">
        <v>71</v>
      </c>
      <c r="C19" s="61" t="s">
        <v>2</v>
      </c>
      <c r="D19" s="37">
        <v>3</v>
      </c>
      <c r="E19" s="50"/>
      <c r="F19" s="50"/>
      <c r="G19" s="49">
        <v>17</v>
      </c>
      <c r="I19" s="71"/>
      <c r="K19" s="71"/>
    </row>
    <row r="20" spans="1:11" ht="15.75" x14ac:dyDescent="0.25">
      <c r="A20" s="40">
        <v>2.12</v>
      </c>
      <c r="B20" s="59" t="s">
        <v>72</v>
      </c>
      <c r="C20" s="61" t="s">
        <v>2</v>
      </c>
      <c r="D20" s="37">
        <v>3</v>
      </c>
      <c r="E20" s="50"/>
      <c r="F20" s="50"/>
      <c r="G20" s="49">
        <v>11.3</v>
      </c>
      <c r="I20" s="71"/>
      <c r="K20" s="71"/>
    </row>
    <row r="21" spans="1:11" ht="30" x14ac:dyDescent="0.25">
      <c r="A21" s="39">
        <v>2.13</v>
      </c>
      <c r="B21" s="59" t="s">
        <v>68</v>
      </c>
      <c r="C21" s="61" t="s">
        <v>2</v>
      </c>
      <c r="D21" s="37">
        <v>3</v>
      </c>
      <c r="E21" s="50"/>
      <c r="F21" s="50"/>
      <c r="G21" s="49">
        <v>2.4</v>
      </c>
      <c r="I21" s="71"/>
      <c r="K21" s="71"/>
    </row>
    <row r="22" spans="1:11" ht="21" customHeight="1" x14ac:dyDescent="0.25">
      <c r="A22" s="40">
        <v>2.14</v>
      </c>
      <c r="B22" s="59" t="s">
        <v>17</v>
      </c>
      <c r="C22" s="37" t="s">
        <v>1</v>
      </c>
      <c r="D22" s="37">
        <v>52</v>
      </c>
      <c r="E22" s="50"/>
      <c r="F22" s="50"/>
      <c r="G22" s="49">
        <v>6</v>
      </c>
      <c r="I22" s="71"/>
      <c r="K22" s="71"/>
    </row>
    <row r="23" spans="1:11" ht="30" x14ac:dyDescent="0.25">
      <c r="A23" s="39">
        <v>2.15</v>
      </c>
      <c r="B23" s="59" t="s">
        <v>69</v>
      </c>
      <c r="C23" s="61" t="s">
        <v>2</v>
      </c>
      <c r="D23" s="37">
        <v>3</v>
      </c>
      <c r="E23" s="50"/>
      <c r="F23" s="50"/>
      <c r="G23" s="49">
        <v>3</v>
      </c>
      <c r="I23" s="71"/>
      <c r="K23" s="71"/>
    </row>
    <row r="24" spans="1:11" ht="21.75" customHeight="1" x14ac:dyDescent="0.25">
      <c r="A24" s="40">
        <v>2.16</v>
      </c>
      <c r="B24" s="59" t="s">
        <v>18</v>
      </c>
      <c r="C24" s="37" t="s">
        <v>1</v>
      </c>
      <c r="D24" s="37">
        <v>7</v>
      </c>
      <c r="E24" s="50"/>
      <c r="F24" s="50"/>
      <c r="G24" s="49">
        <v>80</v>
      </c>
      <c r="I24" s="71"/>
      <c r="K24" s="71"/>
    </row>
    <row r="25" spans="1:11" ht="21.75" customHeight="1" x14ac:dyDescent="0.25">
      <c r="A25" s="39">
        <v>2.17</v>
      </c>
      <c r="B25" s="59" t="s">
        <v>70</v>
      </c>
      <c r="C25" s="37" t="s">
        <v>1</v>
      </c>
      <c r="D25" s="37">
        <v>7</v>
      </c>
      <c r="E25" s="50"/>
      <c r="F25" s="50"/>
      <c r="G25" s="49">
        <v>60</v>
      </c>
      <c r="I25" s="71"/>
      <c r="K25" s="71"/>
    </row>
    <row r="26" spans="1:11" ht="17.25" x14ac:dyDescent="0.25">
      <c r="A26" s="40">
        <v>2.1800000000000002</v>
      </c>
      <c r="B26" s="59" t="s">
        <v>52</v>
      </c>
      <c r="C26" s="37" t="s">
        <v>45</v>
      </c>
      <c r="D26" s="37">
        <v>3</v>
      </c>
      <c r="E26" s="50"/>
      <c r="F26" s="50"/>
      <c r="G26" s="49">
        <v>20</v>
      </c>
      <c r="I26" s="71"/>
      <c r="K26" s="71"/>
    </row>
    <row r="27" spans="1:11" ht="18.75" customHeight="1" x14ac:dyDescent="0.25">
      <c r="A27" s="39">
        <v>2.19</v>
      </c>
      <c r="B27" s="59" t="s">
        <v>33</v>
      </c>
      <c r="C27" s="61" t="s">
        <v>6</v>
      </c>
      <c r="D27" s="37">
        <v>3</v>
      </c>
      <c r="E27" s="50"/>
      <c r="F27" s="50"/>
      <c r="G27" s="49">
        <v>5</v>
      </c>
      <c r="I27" s="71"/>
      <c r="K27" s="71"/>
    </row>
    <row r="28" spans="1:11" ht="21.75" customHeight="1" x14ac:dyDescent="0.25">
      <c r="A28" s="40">
        <v>2.2000000000000002</v>
      </c>
      <c r="B28" s="59" t="s">
        <v>53</v>
      </c>
      <c r="C28" s="37" t="s">
        <v>1</v>
      </c>
      <c r="D28" s="37">
        <v>3</v>
      </c>
      <c r="E28" s="50"/>
      <c r="F28" s="50"/>
      <c r="G28" s="49">
        <v>5</v>
      </c>
      <c r="I28" s="71"/>
      <c r="K28" s="71"/>
    </row>
    <row r="29" spans="1:11" ht="21.75" customHeight="1" x14ac:dyDescent="0.25">
      <c r="A29" s="39">
        <v>2.21</v>
      </c>
      <c r="B29" s="59" t="s">
        <v>126</v>
      </c>
      <c r="C29" s="37" t="s">
        <v>1</v>
      </c>
      <c r="D29" s="37">
        <v>8</v>
      </c>
      <c r="E29" s="50"/>
      <c r="F29" s="50"/>
      <c r="G29" s="49">
        <v>100</v>
      </c>
      <c r="I29" s="71"/>
      <c r="K29" s="71"/>
    </row>
    <row r="30" spans="1:11" ht="45" x14ac:dyDescent="0.25">
      <c r="A30" s="45">
        <v>3</v>
      </c>
      <c r="B30" s="62" t="s">
        <v>131</v>
      </c>
      <c r="C30" s="37" t="s">
        <v>45</v>
      </c>
      <c r="D30" s="37">
        <v>35</v>
      </c>
      <c r="E30" s="50"/>
      <c r="F30" s="50"/>
      <c r="G30" s="49">
        <v>7</v>
      </c>
      <c r="I30" s="71"/>
      <c r="K30" s="71"/>
    </row>
    <row r="31" spans="1:11" ht="26.25" customHeight="1" x14ac:dyDescent="0.25">
      <c r="A31" s="39">
        <v>4</v>
      </c>
      <c r="B31" s="59" t="s">
        <v>46</v>
      </c>
      <c r="C31" s="37" t="s">
        <v>19</v>
      </c>
      <c r="D31" s="37">
        <v>35</v>
      </c>
      <c r="E31" s="50"/>
      <c r="F31" s="50"/>
      <c r="G31" s="49">
        <v>15</v>
      </c>
      <c r="I31" s="71"/>
      <c r="K31" s="71"/>
    </row>
    <row r="32" spans="1:11" ht="26.25" customHeight="1" x14ac:dyDescent="0.25">
      <c r="A32" s="67">
        <v>4.0999999999999996</v>
      </c>
      <c r="B32" s="59" t="s">
        <v>137</v>
      </c>
      <c r="C32" s="37" t="s">
        <v>2</v>
      </c>
      <c r="D32" s="50">
        <v>25</v>
      </c>
      <c r="E32" s="50"/>
      <c r="F32" s="50"/>
      <c r="G32" s="49">
        <v>15</v>
      </c>
      <c r="I32" s="71"/>
      <c r="K32" s="71"/>
    </row>
    <row r="33" spans="1:11" ht="26.25" customHeight="1" x14ac:dyDescent="0.25">
      <c r="A33" s="67">
        <v>4.2</v>
      </c>
      <c r="B33" s="59" t="s">
        <v>138</v>
      </c>
      <c r="C33" s="37" t="s">
        <v>25</v>
      </c>
      <c r="D33" s="50">
        <f>10*0.15*0.03*0.48</f>
        <v>2.1599999999999998E-2</v>
      </c>
      <c r="E33" s="50"/>
      <c r="F33" s="50"/>
      <c r="G33" s="49">
        <v>90</v>
      </c>
      <c r="I33" s="71"/>
      <c r="K33" s="71"/>
    </row>
    <row r="34" spans="1:11" ht="26.25" customHeight="1" x14ac:dyDescent="0.25">
      <c r="A34" s="67">
        <v>5</v>
      </c>
      <c r="B34" s="59" t="s">
        <v>139</v>
      </c>
      <c r="C34" s="37" t="s">
        <v>6</v>
      </c>
      <c r="D34" s="50">
        <v>3</v>
      </c>
      <c r="E34" s="50"/>
      <c r="F34" s="50"/>
      <c r="G34" s="49">
        <v>5</v>
      </c>
      <c r="I34" s="71"/>
      <c r="K34" s="71"/>
    </row>
    <row r="35" spans="1:11" ht="15.75" x14ac:dyDescent="0.25">
      <c r="A35" s="41"/>
      <c r="B35" s="61" t="s">
        <v>48</v>
      </c>
      <c r="C35" s="61"/>
      <c r="D35" s="37"/>
      <c r="E35" s="50"/>
      <c r="F35" s="50"/>
      <c r="G35" s="49">
        <v>0</v>
      </c>
      <c r="I35" s="71"/>
      <c r="K35" s="71"/>
    </row>
    <row r="36" spans="1:11" ht="31.5" x14ac:dyDescent="0.25">
      <c r="A36" s="42">
        <v>6</v>
      </c>
      <c r="B36" s="63" t="s">
        <v>73</v>
      </c>
      <c r="C36" s="37" t="s">
        <v>45</v>
      </c>
      <c r="D36" s="37">
        <v>220</v>
      </c>
      <c r="E36" s="50"/>
      <c r="F36" s="50"/>
      <c r="G36" s="49">
        <v>2</v>
      </c>
      <c r="I36" s="71"/>
      <c r="K36" s="71"/>
    </row>
    <row r="37" spans="1:11" ht="15.75" x14ac:dyDescent="0.25">
      <c r="A37" s="42">
        <v>7</v>
      </c>
      <c r="B37" s="63" t="s">
        <v>0</v>
      </c>
      <c r="C37" s="37" t="s">
        <v>1</v>
      </c>
      <c r="D37" s="37">
        <v>450</v>
      </c>
      <c r="E37" s="50"/>
      <c r="F37" s="50"/>
      <c r="G37" s="49">
        <v>1</v>
      </c>
      <c r="I37" s="71"/>
      <c r="K37" s="71"/>
    </row>
    <row r="38" spans="1:11" ht="15.75" x14ac:dyDescent="0.25">
      <c r="A38" s="42">
        <v>8</v>
      </c>
      <c r="B38" s="63" t="s">
        <v>44</v>
      </c>
      <c r="C38" s="61" t="s">
        <v>2</v>
      </c>
      <c r="D38" s="37">
        <v>150</v>
      </c>
      <c r="E38" s="50"/>
      <c r="F38" s="50"/>
      <c r="G38" s="49">
        <v>1.5</v>
      </c>
      <c r="I38" s="71"/>
      <c r="K38" s="71"/>
    </row>
    <row r="39" spans="1:11" ht="15.75" x14ac:dyDescent="0.25">
      <c r="A39" s="42">
        <v>9</v>
      </c>
      <c r="B39" s="63" t="s">
        <v>54</v>
      </c>
      <c r="C39" s="37" t="s">
        <v>1</v>
      </c>
      <c r="D39" s="37">
        <v>150</v>
      </c>
      <c r="E39" s="50"/>
      <c r="F39" s="50"/>
      <c r="G39" s="49">
        <v>1.5</v>
      </c>
      <c r="I39" s="71"/>
      <c r="K39" s="71"/>
    </row>
    <row r="40" spans="1:11" ht="15.75" x14ac:dyDescent="0.25">
      <c r="A40" s="42">
        <v>10</v>
      </c>
      <c r="B40" s="63" t="s">
        <v>55</v>
      </c>
      <c r="C40" s="37" t="s">
        <v>1</v>
      </c>
      <c r="D40" s="37">
        <v>180</v>
      </c>
      <c r="E40" s="50"/>
      <c r="F40" s="50"/>
      <c r="G40" s="49">
        <v>2.5</v>
      </c>
      <c r="I40" s="71"/>
      <c r="K40" s="71"/>
    </row>
    <row r="41" spans="1:11" ht="17.25" x14ac:dyDescent="0.25">
      <c r="A41" s="42">
        <v>11</v>
      </c>
      <c r="B41" s="63" t="s">
        <v>56</v>
      </c>
      <c r="C41" s="37" t="s">
        <v>45</v>
      </c>
      <c r="D41" s="37">
        <v>170</v>
      </c>
      <c r="E41" s="50"/>
      <c r="F41" s="50"/>
      <c r="G41" s="49">
        <v>1.5</v>
      </c>
      <c r="I41" s="71"/>
      <c r="K41" s="71"/>
    </row>
    <row r="42" spans="1:11" ht="15.75" x14ac:dyDescent="0.25">
      <c r="A42" s="42">
        <v>12</v>
      </c>
      <c r="B42" s="63" t="s">
        <v>57</v>
      </c>
      <c r="C42" s="37" t="s">
        <v>1</v>
      </c>
      <c r="D42" s="37">
        <v>170</v>
      </c>
      <c r="E42" s="50"/>
      <c r="F42" s="50"/>
      <c r="G42" s="49">
        <v>1</v>
      </c>
      <c r="I42" s="71"/>
      <c r="K42" s="71"/>
    </row>
    <row r="43" spans="1:11" ht="17.25" x14ac:dyDescent="0.25">
      <c r="A43" s="42">
        <v>13</v>
      </c>
      <c r="B43" s="63" t="s">
        <v>3</v>
      </c>
      <c r="C43" s="37" t="s">
        <v>45</v>
      </c>
      <c r="D43" s="37">
        <v>150</v>
      </c>
      <c r="E43" s="50"/>
      <c r="F43" s="50"/>
      <c r="G43" s="49">
        <v>1</v>
      </c>
      <c r="I43" s="71"/>
      <c r="K43" s="71"/>
    </row>
    <row r="44" spans="1:11" ht="17.25" x14ac:dyDescent="0.25">
      <c r="A44" s="42">
        <v>14</v>
      </c>
      <c r="B44" s="63" t="s">
        <v>58</v>
      </c>
      <c r="C44" s="37" t="s">
        <v>45</v>
      </c>
      <c r="D44" s="37">
        <v>25</v>
      </c>
      <c r="E44" s="50"/>
      <c r="F44" s="50"/>
      <c r="G44" s="49">
        <v>3</v>
      </c>
      <c r="I44" s="71"/>
      <c r="K44" s="71"/>
    </row>
    <row r="45" spans="1:11" ht="17.25" x14ac:dyDescent="0.25">
      <c r="A45" s="42">
        <v>15</v>
      </c>
      <c r="B45" s="63" t="s">
        <v>4</v>
      </c>
      <c r="C45" s="37" t="s">
        <v>45</v>
      </c>
      <c r="D45" s="37">
        <v>7</v>
      </c>
      <c r="E45" s="50"/>
      <c r="F45" s="50"/>
      <c r="G45" s="49">
        <v>3.5</v>
      </c>
      <c r="I45" s="71"/>
      <c r="K45" s="71"/>
    </row>
    <row r="46" spans="1:11" ht="31.5" x14ac:dyDescent="0.25">
      <c r="A46" s="42">
        <v>16</v>
      </c>
      <c r="B46" s="63" t="s">
        <v>5</v>
      </c>
      <c r="C46" s="37" t="s">
        <v>45</v>
      </c>
      <c r="D46" s="37">
        <v>7</v>
      </c>
      <c r="E46" s="50"/>
      <c r="F46" s="50"/>
      <c r="G46" s="49">
        <v>2</v>
      </c>
      <c r="I46" s="71"/>
      <c r="K46" s="71"/>
    </row>
    <row r="47" spans="1:11" ht="17.25" x14ac:dyDescent="0.25">
      <c r="A47" s="42">
        <v>17</v>
      </c>
      <c r="B47" s="63" t="s">
        <v>74</v>
      </c>
      <c r="C47" s="37" t="s">
        <v>45</v>
      </c>
      <c r="D47" s="37">
        <v>25</v>
      </c>
      <c r="E47" s="50"/>
      <c r="F47" s="50"/>
      <c r="G47" s="49">
        <v>45</v>
      </c>
      <c r="I47" s="71"/>
      <c r="K47" s="71"/>
    </row>
    <row r="48" spans="1:11" ht="15.75" x14ac:dyDescent="0.25">
      <c r="A48" s="42">
        <v>18</v>
      </c>
      <c r="B48" s="63" t="s">
        <v>7</v>
      </c>
      <c r="C48" s="61" t="s">
        <v>2</v>
      </c>
      <c r="D48" s="37">
        <v>130</v>
      </c>
      <c r="E48" s="50"/>
      <c r="F48" s="50"/>
      <c r="G48" s="49">
        <v>8</v>
      </c>
      <c r="I48" s="71"/>
      <c r="K48" s="71"/>
    </row>
    <row r="49" spans="1:11" ht="17.25" x14ac:dyDescent="0.25">
      <c r="A49" s="42">
        <v>19</v>
      </c>
      <c r="B49" s="63" t="s">
        <v>34</v>
      </c>
      <c r="C49" s="37" t="s">
        <v>45</v>
      </c>
      <c r="D49" s="37">
        <v>60</v>
      </c>
      <c r="E49" s="50"/>
      <c r="F49" s="50"/>
      <c r="G49" s="49">
        <v>13</v>
      </c>
      <c r="I49" s="71"/>
      <c r="K49" s="71"/>
    </row>
    <row r="50" spans="1:11" ht="17.25" x14ac:dyDescent="0.25">
      <c r="A50" s="42">
        <v>20</v>
      </c>
      <c r="B50" s="63" t="s">
        <v>59</v>
      </c>
      <c r="C50" s="37" t="s">
        <v>45</v>
      </c>
      <c r="D50" s="37">
        <v>60</v>
      </c>
      <c r="E50" s="50"/>
      <c r="F50" s="50"/>
      <c r="G50" s="49">
        <v>16</v>
      </c>
      <c r="I50" s="71"/>
      <c r="K50" s="71"/>
    </row>
    <row r="51" spans="1:11" ht="17.25" x14ac:dyDescent="0.25">
      <c r="A51" s="42">
        <v>21</v>
      </c>
      <c r="B51" s="63" t="s">
        <v>60</v>
      </c>
      <c r="C51" s="37" t="s">
        <v>45</v>
      </c>
      <c r="D51" s="37">
        <v>60</v>
      </c>
      <c r="E51" s="50"/>
      <c r="F51" s="50"/>
      <c r="G51" s="49">
        <v>8</v>
      </c>
      <c r="I51" s="71"/>
      <c r="K51" s="71"/>
    </row>
    <row r="52" spans="1:11" ht="31.5" x14ac:dyDescent="0.25">
      <c r="A52" s="42">
        <v>22</v>
      </c>
      <c r="B52" s="63" t="s">
        <v>43</v>
      </c>
      <c r="C52" s="37" t="s">
        <v>45</v>
      </c>
      <c r="D52" s="37">
        <v>130</v>
      </c>
      <c r="E52" s="50"/>
      <c r="F52" s="50"/>
      <c r="G52" s="49">
        <v>40</v>
      </c>
      <c r="I52" s="71"/>
      <c r="K52" s="71"/>
    </row>
    <row r="53" spans="1:11" ht="21.75" customHeight="1" x14ac:dyDescent="0.25">
      <c r="A53" s="42">
        <v>23</v>
      </c>
      <c r="B53" s="63" t="s">
        <v>61</v>
      </c>
      <c r="C53" s="37" t="s">
        <v>1</v>
      </c>
      <c r="D53" s="37">
        <v>250</v>
      </c>
      <c r="E53" s="50"/>
      <c r="F53" s="50"/>
      <c r="G53" s="49">
        <v>7.5</v>
      </c>
      <c r="I53" s="71"/>
      <c r="K53" s="71"/>
    </row>
    <row r="54" spans="1:11" ht="63" x14ac:dyDescent="0.25">
      <c r="A54" s="42">
        <v>24</v>
      </c>
      <c r="B54" s="63" t="s">
        <v>62</v>
      </c>
      <c r="C54" s="37" t="s">
        <v>45</v>
      </c>
      <c r="D54" s="37">
        <v>250</v>
      </c>
      <c r="E54" s="50"/>
      <c r="F54" s="50"/>
      <c r="G54" s="49">
        <v>8</v>
      </c>
      <c r="I54" s="71"/>
      <c r="K54" s="71"/>
    </row>
    <row r="55" spans="1:11" ht="31.5" x14ac:dyDescent="0.25">
      <c r="A55" s="42">
        <v>25</v>
      </c>
      <c r="B55" s="63" t="s">
        <v>8</v>
      </c>
      <c r="C55" s="37" t="s">
        <v>45</v>
      </c>
      <c r="D55" s="37">
        <v>130</v>
      </c>
      <c r="E55" s="50"/>
      <c r="F55" s="50"/>
      <c r="G55" s="49">
        <v>25</v>
      </c>
      <c r="I55" s="71"/>
      <c r="K55" s="71"/>
    </row>
    <row r="56" spans="1:11" ht="47.25" x14ac:dyDescent="0.25">
      <c r="A56" s="42">
        <v>26</v>
      </c>
      <c r="B56" s="63" t="s">
        <v>63</v>
      </c>
      <c r="C56" s="37" t="s">
        <v>45</v>
      </c>
      <c r="D56" s="37">
        <v>200</v>
      </c>
      <c r="E56" s="50"/>
      <c r="F56" s="50"/>
      <c r="G56" s="49">
        <v>20</v>
      </c>
      <c r="I56" s="71"/>
      <c r="K56" s="71"/>
    </row>
    <row r="57" spans="1:11" ht="31.5" x14ac:dyDescent="0.25">
      <c r="A57" s="42">
        <v>27</v>
      </c>
      <c r="B57" s="64" t="s">
        <v>64</v>
      </c>
      <c r="C57" s="37" t="s">
        <v>45</v>
      </c>
      <c r="D57" s="37">
        <v>6</v>
      </c>
      <c r="E57" s="50"/>
      <c r="F57" s="50"/>
      <c r="G57" s="49">
        <v>15</v>
      </c>
      <c r="I57" s="71"/>
      <c r="K57" s="71"/>
    </row>
    <row r="58" spans="1:11" ht="27.75" customHeight="1" x14ac:dyDescent="0.25">
      <c r="A58" s="42">
        <v>28</v>
      </c>
      <c r="B58" s="64" t="s">
        <v>65</v>
      </c>
      <c r="C58" s="37" t="s">
        <v>45</v>
      </c>
      <c r="D58" s="37">
        <v>6</v>
      </c>
      <c r="E58" s="50"/>
      <c r="F58" s="50"/>
      <c r="G58" s="49">
        <v>12</v>
      </c>
      <c r="I58" s="71"/>
      <c r="K58" s="71"/>
    </row>
    <row r="59" spans="1:11" ht="30" x14ac:dyDescent="0.25">
      <c r="A59" s="42">
        <v>29</v>
      </c>
      <c r="B59" s="65" t="s">
        <v>132</v>
      </c>
      <c r="C59" s="37"/>
      <c r="D59" s="37"/>
      <c r="E59" s="50"/>
      <c r="F59" s="50"/>
      <c r="G59" s="49">
        <v>0</v>
      </c>
      <c r="I59" s="71"/>
      <c r="K59" s="71"/>
    </row>
    <row r="60" spans="1:11" ht="17.25" x14ac:dyDescent="0.25">
      <c r="A60" s="42">
        <v>30</v>
      </c>
      <c r="B60" s="29" t="s">
        <v>24</v>
      </c>
      <c r="C60" s="37" t="s">
        <v>45</v>
      </c>
      <c r="D60" s="37">
        <v>110</v>
      </c>
      <c r="E60" s="50"/>
      <c r="F60" s="50"/>
      <c r="G60" s="49">
        <v>15</v>
      </c>
      <c r="I60" s="71"/>
      <c r="K60" s="71"/>
    </row>
    <row r="61" spans="1:11" x14ac:dyDescent="0.25">
      <c r="A61" s="42">
        <v>31</v>
      </c>
      <c r="B61" s="29" t="s">
        <v>79</v>
      </c>
      <c r="C61" s="37" t="s">
        <v>25</v>
      </c>
      <c r="D61" s="37">
        <v>7</v>
      </c>
      <c r="E61" s="50"/>
      <c r="F61" s="50"/>
      <c r="G61" s="49">
        <v>640</v>
      </c>
      <c r="I61" s="71"/>
      <c r="K61" s="71"/>
    </row>
    <row r="62" spans="1:11" ht="15.75" x14ac:dyDescent="0.25">
      <c r="A62" s="51">
        <v>31.1</v>
      </c>
      <c r="B62" s="53" t="s">
        <v>78</v>
      </c>
      <c r="C62" s="61" t="s">
        <v>2</v>
      </c>
      <c r="D62" s="37">
        <v>35</v>
      </c>
      <c r="E62" s="50"/>
      <c r="F62" s="50"/>
      <c r="G62" s="49">
        <v>20</v>
      </c>
      <c r="I62" s="71"/>
      <c r="K62" s="71"/>
    </row>
    <row r="63" spans="1:11" ht="15.75" x14ac:dyDescent="0.25">
      <c r="A63" s="51">
        <v>31.2</v>
      </c>
      <c r="B63" s="53" t="s">
        <v>80</v>
      </c>
      <c r="C63" s="61" t="s">
        <v>2</v>
      </c>
      <c r="D63" s="37">
        <v>17</v>
      </c>
      <c r="E63" s="50"/>
      <c r="F63" s="50"/>
      <c r="G63" s="49">
        <v>18</v>
      </c>
      <c r="I63" s="71"/>
      <c r="K63" s="71"/>
    </row>
    <row r="64" spans="1:11" ht="15.75" x14ac:dyDescent="0.25">
      <c r="A64" s="51">
        <v>31.3</v>
      </c>
      <c r="B64" s="29" t="s">
        <v>81</v>
      </c>
      <c r="C64" s="61" t="s">
        <v>2</v>
      </c>
      <c r="D64" s="37">
        <v>15</v>
      </c>
      <c r="E64" s="50"/>
      <c r="F64" s="50"/>
      <c r="G64" s="49">
        <v>12</v>
      </c>
      <c r="I64" s="71"/>
      <c r="K64" s="71"/>
    </row>
    <row r="65" spans="1:11" ht="17.25" x14ac:dyDescent="0.25">
      <c r="A65" s="51">
        <v>31.4</v>
      </c>
      <c r="B65" s="53" t="s">
        <v>82</v>
      </c>
      <c r="C65" s="37" t="s">
        <v>45</v>
      </c>
      <c r="D65" s="37">
        <v>35</v>
      </c>
      <c r="E65" s="50"/>
      <c r="F65" s="50"/>
      <c r="G65" s="49">
        <v>25</v>
      </c>
      <c r="I65" s="71"/>
      <c r="K65" s="71"/>
    </row>
    <row r="66" spans="1:11" ht="15.75" x14ac:dyDescent="0.25">
      <c r="A66" s="51">
        <v>31.5</v>
      </c>
      <c r="B66" s="53" t="s">
        <v>140</v>
      </c>
      <c r="C66" s="61" t="s">
        <v>2</v>
      </c>
      <c r="D66" s="50">
        <v>1.3</v>
      </c>
      <c r="E66" s="50"/>
      <c r="F66" s="50"/>
      <c r="G66" s="49">
        <v>25</v>
      </c>
      <c r="I66" s="71"/>
      <c r="K66" s="71"/>
    </row>
    <row r="67" spans="1:11" ht="30" x14ac:dyDescent="0.25">
      <c r="A67" s="51">
        <v>31.6</v>
      </c>
      <c r="B67" s="53" t="s">
        <v>128</v>
      </c>
      <c r="C67" s="61" t="s">
        <v>2</v>
      </c>
      <c r="D67" s="37">
        <v>2</v>
      </c>
      <c r="E67" s="50"/>
      <c r="F67" s="50"/>
      <c r="G67" s="49">
        <v>5</v>
      </c>
      <c r="I67" s="71"/>
      <c r="K67" s="71"/>
    </row>
    <row r="68" spans="1:11" ht="30" x14ac:dyDescent="0.25">
      <c r="A68" s="51">
        <v>31.7</v>
      </c>
      <c r="B68" s="53" t="s">
        <v>129</v>
      </c>
      <c r="C68" s="61" t="s">
        <v>2</v>
      </c>
      <c r="D68" s="37">
        <v>2</v>
      </c>
      <c r="E68" s="50"/>
      <c r="F68" s="50"/>
      <c r="G68" s="49">
        <v>8</v>
      </c>
      <c r="I68" s="71"/>
      <c r="K68" s="71"/>
    </row>
    <row r="69" spans="1:11" ht="30" x14ac:dyDescent="0.25">
      <c r="A69" s="51">
        <v>31.8</v>
      </c>
      <c r="B69" s="53" t="s">
        <v>130</v>
      </c>
      <c r="C69" s="61" t="s">
        <v>2</v>
      </c>
      <c r="D69" s="37">
        <v>2</v>
      </c>
      <c r="E69" s="50"/>
      <c r="F69" s="50"/>
      <c r="G69" s="49">
        <v>6</v>
      </c>
      <c r="I69" s="71"/>
      <c r="K69" s="71"/>
    </row>
    <row r="70" spans="1:11" ht="17.25" x14ac:dyDescent="0.25">
      <c r="A70" s="51">
        <v>31.9</v>
      </c>
      <c r="B70" s="53" t="s">
        <v>141</v>
      </c>
      <c r="C70" s="37" t="s">
        <v>83</v>
      </c>
      <c r="D70" s="37">
        <v>2</v>
      </c>
      <c r="E70" s="50"/>
      <c r="F70" s="50"/>
      <c r="G70" s="49">
        <v>150</v>
      </c>
      <c r="I70" s="71"/>
      <c r="K70" s="71"/>
    </row>
    <row r="71" spans="1:11" ht="17.25" x14ac:dyDescent="0.25">
      <c r="A71" s="52">
        <v>31.1</v>
      </c>
      <c r="B71" s="59" t="s">
        <v>51</v>
      </c>
      <c r="C71" s="37" t="s">
        <v>45</v>
      </c>
      <c r="D71" s="37">
        <v>38</v>
      </c>
      <c r="E71" s="50"/>
      <c r="F71" s="50"/>
      <c r="G71" s="49">
        <v>55</v>
      </c>
      <c r="I71" s="71"/>
      <c r="K71" s="71"/>
    </row>
    <row r="72" spans="1:11" ht="15.75" x14ac:dyDescent="0.25">
      <c r="A72" s="52">
        <v>31.11</v>
      </c>
      <c r="B72" s="59" t="s">
        <v>67</v>
      </c>
      <c r="C72" s="61" t="s">
        <v>2</v>
      </c>
      <c r="D72" s="37">
        <v>18</v>
      </c>
      <c r="E72" s="50"/>
      <c r="F72" s="50"/>
      <c r="G72" s="49">
        <v>3</v>
      </c>
      <c r="I72" s="71"/>
      <c r="K72" s="71"/>
    </row>
    <row r="73" spans="1:11" ht="15.75" x14ac:dyDescent="0.25">
      <c r="A73" s="52">
        <v>31.12</v>
      </c>
      <c r="B73" s="59" t="s">
        <v>35</v>
      </c>
      <c r="C73" s="61" t="s">
        <v>2</v>
      </c>
      <c r="D73" s="37">
        <v>2</v>
      </c>
      <c r="E73" s="50"/>
      <c r="F73" s="50"/>
      <c r="G73" s="49">
        <v>4.5</v>
      </c>
      <c r="I73" s="71"/>
      <c r="K73" s="71"/>
    </row>
    <row r="74" spans="1:11" ht="15.75" x14ac:dyDescent="0.25">
      <c r="A74" s="52">
        <v>31.13</v>
      </c>
      <c r="B74" s="59" t="s">
        <v>36</v>
      </c>
      <c r="C74" s="61" t="s">
        <v>2</v>
      </c>
      <c r="D74" s="37">
        <v>2</v>
      </c>
      <c r="E74" s="50"/>
      <c r="F74" s="50"/>
      <c r="G74" s="49">
        <v>4</v>
      </c>
      <c r="I74" s="71"/>
      <c r="K74" s="71"/>
    </row>
    <row r="75" spans="1:11" ht="15.75" x14ac:dyDescent="0.25">
      <c r="A75" s="52">
        <v>31.14</v>
      </c>
      <c r="B75" s="59" t="s">
        <v>37</v>
      </c>
      <c r="C75" s="61" t="s">
        <v>2</v>
      </c>
      <c r="D75" s="37">
        <v>2</v>
      </c>
      <c r="E75" s="50"/>
      <c r="F75" s="50"/>
      <c r="G75" s="49">
        <v>2.2000000000000002</v>
      </c>
      <c r="I75" s="71"/>
      <c r="K75" s="71"/>
    </row>
    <row r="76" spans="1:11" ht="15.75" x14ac:dyDescent="0.25">
      <c r="A76" s="52">
        <v>31.15</v>
      </c>
      <c r="B76" s="59" t="s">
        <v>38</v>
      </c>
      <c r="C76" s="61" t="s">
        <v>2</v>
      </c>
      <c r="D76" s="37">
        <v>2</v>
      </c>
      <c r="E76" s="50"/>
      <c r="F76" s="50"/>
      <c r="G76" s="49">
        <v>1.8</v>
      </c>
      <c r="I76" s="71"/>
      <c r="K76" s="71"/>
    </row>
    <row r="77" spans="1:11" ht="15.75" x14ac:dyDescent="0.25">
      <c r="A77" s="52">
        <v>31.16</v>
      </c>
      <c r="B77" s="59" t="s">
        <v>39</v>
      </c>
      <c r="C77" s="61" t="s">
        <v>2</v>
      </c>
      <c r="D77" s="37">
        <v>2</v>
      </c>
      <c r="E77" s="50"/>
      <c r="F77" s="50"/>
      <c r="G77" s="49">
        <v>6</v>
      </c>
      <c r="I77" s="71"/>
      <c r="K77" s="71"/>
    </row>
    <row r="78" spans="1:11" ht="15.75" x14ac:dyDescent="0.25">
      <c r="A78" s="52">
        <v>31.17</v>
      </c>
      <c r="B78" s="59" t="s">
        <v>40</v>
      </c>
      <c r="C78" s="61" t="s">
        <v>2</v>
      </c>
      <c r="D78" s="37">
        <v>2</v>
      </c>
      <c r="E78" s="50"/>
      <c r="F78" s="50"/>
      <c r="G78" s="49">
        <v>8</v>
      </c>
      <c r="I78" s="71"/>
      <c r="K78" s="71"/>
    </row>
    <row r="79" spans="1:11" ht="15.75" x14ac:dyDescent="0.25">
      <c r="A79" s="52">
        <v>31.18</v>
      </c>
      <c r="B79" s="59" t="s">
        <v>41</v>
      </c>
      <c r="C79" s="61" t="s">
        <v>2</v>
      </c>
      <c r="D79" s="37">
        <v>2</v>
      </c>
      <c r="E79" s="50"/>
      <c r="F79" s="50"/>
      <c r="G79" s="49">
        <v>7.3</v>
      </c>
      <c r="I79" s="71"/>
      <c r="K79" s="71"/>
    </row>
    <row r="80" spans="1:11" ht="15.75" x14ac:dyDescent="0.25">
      <c r="A80" s="52">
        <v>31.19</v>
      </c>
      <c r="B80" s="59" t="s">
        <v>42</v>
      </c>
      <c r="C80" s="61" t="s">
        <v>2</v>
      </c>
      <c r="D80" s="37">
        <v>2</v>
      </c>
      <c r="E80" s="50"/>
      <c r="F80" s="50"/>
      <c r="G80" s="49">
        <v>8.3000000000000007</v>
      </c>
      <c r="I80" s="71"/>
      <c r="K80" s="71"/>
    </row>
    <row r="81" spans="1:11" ht="15.75" x14ac:dyDescent="0.25">
      <c r="A81" s="52">
        <v>31.2</v>
      </c>
      <c r="B81" s="59" t="s">
        <v>71</v>
      </c>
      <c r="C81" s="61" t="s">
        <v>2</v>
      </c>
      <c r="D81" s="37">
        <v>2</v>
      </c>
      <c r="E81" s="50"/>
      <c r="F81" s="50"/>
      <c r="G81" s="49">
        <v>18</v>
      </c>
      <c r="I81" s="71"/>
      <c r="K81" s="71"/>
    </row>
    <row r="82" spans="1:11" ht="15.75" x14ac:dyDescent="0.25">
      <c r="A82" s="52">
        <v>31.21</v>
      </c>
      <c r="B82" s="59" t="s">
        <v>72</v>
      </c>
      <c r="C82" s="61" t="s">
        <v>2</v>
      </c>
      <c r="D82" s="37">
        <v>2</v>
      </c>
      <c r="E82" s="50"/>
      <c r="F82" s="50"/>
      <c r="G82" s="49">
        <v>14</v>
      </c>
      <c r="I82" s="71"/>
      <c r="K82" s="71"/>
    </row>
    <row r="83" spans="1:11" x14ac:dyDescent="0.25">
      <c r="A83" s="52">
        <v>31.22</v>
      </c>
      <c r="B83" s="53" t="s">
        <v>77</v>
      </c>
      <c r="C83" s="37" t="s">
        <v>1</v>
      </c>
      <c r="D83" s="37">
        <v>3</v>
      </c>
      <c r="E83" s="50"/>
      <c r="F83" s="50"/>
      <c r="G83" s="49">
        <v>8</v>
      </c>
      <c r="I83" s="71"/>
      <c r="K83" s="71"/>
    </row>
    <row r="84" spans="1:11" ht="17.25" x14ac:dyDescent="0.25">
      <c r="A84" s="46">
        <v>32</v>
      </c>
      <c r="B84" s="29" t="s">
        <v>26</v>
      </c>
      <c r="C84" s="37" t="s">
        <v>45</v>
      </c>
      <c r="D84" s="37">
        <v>30</v>
      </c>
      <c r="E84" s="50"/>
      <c r="F84" s="50"/>
      <c r="G84" s="49">
        <v>40</v>
      </c>
      <c r="I84" s="71"/>
      <c r="K84" s="71"/>
    </row>
    <row r="85" spans="1:11" ht="45" x14ac:dyDescent="0.25">
      <c r="A85" s="46">
        <v>33</v>
      </c>
      <c r="B85" s="29" t="s">
        <v>75</v>
      </c>
      <c r="C85" s="37" t="s">
        <v>45</v>
      </c>
      <c r="D85" s="37">
        <v>7</v>
      </c>
      <c r="E85" s="50"/>
      <c r="F85" s="50"/>
      <c r="G85" s="49">
        <v>65</v>
      </c>
      <c r="I85" s="71"/>
      <c r="K85" s="71"/>
    </row>
    <row r="86" spans="1:11" ht="30" x14ac:dyDescent="0.25">
      <c r="A86" s="46">
        <v>34</v>
      </c>
      <c r="B86" s="29" t="s">
        <v>76</v>
      </c>
      <c r="C86" s="37" t="s">
        <v>45</v>
      </c>
      <c r="D86" s="37">
        <v>30</v>
      </c>
      <c r="E86" s="50"/>
      <c r="F86" s="50"/>
      <c r="G86" s="49">
        <v>8</v>
      </c>
      <c r="I86" s="71"/>
      <c r="K86" s="71"/>
    </row>
    <row r="87" spans="1:11" x14ac:dyDescent="0.25">
      <c r="A87" s="46">
        <v>35</v>
      </c>
      <c r="B87" s="65" t="s">
        <v>49</v>
      </c>
      <c r="C87" s="37"/>
      <c r="D87" s="37"/>
      <c r="E87" s="50"/>
      <c r="F87" s="50"/>
      <c r="G87" s="49">
        <v>0</v>
      </c>
      <c r="I87" s="71"/>
      <c r="K87" s="71"/>
    </row>
    <row r="88" spans="1:11" s="54" customFormat="1" ht="30" x14ac:dyDescent="0.25">
      <c r="A88" s="46">
        <v>36</v>
      </c>
      <c r="B88" s="29" t="s">
        <v>84</v>
      </c>
      <c r="C88" s="37" t="s">
        <v>1</v>
      </c>
      <c r="D88" s="37">
        <v>310</v>
      </c>
      <c r="E88" s="50"/>
      <c r="F88" s="50"/>
      <c r="G88" s="49">
        <v>1</v>
      </c>
      <c r="H88" s="1"/>
      <c r="I88" s="71"/>
      <c r="J88" s="1"/>
      <c r="K88" s="71"/>
    </row>
    <row r="89" spans="1:11" s="54" customFormat="1" ht="30" x14ac:dyDescent="0.25">
      <c r="A89" s="46">
        <v>37</v>
      </c>
      <c r="B89" s="29" t="s">
        <v>31</v>
      </c>
      <c r="C89" s="37" t="s">
        <v>45</v>
      </c>
      <c r="D89" s="37">
        <v>96</v>
      </c>
      <c r="E89" s="50"/>
      <c r="F89" s="50"/>
      <c r="G89" s="49">
        <v>2</v>
      </c>
      <c r="H89" s="1"/>
      <c r="I89" s="71"/>
      <c r="J89" s="1"/>
      <c r="K89" s="71"/>
    </row>
    <row r="90" spans="1:11" s="54" customFormat="1" ht="45" x14ac:dyDescent="0.25">
      <c r="A90" s="46">
        <v>38</v>
      </c>
      <c r="B90" s="29" t="s">
        <v>133</v>
      </c>
      <c r="C90" s="37" t="s">
        <v>25</v>
      </c>
      <c r="D90" s="37">
        <v>10</v>
      </c>
      <c r="E90" s="50"/>
      <c r="F90" s="50"/>
      <c r="G90" s="49">
        <v>35</v>
      </c>
      <c r="H90" s="1"/>
      <c r="I90" s="71"/>
      <c r="J90" s="1"/>
      <c r="K90" s="71"/>
    </row>
    <row r="91" spans="1:11" s="54" customFormat="1" ht="17.25" x14ac:dyDescent="0.25">
      <c r="A91" s="46">
        <v>39</v>
      </c>
      <c r="B91" s="29" t="s">
        <v>85</v>
      </c>
      <c r="C91" s="37" t="s">
        <v>45</v>
      </c>
      <c r="D91" s="37">
        <v>93</v>
      </c>
      <c r="E91" s="50"/>
      <c r="F91" s="50"/>
      <c r="G91" s="49">
        <v>6</v>
      </c>
      <c r="H91" s="1"/>
      <c r="I91" s="71"/>
      <c r="J91" s="1"/>
      <c r="K91" s="71"/>
    </row>
    <row r="92" spans="1:11" s="54" customFormat="1" ht="30" x14ac:dyDescent="0.25">
      <c r="A92" s="51">
        <v>39.1</v>
      </c>
      <c r="B92" s="29" t="s">
        <v>86</v>
      </c>
      <c r="C92" s="37" t="s">
        <v>83</v>
      </c>
      <c r="D92" s="37">
        <v>7</v>
      </c>
      <c r="E92" s="50"/>
      <c r="F92" s="50"/>
      <c r="G92" s="49">
        <v>10</v>
      </c>
      <c r="H92" s="1"/>
      <c r="I92" s="71"/>
      <c r="J92" s="1"/>
      <c r="K92" s="71"/>
    </row>
    <row r="93" spans="1:11" s="54" customFormat="1" ht="17.25" x14ac:dyDescent="0.25">
      <c r="A93" s="51">
        <v>39.200000000000003</v>
      </c>
      <c r="B93" s="29" t="s">
        <v>87</v>
      </c>
      <c r="C93" s="37" t="s">
        <v>83</v>
      </c>
      <c r="D93" s="37">
        <v>5</v>
      </c>
      <c r="E93" s="50"/>
      <c r="F93" s="50"/>
      <c r="G93" s="49">
        <v>42</v>
      </c>
      <c r="H93" s="1"/>
      <c r="I93" s="71"/>
      <c r="J93" s="1"/>
      <c r="K93" s="71"/>
    </row>
    <row r="94" spans="1:11" s="54" customFormat="1" x14ac:dyDescent="0.25">
      <c r="A94" s="51">
        <v>39.299999999999997</v>
      </c>
      <c r="B94" s="29" t="s">
        <v>88</v>
      </c>
      <c r="C94" s="37" t="s">
        <v>25</v>
      </c>
      <c r="D94" s="37">
        <v>1.5</v>
      </c>
      <c r="E94" s="50"/>
      <c r="F94" s="50"/>
      <c r="G94" s="49">
        <v>205</v>
      </c>
      <c r="H94" s="1"/>
      <c r="I94" s="71"/>
      <c r="J94" s="1"/>
      <c r="K94" s="71"/>
    </row>
    <row r="95" spans="1:11" s="54" customFormat="1" x14ac:dyDescent="0.25">
      <c r="A95" s="46">
        <v>40</v>
      </c>
      <c r="B95" s="29" t="s">
        <v>32</v>
      </c>
      <c r="C95" s="37" t="s">
        <v>1</v>
      </c>
      <c r="D95" s="37">
        <v>290</v>
      </c>
      <c r="E95" s="50"/>
      <c r="F95" s="50"/>
      <c r="G95" s="49">
        <v>8</v>
      </c>
      <c r="H95" s="1"/>
      <c r="I95" s="71"/>
      <c r="J95" s="1"/>
      <c r="K95" s="71"/>
    </row>
    <row r="96" spans="1:11" s="54" customFormat="1" ht="30" x14ac:dyDescent="0.25">
      <c r="A96" s="51">
        <v>40.1</v>
      </c>
      <c r="B96" s="29" t="s">
        <v>89</v>
      </c>
      <c r="C96" s="37" t="s">
        <v>1</v>
      </c>
      <c r="D96" s="37">
        <v>25</v>
      </c>
      <c r="E96" s="50"/>
      <c r="F96" s="50"/>
      <c r="G96" s="49">
        <v>15</v>
      </c>
      <c r="H96" s="1"/>
      <c r="I96" s="71"/>
      <c r="J96" s="1"/>
      <c r="K96" s="71"/>
    </row>
    <row r="97" spans="1:11" s="54" customFormat="1" ht="30" x14ac:dyDescent="0.25">
      <c r="A97" s="51">
        <v>40.200000000000003</v>
      </c>
      <c r="B97" s="29" t="s">
        <v>90</v>
      </c>
      <c r="C97" s="37" t="s">
        <v>1</v>
      </c>
      <c r="D97" s="37">
        <v>25</v>
      </c>
      <c r="E97" s="50"/>
      <c r="F97" s="50"/>
      <c r="G97" s="49">
        <v>13</v>
      </c>
      <c r="H97" s="1"/>
      <c r="I97" s="71"/>
      <c r="J97" s="1"/>
      <c r="K97" s="71"/>
    </row>
    <row r="98" spans="1:11" s="54" customFormat="1" ht="30" x14ac:dyDescent="0.25">
      <c r="A98" s="51">
        <v>40.299999999999997</v>
      </c>
      <c r="B98" s="29" t="s">
        <v>91</v>
      </c>
      <c r="C98" s="37" t="s">
        <v>1</v>
      </c>
      <c r="D98" s="37">
        <v>25</v>
      </c>
      <c r="E98" s="50"/>
      <c r="F98" s="50"/>
      <c r="G98" s="49">
        <v>12</v>
      </c>
      <c r="H98" s="1"/>
      <c r="I98" s="71"/>
      <c r="J98" s="1"/>
      <c r="K98" s="71"/>
    </row>
    <row r="99" spans="1:11" s="54" customFormat="1" ht="30" x14ac:dyDescent="0.25">
      <c r="A99" s="51">
        <v>40.4</v>
      </c>
      <c r="B99" s="29" t="s">
        <v>92</v>
      </c>
      <c r="C99" s="37" t="s">
        <v>1</v>
      </c>
      <c r="D99" s="37">
        <v>25</v>
      </c>
      <c r="E99" s="50"/>
      <c r="F99" s="50"/>
      <c r="G99" s="49">
        <v>11</v>
      </c>
      <c r="H99" s="1"/>
      <c r="I99" s="71"/>
      <c r="J99" s="1"/>
      <c r="K99" s="71"/>
    </row>
    <row r="100" spans="1:11" s="54" customFormat="1" ht="30" x14ac:dyDescent="0.25">
      <c r="A100" s="51">
        <v>40.5</v>
      </c>
      <c r="B100" s="29" t="s">
        <v>93</v>
      </c>
      <c r="C100" s="37" t="s">
        <v>1</v>
      </c>
      <c r="D100" s="37">
        <v>25</v>
      </c>
      <c r="E100" s="50"/>
      <c r="F100" s="50"/>
      <c r="G100" s="49">
        <v>10</v>
      </c>
      <c r="H100" s="1"/>
      <c r="I100" s="71"/>
      <c r="J100" s="1"/>
      <c r="K100" s="71"/>
    </row>
    <row r="101" spans="1:11" s="54" customFormat="1" ht="30" x14ac:dyDescent="0.25">
      <c r="A101" s="46">
        <v>41</v>
      </c>
      <c r="B101" s="29" t="s">
        <v>95</v>
      </c>
      <c r="C101" s="37" t="s">
        <v>45</v>
      </c>
      <c r="D101" s="37">
        <v>25</v>
      </c>
      <c r="E101" s="50"/>
      <c r="F101" s="50"/>
      <c r="G101" s="49">
        <v>2</v>
      </c>
      <c r="H101" s="1"/>
      <c r="I101" s="71"/>
      <c r="J101" s="1"/>
      <c r="K101" s="71"/>
    </row>
    <row r="102" spans="1:11" s="54" customFormat="1" ht="25.5" customHeight="1" x14ac:dyDescent="0.25">
      <c r="A102" s="46">
        <v>42</v>
      </c>
      <c r="B102" s="29" t="s">
        <v>96</v>
      </c>
      <c r="C102" s="61" t="s">
        <v>2</v>
      </c>
      <c r="D102" s="37">
        <v>51</v>
      </c>
      <c r="E102" s="50"/>
      <c r="F102" s="50"/>
      <c r="G102" s="49">
        <v>3</v>
      </c>
      <c r="H102" s="1"/>
      <c r="I102" s="71"/>
      <c r="J102" s="1"/>
      <c r="K102" s="71"/>
    </row>
    <row r="103" spans="1:11" s="54" customFormat="1" ht="30" x14ac:dyDescent="0.25">
      <c r="A103" s="51">
        <v>42.1</v>
      </c>
      <c r="B103" s="29" t="s">
        <v>97</v>
      </c>
      <c r="C103" s="61" t="s">
        <v>2</v>
      </c>
      <c r="D103" s="37">
        <v>51</v>
      </c>
      <c r="E103" s="50"/>
      <c r="F103" s="50"/>
      <c r="G103" s="49">
        <v>10</v>
      </c>
      <c r="H103" s="1"/>
      <c r="I103" s="71"/>
      <c r="J103" s="1"/>
      <c r="K103" s="71"/>
    </row>
    <row r="104" spans="1:11" s="54" customFormat="1" ht="30" x14ac:dyDescent="0.25">
      <c r="A104" s="46">
        <v>43</v>
      </c>
      <c r="B104" s="29" t="s">
        <v>125</v>
      </c>
      <c r="C104" s="37" t="s">
        <v>45</v>
      </c>
      <c r="D104" s="37">
        <v>9</v>
      </c>
      <c r="E104" s="50"/>
      <c r="F104" s="50"/>
      <c r="G104" s="49">
        <v>6</v>
      </c>
      <c r="H104" s="1"/>
      <c r="I104" s="71"/>
      <c r="J104" s="1"/>
      <c r="K104" s="71"/>
    </row>
    <row r="105" spans="1:11" s="54" customFormat="1" ht="30" x14ac:dyDescent="0.25">
      <c r="A105" s="51">
        <v>43.1</v>
      </c>
      <c r="B105" s="29" t="s">
        <v>98</v>
      </c>
      <c r="C105" s="37" t="s">
        <v>83</v>
      </c>
      <c r="D105" s="37">
        <v>0.31</v>
      </c>
      <c r="E105" s="50"/>
      <c r="F105" s="50"/>
      <c r="G105" s="49">
        <v>10</v>
      </c>
      <c r="H105" s="1"/>
      <c r="I105" s="71"/>
      <c r="J105" s="1"/>
      <c r="K105" s="71"/>
    </row>
    <row r="106" spans="1:11" s="54" customFormat="1" ht="17.25" x14ac:dyDescent="0.25">
      <c r="A106" s="51">
        <v>43.2</v>
      </c>
      <c r="B106" s="29" t="s">
        <v>87</v>
      </c>
      <c r="C106" s="37" t="s">
        <v>83</v>
      </c>
      <c r="D106" s="37">
        <v>0.6</v>
      </c>
      <c r="E106" s="50"/>
      <c r="F106" s="50"/>
      <c r="G106" s="49">
        <v>42</v>
      </c>
      <c r="H106" s="1"/>
      <c r="I106" s="71"/>
      <c r="J106" s="1"/>
      <c r="K106" s="71"/>
    </row>
    <row r="107" spans="1:11" s="54" customFormat="1" x14ac:dyDescent="0.25">
      <c r="A107" s="51">
        <v>43.3</v>
      </c>
      <c r="B107" s="29" t="s">
        <v>88</v>
      </c>
      <c r="C107" s="37" t="s">
        <v>25</v>
      </c>
      <c r="D107" s="37">
        <v>0.9</v>
      </c>
      <c r="E107" s="50"/>
      <c r="F107" s="50"/>
      <c r="G107" s="49">
        <v>205</v>
      </c>
      <c r="H107" s="1"/>
      <c r="I107" s="71"/>
      <c r="J107" s="1"/>
      <c r="K107" s="71"/>
    </row>
    <row r="108" spans="1:11" s="54" customFormat="1" x14ac:dyDescent="0.25">
      <c r="A108" s="51">
        <v>43.4</v>
      </c>
      <c r="B108" s="29" t="s">
        <v>94</v>
      </c>
      <c r="C108" s="37" t="s">
        <v>6</v>
      </c>
      <c r="D108" s="37">
        <v>7</v>
      </c>
      <c r="E108" s="50"/>
      <c r="F108" s="50"/>
      <c r="G108" s="49">
        <v>0.6</v>
      </c>
      <c r="H108" s="1"/>
      <c r="I108" s="71"/>
      <c r="J108" s="1"/>
      <c r="K108" s="71"/>
    </row>
    <row r="109" spans="1:11" s="54" customFormat="1" ht="30" x14ac:dyDescent="0.25">
      <c r="A109" s="46">
        <v>44</v>
      </c>
      <c r="B109" s="29" t="s">
        <v>99</v>
      </c>
      <c r="C109" s="37" t="s">
        <v>45</v>
      </c>
      <c r="D109" s="37">
        <v>25</v>
      </c>
      <c r="E109" s="50"/>
      <c r="F109" s="50"/>
      <c r="G109" s="49">
        <v>30</v>
      </c>
      <c r="H109" s="1"/>
      <c r="I109" s="71"/>
      <c r="J109" s="1"/>
      <c r="K109" s="71"/>
    </row>
    <row r="110" spans="1:11" s="54" customFormat="1" x14ac:dyDescent="0.25">
      <c r="A110" s="51">
        <v>44.1</v>
      </c>
      <c r="B110" s="29" t="s">
        <v>100</v>
      </c>
      <c r="C110" s="37" t="s">
        <v>6</v>
      </c>
      <c r="D110" s="37">
        <v>170</v>
      </c>
      <c r="E110" s="50"/>
      <c r="F110" s="50"/>
      <c r="G110" s="49">
        <v>0.6</v>
      </c>
      <c r="H110" s="1"/>
      <c r="I110" s="71"/>
      <c r="J110" s="1"/>
      <c r="K110" s="71"/>
    </row>
    <row r="111" spans="1:11" s="54" customFormat="1" ht="30" x14ac:dyDescent="0.25">
      <c r="A111" s="51">
        <v>44.2</v>
      </c>
      <c r="B111" s="29" t="s">
        <v>142</v>
      </c>
      <c r="C111" s="37" t="s">
        <v>143</v>
      </c>
      <c r="D111" s="50">
        <v>65</v>
      </c>
      <c r="E111" s="50"/>
      <c r="F111" s="50"/>
      <c r="G111" s="49">
        <v>45</v>
      </c>
      <c r="H111" s="1"/>
      <c r="I111" s="71"/>
      <c r="J111" s="1"/>
      <c r="K111" s="71"/>
    </row>
    <row r="112" spans="1:11" s="54" customFormat="1" x14ac:dyDescent="0.25">
      <c r="A112" s="51">
        <v>44.3</v>
      </c>
      <c r="B112" s="29" t="s">
        <v>100</v>
      </c>
      <c r="C112" s="37" t="s">
        <v>6</v>
      </c>
      <c r="D112" s="50">
        <f>D111*6</f>
        <v>390</v>
      </c>
      <c r="E112" s="50"/>
      <c r="F112" s="50"/>
      <c r="G112" s="49">
        <v>0.6</v>
      </c>
      <c r="H112" s="1"/>
      <c r="I112" s="71"/>
      <c r="J112" s="1"/>
      <c r="K112" s="71"/>
    </row>
    <row r="113" spans="1:11" s="54" customFormat="1" ht="30" x14ac:dyDescent="0.25">
      <c r="A113" s="46">
        <v>45</v>
      </c>
      <c r="B113" s="29" t="s">
        <v>101</v>
      </c>
      <c r="C113" s="37" t="s">
        <v>45</v>
      </c>
      <c r="D113" s="37">
        <v>103</v>
      </c>
      <c r="E113" s="50"/>
      <c r="F113" s="50"/>
      <c r="G113" s="49">
        <v>7</v>
      </c>
      <c r="H113" s="1"/>
      <c r="I113" s="71"/>
      <c r="J113" s="1"/>
      <c r="K113" s="71"/>
    </row>
    <row r="114" spans="1:11" s="54" customFormat="1" ht="17.25" x14ac:dyDescent="0.25">
      <c r="A114" s="51">
        <v>45.1</v>
      </c>
      <c r="B114" s="29" t="s">
        <v>102</v>
      </c>
      <c r="C114" s="37" t="s">
        <v>83</v>
      </c>
      <c r="D114" s="37">
        <v>3</v>
      </c>
      <c r="E114" s="50"/>
      <c r="F114" s="50"/>
      <c r="G114" s="49">
        <v>10</v>
      </c>
      <c r="H114" s="1"/>
      <c r="I114" s="71"/>
      <c r="J114" s="1"/>
      <c r="K114" s="71"/>
    </row>
    <row r="115" spans="1:11" s="54" customFormat="1" ht="17.25" x14ac:dyDescent="0.25">
      <c r="A115" s="51">
        <v>45.2</v>
      </c>
      <c r="B115" s="29" t="s">
        <v>103</v>
      </c>
      <c r="C115" s="37" t="s">
        <v>83</v>
      </c>
      <c r="D115" s="37">
        <v>5</v>
      </c>
      <c r="E115" s="50"/>
      <c r="F115" s="50"/>
      <c r="G115" s="49">
        <v>42</v>
      </c>
      <c r="H115" s="1"/>
      <c r="I115" s="71"/>
      <c r="J115" s="1"/>
      <c r="K115" s="71"/>
    </row>
    <row r="116" spans="1:11" s="54" customFormat="1" x14ac:dyDescent="0.25">
      <c r="A116" s="51">
        <v>45.3</v>
      </c>
      <c r="B116" s="29" t="s">
        <v>104</v>
      </c>
      <c r="C116" s="37" t="s">
        <v>25</v>
      </c>
      <c r="D116" s="37">
        <v>0.95</v>
      </c>
      <c r="E116" s="50"/>
      <c r="F116" s="50"/>
      <c r="G116" s="49">
        <v>205</v>
      </c>
      <c r="H116" s="1"/>
      <c r="I116" s="71"/>
      <c r="J116" s="1"/>
      <c r="K116" s="71"/>
    </row>
    <row r="117" spans="1:11" s="54" customFormat="1" ht="30" x14ac:dyDescent="0.25">
      <c r="A117" s="46">
        <v>46</v>
      </c>
      <c r="B117" s="29" t="s">
        <v>134</v>
      </c>
      <c r="C117" s="61" t="s">
        <v>2</v>
      </c>
      <c r="D117" s="37">
        <v>5</v>
      </c>
      <c r="E117" s="50"/>
      <c r="F117" s="50"/>
      <c r="G117" s="49">
        <v>50</v>
      </c>
      <c r="H117" s="1"/>
      <c r="I117" s="71"/>
      <c r="J117" s="1"/>
      <c r="K117" s="71"/>
    </row>
    <row r="118" spans="1:11" s="54" customFormat="1" ht="42.75" customHeight="1" x14ac:dyDescent="0.25">
      <c r="A118" s="46">
        <v>47</v>
      </c>
      <c r="B118" s="29" t="s">
        <v>151</v>
      </c>
      <c r="C118" s="61" t="s">
        <v>2</v>
      </c>
      <c r="D118" s="37">
        <v>18</v>
      </c>
      <c r="E118" s="50"/>
      <c r="F118" s="50"/>
      <c r="G118" s="49">
        <v>40</v>
      </c>
      <c r="H118" s="1"/>
      <c r="I118" s="71"/>
      <c r="J118" s="1"/>
      <c r="K118" s="71"/>
    </row>
    <row r="119" spans="1:11" s="54" customFormat="1" ht="30" x14ac:dyDescent="0.25">
      <c r="A119" s="46">
        <v>48</v>
      </c>
      <c r="B119" s="29" t="s">
        <v>105</v>
      </c>
      <c r="C119" s="37" t="s">
        <v>45</v>
      </c>
      <c r="D119" s="37">
        <v>35</v>
      </c>
      <c r="E119" s="50"/>
      <c r="F119" s="50"/>
      <c r="G119" s="49">
        <v>2</v>
      </c>
      <c r="H119" s="1"/>
      <c r="I119" s="71"/>
      <c r="J119" s="1"/>
      <c r="K119" s="71"/>
    </row>
    <row r="120" spans="1:11" s="54" customFormat="1" ht="17.25" x14ac:dyDescent="0.25">
      <c r="A120" s="46">
        <v>49</v>
      </c>
      <c r="B120" s="29" t="s">
        <v>127</v>
      </c>
      <c r="C120" s="37" t="s">
        <v>45</v>
      </c>
      <c r="D120" s="37">
        <v>14.5</v>
      </c>
      <c r="E120" s="50"/>
      <c r="F120" s="50"/>
      <c r="G120" s="49">
        <v>1</v>
      </c>
      <c r="H120" s="1"/>
      <c r="I120" s="71"/>
      <c r="J120" s="1"/>
      <c r="K120" s="71"/>
    </row>
    <row r="121" spans="1:11" s="54" customFormat="1" x14ac:dyDescent="0.25">
      <c r="A121" s="51">
        <v>49.1</v>
      </c>
      <c r="B121" s="29" t="s">
        <v>106</v>
      </c>
      <c r="C121" s="37" t="s">
        <v>6</v>
      </c>
      <c r="D121" s="37">
        <v>0.8</v>
      </c>
      <c r="E121" s="50"/>
      <c r="F121" s="50"/>
      <c r="G121" s="49">
        <v>5</v>
      </c>
      <c r="H121" s="1"/>
      <c r="I121" s="71"/>
      <c r="J121" s="1"/>
      <c r="K121" s="71"/>
    </row>
    <row r="122" spans="1:11" s="54" customFormat="1" ht="30" x14ac:dyDescent="0.25">
      <c r="A122" s="46">
        <v>50</v>
      </c>
      <c r="B122" s="29" t="s">
        <v>107</v>
      </c>
      <c r="C122" s="37" t="s">
        <v>45</v>
      </c>
      <c r="D122" s="37">
        <v>14.5</v>
      </c>
      <c r="E122" s="50"/>
      <c r="F122" s="50"/>
      <c r="G122" s="49">
        <v>6</v>
      </c>
      <c r="H122" s="1"/>
      <c r="I122" s="71"/>
      <c r="J122" s="1"/>
      <c r="K122" s="71"/>
    </row>
    <row r="123" spans="1:11" s="54" customFormat="1" x14ac:dyDescent="0.25">
      <c r="A123" s="51">
        <v>50.1</v>
      </c>
      <c r="B123" s="29" t="s">
        <v>108</v>
      </c>
      <c r="C123" s="37" t="s">
        <v>6</v>
      </c>
      <c r="D123" s="37">
        <v>9</v>
      </c>
      <c r="E123" s="50"/>
      <c r="F123" s="50"/>
      <c r="G123" s="49">
        <v>0.5</v>
      </c>
      <c r="H123" s="1"/>
      <c r="I123" s="71"/>
      <c r="J123" s="1"/>
      <c r="K123" s="71"/>
    </row>
    <row r="124" spans="1:11" s="54" customFormat="1" ht="17.25" x14ac:dyDescent="0.25">
      <c r="A124" s="51">
        <v>50.2</v>
      </c>
      <c r="B124" s="29" t="s">
        <v>109</v>
      </c>
      <c r="C124" s="37" t="s">
        <v>45</v>
      </c>
      <c r="D124" s="37">
        <v>0.55000000000000004</v>
      </c>
      <c r="E124" s="50"/>
      <c r="F124" s="50"/>
      <c r="G124" s="49">
        <v>8</v>
      </c>
      <c r="H124" s="1"/>
      <c r="I124" s="71"/>
      <c r="J124" s="1"/>
      <c r="K124" s="71"/>
    </row>
    <row r="125" spans="1:11" s="54" customFormat="1" ht="30" x14ac:dyDescent="0.25">
      <c r="A125" s="46">
        <v>51</v>
      </c>
      <c r="B125" s="29" t="s">
        <v>110</v>
      </c>
      <c r="C125" s="37" t="s">
        <v>45</v>
      </c>
      <c r="D125" s="37">
        <v>14.5</v>
      </c>
      <c r="E125" s="50"/>
      <c r="F125" s="50"/>
      <c r="G125" s="49">
        <v>5</v>
      </c>
      <c r="H125" s="1"/>
      <c r="I125" s="71"/>
      <c r="J125" s="1"/>
      <c r="K125" s="71"/>
    </row>
    <row r="126" spans="1:11" s="54" customFormat="1" ht="22.5" customHeight="1" x14ac:dyDescent="0.25">
      <c r="A126" s="51">
        <v>51.1</v>
      </c>
      <c r="B126" s="29" t="s">
        <v>111</v>
      </c>
      <c r="C126" s="37" t="s">
        <v>6</v>
      </c>
      <c r="D126" s="37">
        <v>8</v>
      </c>
      <c r="E126" s="50"/>
      <c r="F126" s="50"/>
      <c r="G126" s="49">
        <v>4</v>
      </c>
      <c r="H126" s="1"/>
      <c r="I126" s="71"/>
      <c r="J126" s="1"/>
      <c r="K126" s="71"/>
    </row>
    <row r="127" spans="1:11" s="54" customFormat="1" ht="32.25" customHeight="1" x14ac:dyDescent="0.25">
      <c r="A127" s="46">
        <v>52</v>
      </c>
      <c r="B127" s="29" t="s">
        <v>144</v>
      </c>
      <c r="C127" s="37" t="s">
        <v>2</v>
      </c>
      <c r="D127" s="50">
        <v>29</v>
      </c>
      <c r="E127" s="50"/>
      <c r="F127" s="50"/>
      <c r="G127" s="49">
        <v>10</v>
      </c>
      <c r="H127" s="1"/>
      <c r="I127" s="71"/>
      <c r="J127" s="1"/>
      <c r="K127" s="71"/>
    </row>
    <row r="128" spans="1:11" s="54" customFormat="1" ht="22.5" customHeight="1" x14ac:dyDescent="0.25">
      <c r="A128" s="51">
        <v>52.1</v>
      </c>
      <c r="B128" s="29" t="s">
        <v>145</v>
      </c>
      <c r="C128" s="37" t="s">
        <v>146</v>
      </c>
      <c r="D128" s="50">
        <v>2.31</v>
      </c>
      <c r="E128" s="50"/>
      <c r="F128" s="50"/>
      <c r="G128" s="49">
        <v>10</v>
      </c>
      <c r="H128" s="1"/>
      <c r="I128" s="71"/>
      <c r="J128" s="1"/>
      <c r="K128" s="71"/>
    </row>
    <row r="129" spans="1:11" s="54" customFormat="1" ht="22.5" customHeight="1" x14ac:dyDescent="0.25">
      <c r="A129" s="51">
        <v>52.2</v>
      </c>
      <c r="B129" s="29" t="s">
        <v>147</v>
      </c>
      <c r="C129" s="37" t="s">
        <v>25</v>
      </c>
      <c r="D129" s="50">
        <f>D128*0.37</f>
        <v>0.85470000000000002</v>
      </c>
      <c r="E129" s="50"/>
      <c r="F129" s="50"/>
      <c r="G129" s="49">
        <v>205</v>
      </c>
      <c r="H129" s="1"/>
      <c r="I129" s="71"/>
      <c r="J129" s="1"/>
      <c r="K129" s="71"/>
    </row>
    <row r="130" spans="1:11" s="54" customFormat="1" ht="36.75" customHeight="1" x14ac:dyDescent="0.25">
      <c r="A130" s="51">
        <v>52.3</v>
      </c>
      <c r="B130" s="29" t="s">
        <v>148</v>
      </c>
      <c r="C130" s="37" t="s">
        <v>146</v>
      </c>
      <c r="D130" s="50">
        <f>D128*1.11</f>
        <v>2.5641000000000003</v>
      </c>
      <c r="E130" s="50"/>
      <c r="F130" s="50"/>
      <c r="G130" s="49">
        <v>42</v>
      </c>
      <c r="H130" s="1"/>
      <c r="I130" s="71"/>
      <c r="J130" s="1"/>
      <c r="K130" s="71"/>
    </row>
    <row r="131" spans="1:11" s="54" customFormat="1" ht="30" x14ac:dyDescent="0.25">
      <c r="A131" s="46">
        <v>53</v>
      </c>
      <c r="B131" s="29" t="s">
        <v>112</v>
      </c>
      <c r="C131" s="37" t="s">
        <v>45</v>
      </c>
      <c r="D131" s="37">
        <v>16</v>
      </c>
      <c r="E131" s="50"/>
      <c r="F131" s="50"/>
      <c r="G131" s="49">
        <v>35</v>
      </c>
      <c r="H131" s="1"/>
      <c r="I131" s="71"/>
      <c r="J131" s="1"/>
      <c r="K131" s="71"/>
    </row>
    <row r="132" spans="1:11" s="54" customFormat="1" x14ac:dyDescent="0.25">
      <c r="A132" s="51">
        <v>53.1</v>
      </c>
      <c r="B132" s="29" t="s">
        <v>113</v>
      </c>
      <c r="C132" s="37" t="s">
        <v>6</v>
      </c>
      <c r="D132" s="37">
        <v>0.7</v>
      </c>
      <c r="E132" s="50"/>
      <c r="F132" s="50"/>
      <c r="G132" s="49">
        <v>7</v>
      </c>
      <c r="H132" s="1"/>
      <c r="I132" s="71"/>
      <c r="J132" s="1"/>
      <c r="K132" s="71"/>
    </row>
    <row r="133" spans="1:11" s="54" customFormat="1" ht="15.75" x14ac:dyDescent="0.25">
      <c r="A133" s="51">
        <v>53.2</v>
      </c>
      <c r="B133" s="29" t="s">
        <v>114</v>
      </c>
      <c r="C133" s="61" t="s">
        <v>2</v>
      </c>
      <c r="D133" s="37">
        <v>9</v>
      </c>
      <c r="E133" s="50"/>
      <c r="F133" s="50"/>
      <c r="G133" s="49">
        <v>7</v>
      </c>
      <c r="H133" s="1"/>
      <c r="I133" s="71"/>
      <c r="J133" s="1"/>
      <c r="K133" s="71"/>
    </row>
    <row r="134" spans="1:11" s="54" customFormat="1" ht="15.75" x14ac:dyDescent="0.25">
      <c r="A134" s="51">
        <v>53.3</v>
      </c>
      <c r="B134" s="29" t="s">
        <v>115</v>
      </c>
      <c r="C134" s="61" t="s">
        <v>2</v>
      </c>
      <c r="D134" s="37">
        <v>15</v>
      </c>
      <c r="E134" s="50"/>
      <c r="F134" s="50"/>
      <c r="G134" s="49">
        <v>4.5</v>
      </c>
      <c r="H134" s="1"/>
      <c r="I134" s="71"/>
      <c r="J134" s="1"/>
      <c r="K134" s="71"/>
    </row>
    <row r="135" spans="1:11" s="54" customFormat="1" ht="15.75" x14ac:dyDescent="0.25">
      <c r="A135" s="51">
        <v>53.4</v>
      </c>
      <c r="B135" s="29" t="s">
        <v>149</v>
      </c>
      <c r="C135" s="61" t="s">
        <v>2</v>
      </c>
      <c r="D135" s="50">
        <v>15</v>
      </c>
      <c r="E135" s="50"/>
      <c r="F135" s="50"/>
      <c r="G135" s="49">
        <v>6.5</v>
      </c>
      <c r="H135" s="1"/>
      <c r="I135" s="71"/>
      <c r="J135" s="1"/>
      <c r="K135" s="71"/>
    </row>
    <row r="136" spans="1:11" s="54" customFormat="1" ht="15.75" x14ac:dyDescent="0.25">
      <c r="A136" s="51">
        <v>53.5</v>
      </c>
      <c r="B136" s="29" t="s">
        <v>116</v>
      </c>
      <c r="C136" s="61" t="s">
        <v>2</v>
      </c>
      <c r="D136" s="37">
        <v>9</v>
      </c>
      <c r="E136" s="50"/>
      <c r="F136" s="50"/>
      <c r="G136" s="49">
        <v>4</v>
      </c>
      <c r="H136" s="1"/>
      <c r="I136" s="71"/>
      <c r="J136" s="1"/>
      <c r="K136" s="71"/>
    </row>
    <row r="137" spans="1:11" s="54" customFormat="1" ht="17.25" x14ac:dyDescent="0.25">
      <c r="A137" s="46">
        <v>54</v>
      </c>
      <c r="B137" s="29" t="s">
        <v>117</v>
      </c>
      <c r="C137" s="37" t="s">
        <v>45</v>
      </c>
      <c r="D137" s="37">
        <v>9</v>
      </c>
      <c r="E137" s="50"/>
      <c r="F137" s="50"/>
      <c r="G137" s="49">
        <v>12</v>
      </c>
      <c r="H137" s="1"/>
      <c r="I137" s="71"/>
      <c r="J137" s="1"/>
      <c r="K137" s="71"/>
    </row>
    <row r="138" spans="1:11" s="54" customFormat="1" ht="30" x14ac:dyDescent="0.25">
      <c r="A138" s="51">
        <v>54.1</v>
      </c>
      <c r="B138" s="29" t="s">
        <v>118</v>
      </c>
      <c r="C138" s="37" t="s">
        <v>6</v>
      </c>
      <c r="D138" s="37">
        <v>3</v>
      </c>
      <c r="E138" s="50"/>
      <c r="F138" s="50"/>
      <c r="G138" s="49">
        <v>10</v>
      </c>
      <c r="H138" s="1"/>
      <c r="I138" s="71"/>
      <c r="J138" s="1"/>
      <c r="K138" s="71"/>
    </row>
    <row r="139" spans="1:11" s="54" customFormat="1" ht="30" x14ac:dyDescent="0.25">
      <c r="A139" s="46">
        <v>55</v>
      </c>
      <c r="B139" s="29" t="s">
        <v>119</v>
      </c>
      <c r="C139" s="37" t="s">
        <v>45</v>
      </c>
      <c r="D139" s="37">
        <v>388</v>
      </c>
      <c r="E139" s="50"/>
      <c r="F139" s="50"/>
      <c r="G139" s="49">
        <v>15</v>
      </c>
      <c r="H139" s="1"/>
      <c r="I139" s="71"/>
      <c r="J139" s="1"/>
      <c r="K139" s="71"/>
    </row>
    <row r="140" spans="1:11" s="54" customFormat="1" x14ac:dyDescent="0.25">
      <c r="A140" s="51">
        <v>55.1</v>
      </c>
      <c r="B140" s="29" t="s">
        <v>113</v>
      </c>
      <c r="C140" s="37" t="s">
        <v>6</v>
      </c>
      <c r="D140" s="37">
        <v>38</v>
      </c>
      <c r="E140" s="50"/>
      <c r="F140" s="50"/>
      <c r="G140" s="49">
        <v>7</v>
      </c>
      <c r="H140" s="1"/>
      <c r="I140" s="71"/>
      <c r="J140" s="1"/>
      <c r="K140" s="71"/>
    </row>
    <row r="141" spans="1:11" s="54" customFormat="1" ht="15.75" x14ac:dyDescent="0.25">
      <c r="A141" s="51">
        <v>55.2</v>
      </c>
      <c r="B141" s="29" t="s">
        <v>120</v>
      </c>
      <c r="C141" s="61" t="s">
        <v>2</v>
      </c>
      <c r="D141" s="37">
        <v>25</v>
      </c>
      <c r="E141" s="50"/>
      <c r="F141" s="50"/>
      <c r="G141" s="49">
        <v>3</v>
      </c>
      <c r="H141" s="1"/>
      <c r="I141" s="71"/>
      <c r="J141" s="1"/>
      <c r="K141" s="71"/>
    </row>
    <row r="142" spans="1:11" s="54" customFormat="1" ht="15.75" x14ac:dyDescent="0.25">
      <c r="A142" s="51">
        <v>55.3</v>
      </c>
      <c r="B142" s="29" t="s">
        <v>121</v>
      </c>
      <c r="C142" s="61" t="s">
        <v>2</v>
      </c>
      <c r="D142" s="37">
        <v>25</v>
      </c>
      <c r="E142" s="50"/>
      <c r="F142" s="50"/>
      <c r="G142" s="49">
        <v>3</v>
      </c>
      <c r="H142" s="1"/>
      <c r="I142" s="71"/>
      <c r="J142" s="1"/>
      <c r="K142" s="71"/>
    </row>
    <row r="143" spans="1:11" s="54" customFormat="1" ht="15.75" x14ac:dyDescent="0.25">
      <c r="A143" s="51">
        <v>55.4</v>
      </c>
      <c r="B143" s="29" t="s">
        <v>150</v>
      </c>
      <c r="C143" s="61" t="s">
        <v>2</v>
      </c>
      <c r="D143" s="50">
        <v>25</v>
      </c>
      <c r="E143" s="50"/>
      <c r="F143" s="50"/>
      <c r="G143" s="49">
        <v>6.5</v>
      </c>
      <c r="H143" s="1"/>
      <c r="I143" s="71"/>
      <c r="J143" s="1"/>
      <c r="K143" s="71"/>
    </row>
    <row r="144" spans="1:11" s="54" customFormat="1" ht="15.75" x14ac:dyDescent="0.25">
      <c r="A144" s="46">
        <v>56</v>
      </c>
      <c r="B144" s="29" t="s">
        <v>122</v>
      </c>
      <c r="C144" s="61" t="s">
        <v>2</v>
      </c>
      <c r="D144" s="37">
        <v>35</v>
      </c>
      <c r="E144" s="50"/>
      <c r="F144" s="50"/>
      <c r="G144" s="49">
        <v>7</v>
      </c>
      <c r="H144" s="1"/>
      <c r="I144" s="71"/>
      <c r="J144" s="1"/>
      <c r="K144" s="71"/>
    </row>
    <row r="145" spans="1:11" s="54" customFormat="1" ht="30" x14ac:dyDescent="0.25">
      <c r="A145" s="51">
        <v>56.1</v>
      </c>
      <c r="B145" s="29" t="s">
        <v>135</v>
      </c>
      <c r="C145" s="61" t="s">
        <v>2</v>
      </c>
      <c r="D145" s="37">
        <v>35</v>
      </c>
      <c r="E145" s="50"/>
      <c r="F145" s="50"/>
      <c r="G145" s="49">
        <v>15</v>
      </c>
      <c r="H145" s="1"/>
      <c r="I145" s="71"/>
      <c r="J145" s="1"/>
      <c r="K145" s="71"/>
    </row>
    <row r="146" spans="1:11" s="54" customFormat="1" ht="17.25" x14ac:dyDescent="0.25">
      <c r="A146" s="51">
        <v>56.2</v>
      </c>
      <c r="B146" s="29" t="s">
        <v>123</v>
      </c>
      <c r="C146" s="37" t="s">
        <v>45</v>
      </c>
      <c r="D146" s="37">
        <v>8</v>
      </c>
      <c r="E146" s="50"/>
      <c r="F146" s="50"/>
      <c r="G146" s="49">
        <v>5</v>
      </c>
      <c r="H146" s="1"/>
      <c r="I146" s="71"/>
      <c r="J146" s="1"/>
      <c r="K146" s="71"/>
    </row>
    <row r="147" spans="1:11" s="54" customFormat="1" x14ac:dyDescent="0.25">
      <c r="A147" s="51">
        <v>56.3</v>
      </c>
      <c r="B147" s="29" t="s">
        <v>124</v>
      </c>
      <c r="C147" s="37" t="s">
        <v>6</v>
      </c>
      <c r="D147" s="37">
        <v>1.6</v>
      </c>
      <c r="E147" s="50"/>
      <c r="F147" s="50"/>
      <c r="G147" s="49">
        <v>15</v>
      </c>
      <c r="H147" s="1"/>
      <c r="I147" s="71"/>
      <c r="J147" s="1"/>
      <c r="K147" s="71"/>
    </row>
    <row r="148" spans="1:11" ht="30" x14ac:dyDescent="0.25">
      <c r="A148" s="46">
        <v>57</v>
      </c>
      <c r="B148" s="29" t="s">
        <v>66</v>
      </c>
      <c r="C148" s="37" t="s">
        <v>45</v>
      </c>
      <c r="D148" s="37">
        <v>135</v>
      </c>
      <c r="E148" s="50"/>
      <c r="F148" s="50"/>
      <c r="G148" s="49">
        <v>18</v>
      </c>
      <c r="I148" s="71"/>
      <c r="K148" s="71"/>
    </row>
    <row r="149" spans="1:11" ht="15.75" x14ac:dyDescent="0.25">
      <c r="A149" s="43"/>
      <c r="B149" s="65" t="s">
        <v>50</v>
      </c>
      <c r="C149" s="61"/>
      <c r="D149" s="37"/>
      <c r="E149" s="50"/>
      <c r="F149" s="50"/>
      <c r="G149" s="49">
        <v>0</v>
      </c>
      <c r="I149" s="71"/>
      <c r="K149" s="71"/>
    </row>
    <row r="150" spans="1:11" ht="30" x14ac:dyDescent="0.25">
      <c r="A150" s="46">
        <v>58</v>
      </c>
      <c r="B150" s="29" t="s">
        <v>136</v>
      </c>
      <c r="C150" s="37" t="s">
        <v>30</v>
      </c>
      <c r="D150" s="37">
        <v>15</v>
      </c>
      <c r="E150" s="50"/>
      <c r="F150" s="50"/>
      <c r="G150" s="49">
        <v>45</v>
      </c>
      <c r="I150" s="71"/>
      <c r="K150" s="71"/>
    </row>
    <row r="151" spans="1:11" x14ac:dyDescent="0.25">
      <c r="A151" s="43">
        <v>59</v>
      </c>
      <c r="B151" s="29" t="s">
        <v>27</v>
      </c>
      <c r="C151" s="37" t="s">
        <v>25</v>
      </c>
      <c r="D151" s="37">
        <v>51</v>
      </c>
      <c r="E151" s="50"/>
      <c r="F151" s="50"/>
      <c r="G151" s="49">
        <v>25</v>
      </c>
      <c r="I151" s="71"/>
      <c r="K151" s="71"/>
    </row>
    <row r="152" spans="1:11" ht="30" x14ac:dyDescent="0.25">
      <c r="A152" s="46">
        <v>60</v>
      </c>
      <c r="B152" s="29" t="s">
        <v>28</v>
      </c>
      <c r="C152" s="37" t="s">
        <v>25</v>
      </c>
      <c r="D152" s="37">
        <v>51</v>
      </c>
      <c r="E152" s="50"/>
      <c r="F152" s="50"/>
      <c r="G152" s="49">
        <v>18</v>
      </c>
      <c r="I152" s="71"/>
      <c r="K152" s="71"/>
    </row>
    <row r="153" spans="1:11" ht="15.75" thickBot="1" x14ac:dyDescent="0.3">
      <c r="A153" s="43">
        <v>61</v>
      </c>
      <c r="B153" s="66" t="s">
        <v>29</v>
      </c>
      <c r="C153" s="47" t="s">
        <v>25</v>
      </c>
      <c r="D153" s="37">
        <v>51</v>
      </c>
      <c r="E153" s="50"/>
      <c r="F153" s="50"/>
      <c r="G153" s="49">
        <v>12</v>
      </c>
      <c r="I153" s="71"/>
      <c r="K153" s="71"/>
    </row>
    <row r="154" spans="1:11" ht="16.5" thickBot="1" x14ac:dyDescent="0.3">
      <c r="A154" s="44"/>
      <c r="B154" s="6" t="s">
        <v>13</v>
      </c>
      <c r="C154" s="7"/>
      <c r="D154" s="57"/>
      <c r="E154" s="8"/>
      <c r="F154" s="8">
        <f>SUM(F7:F153)</f>
        <v>0</v>
      </c>
      <c r="G154" s="48"/>
      <c r="I154" s="71"/>
    </row>
    <row r="155" spans="1:11" ht="15.75" x14ac:dyDescent="0.25">
      <c r="A155" s="33"/>
      <c r="B155" s="9" t="s">
        <v>20</v>
      </c>
      <c r="C155" s="10" t="s">
        <v>152</v>
      </c>
      <c r="D155" s="11"/>
      <c r="E155" s="12"/>
      <c r="F155" s="13" t="e">
        <f>F154*C155</f>
        <v>#VALUE!</v>
      </c>
      <c r="G155" s="48"/>
      <c r="I155" s="71"/>
    </row>
    <row r="156" spans="1:11" ht="15.75" x14ac:dyDescent="0.25">
      <c r="A156" s="34"/>
      <c r="B156" s="14" t="s">
        <v>13</v>
      </c>
      <c r="C156" s="15"/>
      <c r="D156" s="16"/>
      <c r="E156" s="17"/>
      <c r="F156" s="18" t="e">
        <f>F154+F155</f>
        <v>#VALUE!</v>
      </c>
      <c r="G156" s="48"/>
      <c r="I156" s="71"/>
    </row>
    <row r="157" spans="1:11" ht="15.75" x14ac:dyDescent="0.25">
      <c r="A157" s="34"/>
      <c r="B157" s="14" t="s">
        <v>21</v>
      </c>
      <c r="C157" s="15" t="s">
        <v>152</v>
      </c>
      <c r="D157" s="16"/>
      <c r="E157" s="17"/>
      <c r="F157" s="18" t="e">
        <f>F156*C157</f>
        <v>#VALUE!</v>
      </c>
      <c r="G157" s="48"/>
      <c r="I157" s="71"/>
    </row>
    <row r="158" spans="1:11" ht="15.75" x14ac:dyDescent="0.25">
      <c r="A158" s="34"/>
      <c r="B158" s="14" t="s">
        <v>13</v>
      </c>
      <c r="C158" s="15"/>
      <c r="D158" s="19"/>
      <c r="E158" s="17"/>
      <c r="F158" s="18" t="e">
        <f>F156+F157</f>
        <v>#VALUE!</v>
      </c>
      <c r="G158" s="48"/>
      <c r="I158" s="71"/>
    </row>
    <row r="159" spans="1:11" ht="16.5" thickBot="1" x14ac:dyDescent="0.3">
      <c r="A159" s="20"/>
      <c r="B159" s="21" t="s">
        <v>22</v>
      </c>
      <c r="C159" s="22">
        <v>0.18</v>
      </c>
      <c r="D159" s="23"/>
      <c r="E159" s="24"/>
      <c r="F159" s="25" t="e">
        <f>F158*C159</f>
        <v>#VALUE!</v>
      </c>
      <c r="G159" s="48"/>
      <c r="I159" s="71"/>
    </row>
    <row r="160" spans="1:11" ht="16.5" thickBot="1" x14ac:dyDescent="0.3">
      <c r="A160" s="5"/>
      <c r="B160" s="6" t="s">
        <v>13</v>
      </c>
      <c r="C160" s="7"/>
      <c r="D160" s="26"/>
      <c r="E160" s="8"/>
      <c r="F160" s="27" t="e">
        <f>F158+F159</f>
        <v>#VALUE!</v>
      </c>
      <c r="G160" s="48"/>
      <c r="I160" s="71"/>
    </row>
    <row r="161" spans="1:8" ht="15.75" customHeight="1" x14ac:dyDescent="0.25">
      <c r="C161" s="48"/>
      <c r="D161" s="48"/>
      <c r="E161" s="48"/>
      <c r="F161" s="48"/>
      <c r="G161" s="48"/>
    </row>
    <row r="162" spans="1:8" s="28" customFormat="1" ht="15" customHeight="1" x14ac:dyDescent="0.25">
      <c r="A162" s="38"/>
      <c r="B162" s="72" t="s">
        <v>154</v>
      </c>
      <c r="C162" s="72"/>
      <c r="D162" s="72"/>
      <c r="E162" s="72"/>
      <c r="F162" s="72"/>
      <c r="G162" s="38"/>
      <c r="H162" s="38"/>
    </row>
    <row r="163" spans="1:8" s="28" customFormat="1" x14ac:dyDescent="0.25">
      <c r="A163" s="38"/>
      <c r="B163" s="72"/>
      <c r="C163" s="72"/>
      <c r="D163" s="72"/>
      <c r="E163" s="72"/>
      <c r="F163" s="72"/>
      <c r="G163" s="38"/>
      <c r="H163" s="38"/>
    </row>
    <row r="164" spans="1:8" s="28" customFormat="1" x14ac:dyDescent="0.25">
      <c r="A164" s="38"/>
      <c r="B164" s="72"/>
      <c r="C164" s="72"/>
      <c r="D164" s="72"/>
      <c r="E164" s="72"/>
      <c r="F164" s="72"/>
      <c r="G164" s="38"/>
      <c r="H164" s="38"/>
    </row>
    <row r="165" spans="1:8" s="28" customFormat="1" x14ac:dyDescent="0.25">
      <c r="A165" s="38"/>
      <c r="B165" s="72"/>
      <c r="C165" s="72"/>
      <c r="D165" s="72"/>
      <c r="E165" s="72"/>
      <c r="F165" s="72"/>
      <c r="G165" s="38"/>
      <c r="H165" s="38"/>
    </row>
    <row r="166" spans="1:8" s="28" customFormat="1" x14ac:dyDescent="0.25">
      <c r="A166" s="38"/>
      <c r="B166" s="72"/>
      <c r="C166" s="72"/>
      <c r="D166" s="72"/>
      <c r="E166" s="72"/>
      <c r="F166" s="72"/>
      <c r="G166" s="38"/>
      <c r="H166" s="38"/>
    </row>
    <row r="167" spans="1:8" s="28" customFormat="1" x14ac:dyDescent="0.25">
      <c r="A167" s="38"/>
      <c r="B167" s="72"/>
      <c r="C167" s="72"/>
      <c r="D167" s="72"/>
      <c r="E167" s="72"/>
      <c r="F167" s="72"/>
      <c r="G167" s="38"/>
      <c r="H167" s="38"/>
    </row>
    <row r="168" spans="1:8" s="28" customFormat="1" x14ac:dyDescent="0.25">
      <c r="A168" s="38"/>
      <c r="B168" s="72"/>
      <c r="C168" s="72"/>
      <c r="D168" s="72"/>
      <c r="E168" s="72"/>
      <c r="F168" s="72"/>
      <c r="G168" s="38"/>
      <c r="H168" s="38"/>
    </row>
    <row r="169" spans="1:8" s="28" customFormat="1" x14ac:dyDescent="0.25">
      <c r="A169" s="38"/>
      <c r="B169" s="72"/>
      <c r="C169" s="72"/>
      <c r="D169" s="72"/>
      <c r="E169" s="72"/>
      <c r="F169" s="72"/>
      <c r="G169" s="38"/>
      <c r="H169" s="38"/>
    </row>
    <row r="170" spans="1:8" s="28" customFormat="1" ht="19.5" customHeight="1" x14ac:dyDescent="0.25">
      <c r="A170" s="38"/>
      <c r="B170" s="72"/>
      <c r="C170" s="72"/>
      <c r="D170" s="72"/>
      <c r="E170" s="72"/>
      <c r="F170" s="72"/>
      <c r="G170" s="38"/>
      <c r="H170" s="38"/>
    </row>
    <row r="171" spans="1:8" s="28" customFormat="1" x14ac:dyDescent="0.25">
      <c r="A171" s="38"/>
      <c r="B171" s="38"/>
      <c r="C171" s="38"/>
      <c r="D171" s="38"/>
      <c r="E171" s="38"/>
      <c r="F171" s="38"/>
      <c r="G171" s="38"/>
      <c r="H171" s="38"/>
    </row>
    <row r="172" spans="1:8" s="28" customFormat="1" x14ac:dyDescent="0.25">
      <c r="A172" s="38"/>
      <c r="B172" s="38"/>
      <c r="C172" s="38"/>
      <c r="D172" s="38"/>
      <c r="E172" s="38"/>
      <c r="F172" s="38"/>
      <c r="G172" s="38"/>
      <c r="H172" s="38"/>
    </row>
    <row r="173" spans="1:8" s="28" customFormat="1" x14ac:dyDescent="0.25">
      <c r="A173" s="38"/>
      <c r="B173" s="1"/>
      <c r="E173" s="1"/>
      <c r="F173" s="1"/>
    </row>
    <row r="174" spans="1:8" s="28" customFormat="1" x14ac:dyDescent="0.25">
      <c r="A174" s="38"/>
      <c r="B174" s="1"/>
      <c r="E174" s="1"/>
      <c r="F174" s="1"/>
    </row>
    <row r="175" spans="1:8" s="28" customFormat="1" x14ac:dyDescent="0.25">
      <c r="A175" s="38"/>
      <c r="B175" s="1"/>
      <c r="E175" s="1"/>
      <c r="F175" s="1"/>
    </row>
    <row r="176" spans="1:8" s="28" customFormat="1" x14ac:dyDescent="0.25">
      <c r="A176" s="38"/>
      <c r="B176" s="1"/>
      <c r="E176" s="1"/>
      <c r="F176" s="1"/>
    </row>
    <row r="177" spans="1:6" s="28" customFormat="1" x14ac:dyDescent="0.25">
      <c r="A177" s="38"/>
      <c r="B177" s="1"/>
      <c r="E177" s="1"/>
      <c r="F177" s="1"/>
    </row>
    <row r="178" spans="1:6" s="28" customFormat="1" x14ac:dyDescent="0.25">
      <c r="A178" s="38"/>
      <c r="B178" s="1"/>
      <c r="E178" s="1"/>
      <c r="F178" s="1"/>
    </row>
    <row r="179" spans="1:6" s="28" customFormat="1" x14ac:dyDescent="0.25">
      <c r="A179" s="38"/>
      <c r="B179" s="1"/>
      <c r="E179" s="1"/>
      <c r="F179" s="1"/>
    </row>
    <row r="180" spans="1:6" s="28" customFormat="1" x14ac:dyDescent="0.25">
      <c r="A180" s="38"/>
      <c r="B180" s="1"/>
      <c r="E180" s="1"/>
      <c r="F180" s="1"/>
    </row>
    <row r="181" spans="1:6" s="28" customFormat="1" x14ac:dyDescent="0.25">
      <c r="A181" s="38"/>
      <c r="B181" s="1"/>
      <c r="E181" s="1"/>
      <c r="F181" s="1"/>
    </row>
    <row r="182" spans="1:6" s="28" customFormat="1" x14ac:dyDescent="0.25">
      <c r="A182" s="38"/>
      <c r="B182" s="1"/>
      <c r="E182" s="1"/>
      <c r="F182" s="1"/>
    </row>
    <row r="183" spans="1:6" s="28" customFormat="1" x14ac:dyDescent="0.25">
      <c r="A183" s="38"/>
      <c r="B183" s="1"/>
      <c r="E183" s="1"/>
      <c r="F183" s="1"/>
    </row>
    <row r="184" spans="1:6" s="28" customFormat="1" x14ac:dyDescent="0.25">
      <c r="A184" s="38"/>
      <c r="B184" s="1"/>
      <c r="E184" s="1"/>
      <c r="F184" s="1"/>
    </row>
    <row r="185" spans="1:6" s="28" customFormat="1" x14ac:dyDescent="0.25">
      <c r="A185" s="38"/>
      <c r="B185" s="1"/>
      <c r="E185" s="1"/>
      <c r="F185" s="1"/>
    </row>
    <row r="186" spans="1:6" s="28" customFormat="1" x14ac:dyDescent="0.25">
      <c r="A186" s="38"/>
      <c r="B186" s="1"/>
      <c r="E186" s="1"/>
      <c r="F186" s="1"/>
    </row>
    <row r="187" spans="1:6" s="28" customFormat="1" x14ac:dyDescent="0.25">
      <c r="A187" s="38"/>
      <c r="B187" s="1"/>
      <c r="E187" s="1"/>
      <c r="F187" s="1"/>
    </row>
    <row r="188" spans="1:6" s="28" customFormat="1" x14ac:dyDescent="0.25">
      <c r="A188" s="38"/>
      <c r="B188" s="1"/>
      <c r="E188" s="1"/>
      <c r="F188" s="1"/>
    </row>
    <row r="189" spans="1:6" s="28" customFormat="1" x14ac:dyDescent="0.25">
      <c r="A189" s="38"/>
      <c r="B189" s="1"/>
      <c r="E189" s="1"/>
      <c r="F189" s="1"/>
    </row>
    <row r="190" spans="1:6" s="28" customFormat="1" x14ac:dyDescent="0.25">
      <c r="A190" s="38"/>
      <c r="B190" s="1"/>
      <c r="E190" s="1"/>
      <c r="F190" s="1"/>
    </row>
    <row r="191" spans="1:6" s="28" customFormat="1" x14ac:dyDescent="0.25">
      <c r="A191" s="38"/>
      <c r="B191" s="1"/>
      <c r="E191" s="1"/>
      <c r="F191" s="1"/>
    </row>
    <row r="192" spans="1:6" s="28" customFormat="1" x14ac:dyDescent="0.25">
      <c r="A192" s="38"/>
      <c r="B192" s="1"/>
      <c r="E192" s="1"/>
      <c r="F192" s="1"/>
    </row>
    <row r="193" spans="1:6" s="28" customFormat="1" x14ac:dyDescent="0.25">
      <c r="A193" s="38"/>
      <c r="B193" s="1"/>
      <c r="E193" s="1"/>
      <c r="F193" s="1"/>
    </row>
    <row r="194" spans="1:6" s="28" customFormat="1" x14ac:dyDescent="0.25">
      <c r="A194" s="38"/>
      <c r="B194" s="1"/>
      <c r="E194" s="1"/>
      <c r="F194" s="1"/>
    </row>
  </sheetData>
  <autoFilter ref="A6:G160"/>
  <mergeCells count="3">
    <mergeCell ref="A3:G3"/>
    <mergeCell ref="F1:G1"/>
    <mergeCell ref="B162:F1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100" workbookViewId="0">
      <selection activeCell="G117" sqref="G117"/>
    </sheetView>
  </sheetViews>
  <sheetFormatPr defaultRowHeight="15" x14ac:dyDescent="0.25"/>
  <cols>
    <col min="1" max="1" width="6.28515625" style="38" customWidth="1"/>
    <col min="2" max="2" width="52.5703125" style="2" customWidth="1"/>
    <col min="3" max="4" width="8.42578125" style="28" customWidth="1"/>
    <col min="5" max="5" width="8.42578125" style="1" customWidth="1"/>
    <col min="6" max="6" width="10.5703125" style="1" bestFit="1" customWidth="1"/>
    <col min="7" max="7" width="8.42578125" style="28" customWidth="1"/>
    <col min="8" max="16384" width="9.140625" style="1"/>
  </cols>
  <sheetData>
    <row r="1" spans="1:7" ht="51" customHeight="1" x14ac:dyDescent="0.25">
      <c r="A1" s="70" t="s">
        <v>23</v>
      </c>
      <c r="B1" s="70"/>
      <c r="C1" s="70"/>
      <c r="D1" s="70"/>
      <c r="E1" s="70"/>
      <c r="F1" s="70"/>
      <c r="G1" s="70"/>
    </row>
    <row r="2" spans="1:7" x14ac:dyDescent="0.25">
      <c r="B2" s="3"/>
      <c r="C2" s="30"/>
      <c r="D2" s="30"/>
      <c r="E2" s="3"/>
      <c r="F2" s="3"/>
      <c r="G2" s="30"/>
    </row>
    <row r="3" spans="1:7" ht="31.5" customHeight="1" x14ac:dyDescent="0.25">
      <c r="A3" s="55" t="s">
        <v>9</v>
      </c>
      <c r="B3" s="56" t="s">
        <v>10</v>
      </c>
      <c r="C3" s="56" t="s">
        <v>11</v>
      </c>
      <c r="D3" s="56" t="s">
        <v>12</v>
      </c>
      <c r="E3" s="4" t="s">
        <v>15</v>
      </c>
      <c r="F3" s="56" t="s">
        <v>13</v>
      </c>
      <c r="G3" s="56" t="s">
        <v>14</v>
      </c>
    </row>
    <row r="4" spans="1:7" ht="45" x14ac:dyDescent="0.25">
      <c r="A4" s="39"/>
      <c r="B4" s="58" t="s">
        <v>47</v>
      </c>
      <c r="C4" s="32"/>
      <c r="D4" s="32"/>
      <c r="E4" s="32"/>
      <c r="F4" s="32"/>
      <c r="G4" s="31"/>
    </row>
    <row r="5" spans="1:7" ht="17.25" x14ac:dyDescent="0.25">
      <c r="A5" s="39">
        <v>1</v>
      </c>
      <c r="B5" s="59" t="s">
        <v>16</v>
      </c>
      <c r="C5" s="37" t="s">
        <v>45</v>
      </c>
      <c r="D5" s="37">
        <v>30</v>
      </c>
      <c r="E5" s="50"/>
      <c r="F5" s="50"/>
      <c r="G5" s="49">
        <v>15</v>
      </c>
    </row>
    <row r="6" spans="1:7" ht="45" x14ac:dyDescent="0.25">
      <c r="A6" s="39">
        <v>2</v>
      </c>
      <c r="B6" s="60" t="s">
        <v>47</v>
      </c>
      <c r="C6" s="37" t="s">
        <v>45</v>
      </c>
      <c r="D6" s="37">
        <v>30</v>
      </c>
      <c r="E6" s="50"/>
      <c r="F6" s="50"/>
      <c r="G6" s="49">
        <v>80</v>
      </c>
    </row>
    <row r="7" spans="1:7" ht="17.25" x14ac:dyDescent="0.25">
      <c r="A7" s="39">
        <v>2.1</v>
      </c>
      <c r="B7" s="59" t="s">
        <v>51</v>
      </c>
      <c r="C7" s="37" t="s">
        <v>45</v>
      </c>
      <c r="D7" s="37">
        <v>30</v>
      </c>
      <c r="E7" s="50"/>
      <c r="F7" s="50"/>
      <c r="G7" s="49">
        <v>55</v>
      </c>
    </row>
    <row r="8" spans="1:7" ht="15.75" x14ac:dyDescent="0.25">
      <c r="A8" s="39">
        <v>2.2000000000000002</v>
      </c>
      <c r="B8" s="59" t="s">
        <v>67</v>
      </c>
      <c r="C8" s="61" t="s">
        <v>2</v>
      </c>
      <c r="D8" s="37">
        <v>30</v>
      </c>
      <c r="E8" s="50"/>
      <c r="F8" s="50"/>
      <c r="G8" s="49">
        <v>3.5</v>
      </c>
    </row>
    <row r="9" spans="1:7" ht="15.75" x14ac:dyDescent="0.25">
      <c r="A9" s="39">
        <v>2.2999999999999998</v>
      </c>
      <c r="B9" s="59" t="s">
        <v>35</v>
      </c>
      <c r="C9" s="61" t="s">
        <v>2</v>
      </c>
      <c r="D9" s="37">
        <v>3</v>
      </c>
      <c r="E9" s="50"/>
      <c r="F9" s="50"/>
      <c r="G9" s="49">
        <v>6.5</v>
      </c>
    </row>
    <row r="10" spans="1:7" ht="15.75" x14ac:dyDescent="0.25">
      <c r="A10" s="39">
        <v>2.4</v>
      </c>
      <c r="B10" s="59" t="s">
        <v>36</v>
      </c>
      <c r="C10" s="61" t="s">
        <v>2</v>
      </c>
      <c r="D10" s="37">
        <v>3</v>
      </c>
      <c r="E10" s="50"/>
      <c r="F10" s="50"/>
      <c r="G10" s="49">
        <v>4.5</v>
      </c>
    </row>
    <row r="11" spans="1:7" ht="15.75" x14ac:dyDescent="0.25">
      <c r="A11" s="39">
        <v>2.5</v>
      </c>
      <c r="B11" s="59" t="s">
        <v>37</v>
      </c>
      <c r="C11" s="61" t="s">
        <v>2</v>
      </c>
      <c r="D11" s="37">
        <v>3</v>
      </c>
      <c r="E11" s="50"/>
      <c r="F11" s="50"/>
      <c r="G11" s="49">
        <v>3.5</v>
      </c>
    </row>
    <row r="12" spans="1:7" ht="15.75" x14ac:dyDescent="0.25">
      <c r="A12" s="39">
        <v>2.6</v>
      </c>
      <c r="B12" s="59" t="s">
        <v>38</v>
      </c>
      <c r="C12" s="61" t="s">
        <v>2</v>
      </c>
      <c r="D12" s="37">
        <v>3</v>
      </c>
      <c r="E12" s="50"/>
      <c r="F12" s="50"/>
      <c r="G12" s="49">
        <v>2.2000000000000002</v>
      </c>
    </row>
    <row r="13" spans="1:7" ht="15.75" x14ac:dyDescent="0.25">
      <c r="A13" s="39">
        <v>2.7</v>
      </c>
      <c r="B13" s="59" t="s">
        <v>39</v>
      </c>
      <c r="C13" s="61" t="s">
        <v>2</v>
      </c>
      <c r="D13" s="37">
        <v>3</v>
      </c>
      <c r="E13" s="50"/>
      <c r="F13" s="50"/>
      <c r="G13" s="49">
        <v>6.4</v>
      </c>
    </row>
    <row r="14" spans="1:7" ht="15.75" x14ac:dyDescent="0.25">
      <c r="A14" s="39">
        <v>2.8</v>
      </c>
      <c r="B14" s="59" t="s">
        <v>40</v>
      </c>
      <c r="C14" s="61" t="s">
        <v>2</v>
      </c>
      <c r="D14" s="37">
        <v>3</v>
      </c>
      <c r="E14" s="50"/>
      <c r="F14" s="50"/>
      <c r="G14" s="49">
        <v>9</v>
      </c>
    </row>
    <row r="15" spans="1:7" ht="15.75" x14ac:dyDescent="0.25">
      <c r="A15" s="39">
        <v>2.9</v>
      </c>
      <c r="B15" s="59" t="s">
        <v>41</v>
      </c>
      <c r="C15" s="61" t="s">
        <v>2</v>
      </c>
      <c r="D15" s="37">
        <v>3</v>
      </c>
      <c r="E15" s="50"/>
      <c r="F15" s="50"/>
      <c r="G15" s="49">
        <v>5</v>
      </c>
    </row>
    <row r="16" spans="1:7" ht="15.75" x14ac:dyDescent="0.25">
      <c r="A16" s="40">
        <v>2.1</v>
      </c>
      <c r="B16" s="59" t="s">
        <v>42</v>
      </c>
      <c r="C16" s="61" t="s">
        <v>2</v>
      </c>
      <c r="D16" s="37">
        <v>3</v>
      </c>
      <c r="E16" s="50"/>
      <c r="F16" s="50"/>
      <c r="G16" s="49">
        <v>8</v>
      </c>
    </row>
    <row r="17" spans="1:7" ht="15.75" x14ac:dyDescent="0.25">
      <c r="A17" s="39">
        <v>2.11</v>
      </c>
      <c r="B17" s="59" t="s">
        <v>71</v>
      </c>
      <c r="C17" s="61" t="s">
        <v>2</v>
      </c>
      <c r="D17" s="37">
        <v>3</v>
      </c>
      <c r="E17" s="50"/>
      <c r="F17" s="50"/>
      <c r="G17" s="49">
        <v>17</v>
      </c>
    </row>
    <row r="18" spans="1:7" ht="15.75" x14ac:dyDescent="0.25">
      <c r="A18" s="40">
        <v>2.12</v>
      </c>
      <c r="B18" s="59" t="s">
        <v>72</v>
      </c>
      <c r="C18" s="61" t="s">
        <v>2</v>
      </c>
      <c r="D18" s="37">
        <v>3</v>
      </c>
      <c r="E18" s="50"/>
      <c r="F18" s="50"/>
      <c r="G18" s="49">
        <v>11.3</v>
      </c>
    </row>
    <row r="19" spans="1:7" ht="30" x14ac:dyDescent="0.25">
      <c r="A19" s="39">
        <v>2.13</v>
      </c>
      <c r="B19" s="59" t="s">
        <v>68</v>
      </c>
      <c r="C19" s="61" t="s">
        <v>2</v>
      </c>
      <c r="D19" s="37">
        <v>3</v>
      </c>
      <c r="E19" s="50"/>
      <c r="F19" s="50"/>
      <c r="G19" s="49">
        <v>2.4</v>
      </c>
    </row>
    <row r="20" spans="1:7" ht="21" customHeight="1" x14ac:dyDescent="0.25">
      <c r="A20" s="40">
        <v>2.14</v>
      </c>
      <c r="B20" s="59" t="s">
        <v>17</v>
      </c>
      <c r="C20" s="37" t="s">
        <v>1</v>
      </c>
      <c r="D20" s="37">
        <v>52</v>
      </c>
      <c r="E20" s="50"/>
      <c r="F20" s="50"/>
      <c r="G20" s="49">
        <v>6</v>
      </c>
    </row>
    <row r="21" spans="1:7" ht="30" x14ac:dyDescent="0.25">
      <c r="A21" s="39">
        <v>2.15</v>
      </c>
      <c r="B21" s="59" t="s">
        <v>69</v>
      </c>
      <c r="C21" s="61" t="s">
        <v>2</v>
      </c>
      <c r="D21" s="37">
        <v>3</v>
      </c>
      <c r="E21" s="50"/>
      <c r="F21" s="50"/>
      <c r="G21" s="49">
        <v>3</v>
      </c>
    </row>
    <row r="22" spans="1:7" ht="21.75" customHeight="1" x14ac:dyDescent="0.25">
      <c r="A22" s="40">
        <v>2.16</v>
      </c>
      <c r="B22" s="59" t="s">
        <v>18</v>
      </c>
      <c r="C22" s="37" t="s">
        <v>1</v>
      </c>
      <c r="D22" s="37">
        <v>7</v>
      </c>
      <c r="E22" s="50"/>
      <c r="F22" s="50"/>
      <c r="G22" s="49">
        <v>80</v>
      </c>
    </row>
    <row r="23" spans="1:7" ht="21.75" customHeight="1" x14ac:dyDescent="0.25">
      <c r="A23" s="39">
        <v>2.17</v>
      </c>
      <c r="B23" s="59" t="s">
        <v>70</v>
      </c>
      <c r="C23" s="37" t="s">
        <v>1</v>
      </c>
      <c r="D23" s="37">
        <v>7</v>
      </c>
      <c r="E23" s="50"/>
      <c r="F23" s="50"/>
      <c r="G23" s="49">
        <v>60</v>
      </c>
    </row>
    <row r="24" spans="1:7" ht="17.25" x14ac:dyDescent="0.25">
      <c r="A24" s="40">
        <v>2.1800000000000002</v>
      </c>
      <c r="B24" s="59" t="s">
        <v>52</v>
      </c>
      <c r="C24" s="37" t="s">
        <v>45</v>
      </c>
      <c r="D24" s="37">
        <v>3</v>
      </c>
      <c r="E24" s="50"/>
      <c r="F24" s="50"/>
      <c r="G24" s="49">
        <v>20</v>
      </c>
    </row>
    <row r="25" spans="1:7" ht="18.75" customHeight="1" x14ac:dyDescent="0.25">
      <c r="A25" s="39">
        <v>2.19</v>
      </c>
      <c r="B25" s="59" t="s">
        <v>33</v>
      </c>
      <c r="C25" s="61" t="s">
        <v>6</v>
      </c>
      <c r="D25" s="37">
        <v>3</v>
      </c>
      <c r="E25" s="50"/>
      <c r="F25" s="50"/>
      <c r="G25" s="49">
        <v>5</v>
      </c>
    </row>
    <row r="26" spans="1:7" ht="21.75" customHeight="1" x14ac:dyDescent="0.25">
      <c r="A26" s="40">
        <v>2.2000000000000002</v>
      </c>
      <c r="B26" s="59" t="s">
        <v>53</v>
      </c>
      <c r="C26" s="37" t="s">
        <v>1</v>
      </c>
      <c r="D26" s="37">
        <v>3</v>
      </c>
      <c r="E26" s="50"/>
      <c r="F26" s="50"/>
      <c r="G26" s="49">
        <v>5</v>
      </c>
    </row>
    <row r="27" spans="1:7" ht="21.75" customHeight="1" x14ac:dyDescent="0.25">
      <c r="A27" s="39">
        <v>2.21</v>
      </c>
      <c r="B27" s="59" t="s">
        <v>126</v>
      </c>
      <c r="C27" s="37" t="s">
        <v>1</v>
      </c>
      <c r="D27" s="37">
        <v>8</v>
      </c>
      <c r="E27" s="50"/>
      <c r="F27" s="50"/>
      <c r="G27" s="49">
        <v>100</v>
      </c>
    </row>
    <row r="28" spans="1:7" ht="45" x14ac:dyDescent="0.25">
      <c r="A28" s="45">
        <v>3</v>
      </c>
      <c r="B28" s="62" t="s">
        <v>131</v>
      </c>
      <c r="C28" s="37" t="s">
        <v>45</v>
      </c>
      <c r="D28" s="37">
        <v>35</v>
      </c>
      <c r="E28" s="50"/>
      <c r="F28" s="50"/>
      <c r="G28" s="49">
        <v>7</v>
      </c>
    </row>
    <row r="29" spans="1:7" ht="26.25" customHeight="1" x14ac:dyDescent="0.25">
      <c r="A29" s="39">
        <v>4</v>
      </c>
      <c r="B29" s="59" t="s">
        <v>46</v>
      </c>
      <c r="C29" s="37" t="s">
        <v>19</v>
      </c>
      <c r="D29" s="37">
        <v>35</v>
      </c>
      <c r="E29" s="50"/>
      <c r="F29" s="50"/>
      <c r="G29" s="49">
        <v>15</v>
      </c>
    </row>
    <row r="30" spans="1:7" ht="26.25" customHeight="1" x14ac:dyDescent="0.25">
      <c r="A30" s="67">
        <v>4.0999999999999996</v>
      </c>
      <c r="B30" s="59" t="s">
        <v>137</v>
      </c>
      <c r="C30" s="37" t="s">
        <v>2</v>
      </c>
      <c r="D30" s="50">
        <v>25</v>
      </c>
      <c r="E30" s="50"/>
      <c r="F30" s="50"/>
      <c r="G30" s="49">
        <v>15</v>
      </c>
    </row>
    <row r="31" spans="1:7" ht="26.25" customHeight="1" x14ac:dyDescent="0.25">
      <c r="A31" s="67">
        <v>4.2</v>
      </c>
      <c r="B31" s="59" t="s">
        <v>138</v>
      </c>
      <c r="C31" s="37" t="s">
        <v>25</v>
      </c>
      <c r="D31" s="50">
        <f>10*0.15*0.03*0.48</f>
        <v>2.1599999999999998E-2</v>
      </c>
      <c r="E31" s="50"/>
      <c r="F31" s="50"/>
      <c r="G31" s="49">
        <v>90</v>
      </c>
    </row>
    <row r="32" spans="1:7" ht="26.25" customHeight="1" x14ac:dyDescent="0.25">
      <c r="A32" s="67">
        <v>5</v>
      </c>
      <c r="B32" s="59" t="s">
        <v>139</v>
      </c>
      <c r="C32" s="37" t="s">
        <v>6</v>
      </c>
      <c r="D32" s="50">
        <v>3</v>
      </c>
      <c r="E32" s="50"/>
      <c r="F32" s="50"/>
      <c r="G32" s="49">
        <v>5</v>
      </c>
    </row>
    <row r="33" spans="1:7" ht="15.75" x14ac:dyDescent="0.25">
      <c r="A33" s="41"/>
      <c r="B33" s="61" t="s">
        <v>48</v>
      </c>
      <c r="C33" s="61"/>
      <c r="D33" s="37"/>
      <c r="E33" s="50"/>
      <c r="F33" s="50"/>
      <c r="G33" s="49">
        <v>0</v>
      </c>
    </row>
    <row r="34" spans="1:7" ht="31.5" x14ac:dyDescent="0.25">
      <c r="A34" s="42">
        <v>6</v>
      </c>
      <c r="B34" s="63" t="s">
        <v>73</v>
      </c>
      <c r="C34" s="37" t="s">
        <v>45</v>
      </c>
      <c r="D34" s="37">
        <v>220</v>
      </c>
      <c r="E34" s="50"/>
      <c r="F34" s="50"/>
      <c r="G34" s="49">
        <v>2</v>
      </c>
    </row>
    <row r="35" spans="1:7" ht="15.75" x14ac:dyDescent="0.25">
      <c r="A35" s="42">
        <v>7</v>
      </c>
      <c r="B35" s="63" t="s">
        <v>0</v>
      </c>
      <c r="C35" s="37" t="s">
        <v>1</v>
      </c>
      <c r="D35" s="37">
        <v>450</v>
      </c>
      <c r="E35" s="50"/>
      <c r="F35" s="50"/>
      <c r="G35" s="49">
        <v>1</v>
      </c>
    </row>
    <row r="36" spans="1:7" ht="15.75" x14ac:dyDescent="0.25">
      <c r="A36" s="42">
        <v>8</v>
      </c>
      <c r="B36" s="63" t="s">
        <v>44</v>
      </c>
      <c r="C36" s="61" t="s">
        <v>2</v>
      </c>
      <c r="D36" s="37">
        <v>150</v>
      </c>
      <c r="E36" s="50"/>
      <c r="F36" s="50"/>
      <c r="G36" s="49">
        <v>1.5</v>
      </c>
    </row>
    <row r="37" spans="1:7" ht="15.75" x14ac:dyDescent="0.25">
      <c r="A37" s="42">
        <v>9</v>
      </c>
      <c r="B37" s="63" t="s">
        <v>54</v>
      </c>
      <c r="C37" s="37" t="s">
        <v>1</v>
      </c>
      <c r="D37" s="37">
        <v>150</v>
      </c>
      <c r="E37" s="50"/>
      <c r="F37" s="50"/>
      <c r="G37" s="49">
        <v>1.5</v>
      </c>
    </row>
    <row r="38" spans="1:7" ht="15.75" x14ac:dyDescent="0.25">
      <c r="A38" s="42">
        <v>10</v>
      </c>
      <c r="B38" s="63" t="s">
        <v>55</v>
      </c>
      <c r="C38" s="37" t="s">
        <v>1</v>
      </c>
      <c r="D38" s="37">
        <v>180</v>
      </c>
      <c r="E38" s="50"/>
      <c r="F38" s="50"/>
      <c r="G38" s="49">
        <v>2.5</v>
      </c>
    </row>
    <row r="39" spans="1:7" ht="17.25" x14ac:dyDescent="0.25">
      <c r="A39" s="42">
        <v>11</v>
      </c>
      <c r="B39" s="63" t="s">
        <v>56</v>
      </c>
      <c r="C39" s="37" t="s">
        <v>45</v>
      </c>
      <c r="D39" s="37">
        <v>170</v>
      </c>
      <c r="E39" s="50"/>
      <c r="F39" s="50"/>
      <c r="G39" s="49">
        <v>1.5</v>
      </c>
    </row>
    <row r="40" spans="1:7" ht="15.75" x14ac:dyDescent="0.25">
      <c r="A40" s="42">
        <v>12</v>
      </c>
      <c r="B40" s="63" t="s">
        <v>57</v>
      </c>
      <c r="C40" s="37" t="s">
        <v>1</v>
      </c>
      <c r="D40" s="37">
        <v>170</v>
      </c>
      <c r="E40" s="50"/>
      <c r="F40" s="50"/>
      <c r="G40" s="49">
        <v>1</v>
      </c>
    </row>
    <row r="41" spans="1:7" ht="17.25" x14ac:dyDescent="0.25">
      <c r="A41" s="42">
        <v>13</v>
      </c>
      <c r="B41" s="63" t="s">
        <v>3</v>
      </c>
      <c r="C41" s="37" t="s">
        <v>45</v>
      </c>
      <c r="D41" s="37">
        <v>150</v>
      </c>
      <c r="E41" s="50"/>
      <c r="F41" s="50"/>
      <c r="G41" s="49">
        <v>1</v>
      </c>
    </row>
    <row r="42" spans="1:7" ht="17.25" x14ac:dyDescent="0.25">
      <c r="A42" s="42">
        <v>14</v>
      </c>
      <c r="B42" s="63" t="s">
        <v>58</v>
      </c>
      <c r="C42" s="37" t="s">
        <v>45</v>
      </c>
      <c r="D42" s="37">
        <v>25</v>
      </c>
      <c r="E42" s="50"/>
      <c r="F42" s="50"/>
      <c r="G42" s="49">
        <v>3</v>
      </c>
    </row>
    <row r="43" spans="1:7" ht="17.25" x14ac:dyDescent="0.25">
      <c r="A43" s="42">
        <v>15</v>
      </c>
      <c r="B43" s="63" t="s">
        <v>4</v>
      </c>
      <c r="C43" s="37" t="s">
        <v>45</v>
      </c>
      <c r="D43" s="37">
        <v>7</v>
      </c>
      <c r="E43" s="50"/>
      <c r="F43" s="50"/>
      <c r="G43" s="49">
        <v>3.5</v>
      </c>
    </row>
    <row r="44" spans="1:7" ht="31.5" x14ac:dyDescent="0.25">
      <c r="A44" s="42">
        <v>16</v>
      </c>
      <c r="B44" s="63" t="s">
        <v>5</v>
      </c>
      <c r="C44" s="37" t="s">
        <v>45</v>
      </c>
      <c r="D44" s="37">
        <v>7</v>
      </c>
      <c r="E44" s="50"/>
      <c r="F44" s="50"/>
      <c r="G44" s="49">
        <v>2</v>
      </c>
    </row>
    <row r="45" spans="1:7" ht="17.25" x14ac:dyDescent="0.25">
      <c r="A45" s="42">
        <v>17</v>
      </c>
      <c r="B45" s="63" t="s">
        <v>74</v>
      </c>
      <c r="C45" s="37" t="s">
        <v>45</v>
      </c>
      <c r="D45" s="37">
        <v>25</v>
      </c>
      <c r="E45" s="50"/>
      <c r="F45" s="50"/>
      <c r="G45" s="49">
        <v>45</v>
      </c>
    </row>
    <row r="46" spans="1:7" ht="15.75" x14ac:dyDescent="0.25">
      <c r="A46" s="42">
        <v>18</v>
      </c>
      <c r="B46" s="63" t="s">
        <v>7</v>
      </c>
      <c r="C46" s="61" t="s">
        <v>2</v>
      </c>
      <c r="D46" s="37">
        <v>130</v>
      </c>
      <c r="E46" s="50"/>
      <c r="F46" s="50"/>
      <c r="G46" s="49">
        <v>8</v>
      </c>
    </row>
    <row r="47" spans="1:7" ht="17.25" x14ac:dyDescent="0.25">
      <c r="A47" s="42">
        <v>19</v>
      </c>
      <c r="B47" s="63" t="s">
        <v>34</v>
      </c>
      <c r="C47" s="37" t="s">
        <v>45</v>
      </c>
      <c r="D47" s="37">
        <v>60</v>
      </c>
      <c r="E47" s="50"/>
      <c r="F47" s="50"/>
      <c r="G47" s="49">
        <v>13</v>
      </c>
    </row>
    <row r="48" spans="1:7" ht="17.25" x14ac:dyDescent="0.25">
      <c r="A48" s="42">
        <v>20</v>
      </c>
      <c r="B48" s="63" t="s">
        <v>59</v>
      </c>
      <c r="C48" s="37" t="s">
        <v>45</v>
      </c>
      <c r="D48" s="37">
        <v>60</v>
      </c>
      <c r="E48" s="50"/>
      <c r="F48" s="50"/>
      <c r="G48" s="49">
        <v>16</v>
      </c>
    </row>
    <row r="49" spans="1:7" ht="17.25" x14ac:dyDescent="0.25">
      <c r="A49" s="42">
        <v>21</v>
      </c>
      <c r="B49" s="63" t="s">
        <v>60</v>
      </c>
      <c r="C49" s="37" t="s">
        <v>45</v>
      </c>
      <c r="D49" s="37">
        <v>60</v>
      </c>
      <c r="E49" s="50"/>
      <c r="F49" s="50"/>
      <c r="G49" s="49">
        <v>8</v>
      </c>
    </row>
    <row r="50" spans="1:7" ht="31.5" x14ac:dyDescent="0.25">
      <c r="A50" s="42">
        <v>22</v>
      </c>
      <c r="B50" s="63" t="s">
        <v>43</v>
      </c>
      <c r="C50" s="37" t="s">
        <v>45</v>
      </c>
      <c r="D50" s="37">
        <v>130</v>
      </c>
      <c r="E50" s="50"/>
      <c r="F50" s="50"/>
      <c r="G50" s="49">
        <v>40</v>
      </c>
    </row>
    <row r="51" spans="1:7" ht="21.75" customHeight="1" x14ac:dyDescent="0.25">
      <c r="A51" s="42">
        <v>23</v>
      </c>
      <c r="B51" s="63" t="s">
        <v>61</v>
      </c>
      <c r="C51" s="37" t="s">
        <v>1</v>
      </c>
      <c r="D51" s="37">
        <v>250</v>
      </c>
      <c r="E51" s="50"/>
      <c r="F51" s="50"/>
      <c r="G51" s="49">
        <v>7.5</v>
      </c>
    </row>
    <row r="52" spans="1:7" ht="63" x14ac:dyDescent="0.25">
      <c r="A52" s="42">
        <v>24</v>
      </c>
      <c r="B52" s="63" t="s">
        <v>62</v>
      </c>
      <c r="C52" s="37" t="s">
        <v>45</v>
      </c>
      <c r="D52" s="37">
        <v>250</v>
      </c>
      <c r="E52" s="50"/>
      <c r="F52" s="50"/>
      <c r="G52" s="49">
        <v>8</v>
      </c>
    </row>
    <row r="53" spans="1:7" ht="31.5" x14ac:dyDescent="0.25">
      <c r="A53" s="42">
        <v>25</v>
      </c>
      <c r="B53" s="63" t="s">
        <v>8</v>
      </c>
      <c r="C53" s="37" t="s">
        <v>45</v>
      </c>
      <c r="D53" s="37">
        <v>130</v>
      </c>
      <c r="E53" s="50"/>
      <c r="F53" s="50"/>
      <c r="G53" s="49">
        <v>25</v>
      </c>
    </row>
    <row r="54" spans="1:7" ht="47.25" x14ac:dyDescent="0.25">
      <c r="A54" s="42">
        <v>26</v>
      </c>
      <c r="B54" s="63" t="s">
        <v>63</v>
      </c>
      <c r="C54" s="37" t="s">
        <v>45</v>
      </c>
      <c r="D54" s="37">
        <v>200</v>
      </c>
      <c r="E54" s="50"/>
      <c r="F54" s="50"/>
      <c r="G54" s="49">
        <v>20</v>
      </c>
    </row>
    <row r="55" spans="1:7" ht="31.5" x14ac:dyDescent="0.25">
      <c r="A55" s="42">
        <v>27</v>
      </c>
      <c r="B55" s="64" t="s">
        <v>64</v>
      </c>
      <c r="C55" s="37" t="s">
        <v>45</v>
      </c>
      <c r="D55" s="37">
        <v>6</v>
      </c>
      <c r="E55" s="50"/>
      <c r="F55" s="50"/>
      <c r="G55" s="49">
        <v>15</v>
      </c>
    </row>
    <row r="56" spans="1:7" ht="27.75" customHeight="1" x14ac:dyDescent="0.25">
      <c r="A56" s="42">
        <v>28</v>
      </c>
      <c r="B56" s="64" t="s">
        <v>65</v>
      </c>
      <c r="C56" s="37" t="s">
        <v>45</v>
      </c>
      <c r="D56" s="37">
        <v>6</v>
      </c>
      <c r="E56" s="50"/>
      <c r="F56" s="50"/>
      <c r="G56" s="49">
        <v>12</v>
      </c>
    </row>
    <row r="57" spans="1:7" ht="30" x14ac:dyDescent="0.25">
      <c r="A57" s="42">
        <v>29</v>
      </c>
      <c r="B57" s="65" t="s">
        <v>132</v>
      </c>
      <c r="C57" s="37"/>
      <c r="D57" s="37"/>
      <c r="E57" s="50"/>
      <c r="F57" s="50"/>
      <c r="G57" s="49">
        <v>0</v>
      </c>
    </row>
    <row r="58" spans="1:7" ht="17.25" x14ac:dyDescent="0.25">
      <c r="A58" s="42">
        <v>30</v>
      </c>
      <c r="B58" s="29" t="s">
        <v>24</v>
      </c>
      <c r="C58" s="37" t="s">
        <v>45</v>
      </c>
      <c r="D58" s="37">
        <v>110</v>
      </c>
      <c r="E58" s="50"/>
      <c r="F58" s="50"/>
      <c r="G58" s="49">
        <v>15</v>
      </c>
    </row>
    <row r="59" spans="1:7" x14ac:dyDescent="0.25">
      <c r="A59" s="42">
        <v>31</v>
      </c>
      <c r="B59" s="29" t="s">
        <v>79</v>
      </c>
      <c r="C59" s="37" t="s">
        <v>25</v>
      </c>
      <c r="D59" s="37">
        <v>7</v>
      </c>
      <c r="E59" s="50"/>
      <c r="F59" s="50"/>
      <c r="G59" s="49">
        <v>640</v>
      </c>
    </row>
    <row r="60" spans="1:7" ht="15.75" x14ac:dyDescent="0.25">
      <c r="A60" s="51">
        <v>31.1</v>
      </c>
      <c r="B60" s="53" t="s">
        <v>78</v>
      </c>
      <c r="C60" s="61" t="s">
        <v>2</v>
      </c>
      <c r="D60" s="37">
        <v>35</v>
      </c>
      <c r="E60" s="50"/>
      <c r="F60" s="50"/>
      <c r="G60" s="49">
        <v>20</v>
      </c>
    </row>
    <row r="61" spans="1:7" ht="15.75" x14ac:dyDescent="0.25">
      <c r="A61" s="51">
        <v>31.2</v>
      </c>
      <c r="B61" s="53" t="s">
        <v>80</v>
      </c>
      <c r="C61" s="61" t="s">
        <v>2</v>
      </c>
      <c r="D61" s="37">
        <v>17</v>
      </c>
      <c r="E61" s="50"/>
      <c r="F61" s="50"/>
      <c r="G61" s="49">
        <v>18</v>
      </c>
    </row>
    <row r="62" spans="1:7" ht="15.75" x14ac:dyDescent="0.25">
      <c r="A62" s="51">
        <v>31.3</v>
      </c>
      <c r="B62" s="29" t="s">
        <v>81</v>
      </c>
      <c r="C62" s="61" t="s">
        <v>2</v>
      </c>
      <c r="D62" s="37">
        <v>15</v>
      </c>
      <c r="E62" s="50"/>
      <c r="F62" s="50"/>
      <c r="G62" s="49">
        <v>12</v>
      </c>
    </row>
    <row r="63" spans="1:7" ht="17.25" x14ac:dyDescent="0.25">
      <c r="A63" s="51">
        <v>31.4</v>
      </c>
      <c r="B63" s="53" t="s">
        <v>82</v>
      </c>
      <c r="C63" s="37" t="s">
        <v>45</v>
      </c>
      <c r="D63" s="37">
        <v>35</v>
      </c>
      <c r="E63" s="50"/>
      <c r="F63" s="50"/>
      <c r="G63" s="49">
        <v>25</v>
      </c>
    </row>
    <row r="64" spans="1:7" ht="15.75" x14ac:dyDescent="0.25">
      <c r="A64" s="51">
        <v>31.5</v>
      </c>
      <c r="B64" s="53" t="s">
        <v>140</v>
      </c>
      <c r="C64" s="61" t="s">
        <v>2</v>
      </c>
      <c r="D64" s="50">
        <v>1.3</v>
      </c>
      <c r="E64" s="50"/>
      <c r="F64" s="50"/>
      <c r="G64" s="49">
        <v>25</v>
      </c>
    </row>
    <row r="65" spans="1:7" ht="30" x14ac:dyDescent="0.25">
      <c r="A65" s="51">
        <v>31.6</v>
      </c>
      <c r="B65" s="53" t="s">
        <v>128</v>
      </c>
      <c r="C65" s="61" t="s">
        <v>2</v>
      </c>
      <c r="D65" s="37">
        <v>2</v>
      </c>
      <c r="E65" s="50"/>
      <c r="F65" s="50"/>
      <c r="G65" s="49">
        <v>5</v>
      </c>
    </row>
    <row r="66" spans="1:7" ht="30" x14ac:dyDescent="0.25">
      <c r="A66" s="51">
        <v>31.7</v>
      </c>
      <c r="B66" s="53" t="s">
        <v>129</v>
      </c>
      <c r="C66" s="61" t="s">
        <v>2</v>
      </c>
      <c r="D66" s="37">
        <v>2</v>
      </c>
      <c r="E66" s="50"/>
      <c r="F66" s="50"/>
      <c r="G66" s="49">
        <v>8</v>
      </c>
    </row>
    <row r="67" spans="1:7" ht="30" x14ac:dyDescent="0.25">
      <c r="A67" s="51">
        <v>31.8</v>
      </c>
      <c r="B67" s="53" t="s">
        <v>130</v>
      </c>
      <c r="C67" s="61" t="s">
        <v>2</v>
      </c>
      <c r="D67" s="37">
        <v>2</v>
      </c>
      <c r="E67" s="50"/>
      <c r="F67" s="50"/>
      <c r="G67" s="49">
        <v>6</v>
      </c>
    </row>
    <row r="68" spans="1:7" ht="17.25" x14ac:dyDescent="0.25">
      <c r="A68" s="51">
        <v>31.9</v>
      </c>
      <c r="B68" s="53" t="s">
        <v>141</v>
      </c>
      <c r="C68" s="37" t="s">
        <v>83</v>
      </c>
      <c r="D68" s="37">
        <v>2</v>
      </c>
      <c r="E68" s="50"/>
      <c r="F68" s="50"/>
      <c r="G68" s="49">
        <v>150</v>
      </c>
    </row>
    <row r="69" spans="1:7" ht="17.25" x14ac:dyDescent="0.25">
      <c r="A69" s="52">
        <v>31.1</v>
      </c>
      <c r="B69" s="59" t="s">
        <v>51</v>
      </c>
      <c r="C69" s="37" t="s">
        <v>45</v>
      </c>
      <c r="D69" s="37">
        <v>38</v>
      </c>
      <c r="E69" s="50"/>
      <c r="F69" s="50"/>
      <c r="G69" s="49">
        <v>55</v>
      </c>
    </row>
    <row r="70" spans="1:7" ht="15.75" x14ac:dyDescent="0.25">
      <c r="A70" s="52">
        <v>31.11</v>
      </c>
      <c r="B70" s="59" t="s">
        <v>67</v>
      </c>
      <c r="C70" s="61" t="s">
        <v>2</v>
      </c>
      <c r="D70" s="37">
        <v>18</v>
      </c>
      <c r="E70" s="50"/>
      <c r="F70" s="50"/>
      <c r="G70" s="49">
        <v>3</v>
      </c>
    </row>
    <row r="71" spans="1:7" ht="15.75" x14ac:dyDescent="0.25">
      <c r="A71" s="52">
        <v>31.12</v>
      </c>
      <c r="B71" s="59" t="s">
        <v>35</v>
      </c>
      <c r="C71" s="61" t="s">
        <v>2</v>
      </c>
      <c r="D71" s="37">
        <v>2</v>
      </c>
      <c r="E71" s="50"/>
      <c r="F71" s="50"/>
      <c r="G71" s="49">
        <v>4.5</v>
      </c>
    </row>
    <row r="72" spans="1:7" ht="15.75" x14ac:dyDescent="0.25">
      <c r="A72" s="52">
        <v>31.13</v>
      </c>
      <c r="B72" s="59" t="s">
        <v>36</v>
      </c>
      <c r="C72" s="61" t="s">
        <v>2</v>
      </c>
      <c r="D72" s="37">
        <v>2</v>
      </c>
      <c r="E72" s="50"/>
      <c r="F72" s="50"/>
      <c r="G72" s="49">
        <v>4</v>
      </c>
    </row>
    <row r="73" spans="1:7" ht="15.75" x14ac:dyDescent="0.25">
      <c r="A73" s="52">
        <v>31.14</v>
      </c>
      <c r="B73" s="59" t="s">
        <v>37</v>
      </c>
      <c r="C73" s="61" t="s">
        <v>2</v>
      </c>
      <c r="D73" s="37">
        <v>2</v>
      </c>
      <c r="E73" s="50"/>
      <c r="F73" s="50"/>
      <c r="G73" s="49">
        <v>2.2000000000000002</v>
      </c>
    </row>
    <row r="74" spans="1:7" ht="15.75" x14ac:dyDescent="0.25">
      <c r="A74" s="52">
        <v>31.15</v>
      </c>
      <c r="B74" s="59" t="s">
        <v>38</v>
      </c>
      <c r="C74" s="61" t="s">
        <v>2</v>
      </c>
      <c r="D74" s="37">
        <v>2</v>
      </c>
      <c r="E74" s="50"/>
      <c r="F74" s="50"/>
      <c r="G74" s="49">
        <v>1.8</v>
      </c>
    </row>
    <row r="75" spans="1:7" ht="15.75" x14ac:dyDescent="0.25">
      <c r="A75" s="52">
        <v>31.16</v>
      </c>
      <c r="B75" s="59" t="s">
        <v>39</v>
      </c>
      <c r="C75" s="61" t="s">
        <v>2</v>
      </c>
      <c r="D75" s="37">
        <v>2</v>
      </c>
      <c r="E75" s="50"/>
      <c r="F75" s="50"/>
      <c r="G75" s="49">
        <v>6</v>
      </c>
    </row>
    <row r="76" spans="1:7" ht="15.75" x14ac:dyDescent="0.25">
      <c r="A76" s="52">
        <v>31.17</v>
      </c>
      <c r="B76" s="59" t="s">
        <v>40</v>
      </c>
      <c r="C76" s="61" t="s">
        <v>2</v>
      </c>
      <c r="D76" s="37">
        <v>2</v>
      </c>
      <c r="E76" s="50"/>
      <c r="F76" s="50"/>
      <c r="G76" s="49">
        <v>8</v>
      </c>
    </row>
    <row r="77" spans="1:7" ht="15.75" x14ac:dyDescent="0.25">
      <c r="A77" s="52">
        <v>31.18</v>
      </c>
      <c r="B77" s="59" t="s">
        <v>41</v>
      </c>
      <c r="C77" s="61" t="s">
        <v>2</v>
      </c>
      <c r="D77" s="37">
        <v>2</v>
      </c>
      <c r="E77" s="50"/>
      <c r="F77" s="50"/>
      <c r="G77" s="49">
        <v>7.3</v>
      </c>
    </row>
    <row r="78" spans="1:7" ht="15.75" x14ac:dyDescent="0.25">
      <c r="A78" s="52">
        <v>31.19</v>
      </c>
      <c r="B78" s="59" t="s">
        <v>42</v>
      </c>
      <c r="C78" s="61" t="s">
        <v>2</v>
      </c>
      <c r="D78" s="37">
        <v>2</v>
      </c>
      <c r="E78" s="50"/>
      <c r="F78" s="50"/>
      <c r="G78" s="49">
        <v>8.3000000000000007</v>
      </c>
    </row>
    <row r="79" spans="1:7" ht="15.75" x14ac:dyDescent="0.25">
      <c r="A79" s="52">
        <v>31.2</v>
      </c>
      <c r="B79" s="59" t="s">
        <v>71</v>
      </c>
      <c r="C79" s="61" t="s">
        <v>2</v>
      </c>
      <c r="D79" s="37">
        <v>2</v>
      </c>
      <c r="E79" s="50"/>
      <c r="F79" s="50"/>
      <c r="G79" s="49">
        <v>18</v>
      </c>
    </row>
    <row r="80" spans="1:7" ht="15.75" x14ac:dyDescent="0.25">
      <c r="A80" s="52">
        <v>31.21</v>
      </c>
      <c r="B80" s="59" t="s">
        <v>72</v>
      </c>
      <c r="C80" s="61" t="s">
        <v>2</v>
      </c>
      <c r="D80" s="37">
        <v>2</v>
      </c>
      <c r="E80" s="50"/>
      <c r="F80" s="50"/>
      <c r="G80" s="49">
        <v>14</v>
      </c>
    </row>
    <row r="81" spans="1:7" x14ac:dyDescent="0.25">
      <c r="A81" s="52">
        <v>31.22</v>
      </c>
      <c r="B81" s="53" t="s">
        <v>77</v>
      </c>
      <c r="C81" s="37" t="s">
        <v>1</v>
      </c>
      <c r="D81" s="37">
        <v>3</v>
      </c>
      <c r="E81" s="50"/>
      <c r="F81" s="50"/>
      <c r="G81" s="49">
        <v>8</v>
      </c>
    </row>
    <row r="82" spans="1:7" ht="17.25" x14ac:dyDescent="0.25">
      <c r="A82" s="46">
        <v>32</v>
      </c>
      <c r="B82" s="29" t="s">
        <v>26</v>
      </c>
      <c r="C82" s="37" t="s">
        <v>45</v>
      </c>
      <c r="D82" s="37">
        <v>30</v>
      </c>
      <c r="E82" s="50"/>
      <c r="F82" s="50"/>
      <c r="G82" s="49">
        <v>40</v>
      </c>
    </row>
    <row r="83" spans="1:7" ht="45" x14ac:dyDescent="0.25">
      <c r="A83" s="46">
        <v>33</v>
      </c>
      <c r="B83" s="29" t="s">
        <v>75</v>
      </c>
      <c r="C83" s="37" t="s">
        <v>45</v>
      </c>
      <c r="D83" s="37">
        <v>7</v>
      </c>
      <c r="E83" s="50"/>
      <c r="F83" s="50"/>
      <c r="G83" s="49">
        <v>65</v>
      </c>
    </row>
    <row r="84" spans="1:7" ht="30" x14ac:dyDescent="0.25">
      <c r="A84" s="46">
        <v>34</v>
      </c>
      <c r="B84" s="29" t="s">
        <v>76</v>
      </c>
      <c r="C84" s="37" t="s">
        <v>45</v>
      </c>
      <c r="D84" s="37">
        <v>30</v>
      </c>
      <c r="E84" s="50"/>
      <c r="F84" s="50"/>
      <c r="G84" s="49">
        <v>8</v>
      </c>
    </row>
    <row r="85" spans="1:7" x14ac:dyDescent="0.25">
      <c r="A85" s="46">
        <v>35</v>
      </c>
      <c r="B85" s="65" t="s">
        <v>49</v>
      </c>
      <c r="C85" s="37"/>
      <c r="D85" s="37"/>
      <c r="E85" s="50"/>
      <c r="F85" s="50"/>
      <c r="G85" s="49">
        <v>0</v>
      </c>
    </row>
    <row r="86" spans="1:7" s="54" customFormat="1" ht="30" x14ac:dyDescent="0.25">
      <c r="A86" s="46">
        <v>36</v>
      </c>
      <c r="B86" s="29" t="s">
        <v>84</v>
      </c>
      <c r="C86" s="37" t="s">
        <v>1</v>
      </c>
      <c r="D86" s="37">
        <v>310</v>
      </c>
      <c r="E86" s="50"/>
      <c r="F86" s="50"/>
      <c r="G86" s="49">
        <v>1</v>
      </c>
    </row>
    <row r="87" spans="1:7" s="54" customFormat="1" ht="30" x14ac:dyDescent="0.25">
      <c r="A87" s="46">
        <v>37</v>
      </c>
      <c r="B87" s="29" t="s">
        <v>31</v>
      </c>
      <c r="C87" s="37" t="s">
        <v>45</v>
      </c>
      <c r="D87" s="37">
        <v>96</v>
      </c>
      <c r="E87" s="50"/>
      <c r="F87" s="50"/>
      <c r="G87" s="49">
        <v>2</v>
      </c>
    </row>
    <row r="88" spans="1:7" s="54" customFormat="1" ht="45" x14ac:dyDescent="0.25">
      <c r="A88" s="46">
        <v>38</v>
      </c>
      <c r="B88" s="29" t="s">
        <v>133</v>
      </c>
      <c r="C88" s="37" t="s">
        <v>25</v>
      </c>
      <c r="D88" s="37">
        <v>10</v>
      </c>
      <c r="E88" s="50"/>
      <c r="F88" s="50"/>
      <c r="G88" s="49">
        <v>35</v>
      </c>
    </row>
    <row r="89" spans="1:7" s="54" customFormat="1" ht="17.25" x14ac:dyDescent="0.25">
      <c r="A89" s="46">
        <v>39</v>
      </c>
      <c r="B89" s="29" t="s">
        <v>85</v>
      </c>
      <c r="C89" s="37" t="s">
        <v>45</v>
      </c>
      <c r="D89" s="37">
        <v>93</v>
      </c>
      <c r="E89" s="50"/>
      <c r="F89" s="50"/>
      <c r="G89" s="49">
        <v>6</v>
      </c>
    </row>
    <row r="90" spans="1:7" s="54" customFormat="1" ht="30" x14ac:dyDescent="0.25">
      <c r="A90" s="51">
        <v>39.1</v>
      </c>
      <c r="B90" s="29" t="s">
        <v>86</v>
      </c>
      <c r="C90" s="37" t="s">
        <v>83</v>
      </c>
      <c r="D90" s="37">
        <v>7</v>
      </c>
      <c r="E90" s="50"/>
      <c r="F90" s="50"/>
      <c r="G90" s="49">
        <v>10</v>
      </c>
    </row>
    <row r="91" spans="1:7" s="54" customFormat="1" ht="17.25" x14ac:dyDescent="0.25">
      <c r="A91" s="51">
        <v>39.200000000000003</v>
      </c>
      <c r="B91" s="29" t="s">
        <v>87</v>
      </c>
      <c r="C91" s="37" t="s">
        <v>83</v>
      </c>
      <c r="D91" s="37">
        <v>5</v>
      </c>
      <c r="E91" s="50"/>
      <c r="F91" s="50"/>
      <c r="G91" s="49">
        <v>42</v>
      </c>
    </row>
    <row r="92" spans="1:7" s="54" customFormat="1" x14ac:dyDescent="0.25">
      <c r="A92" s="51">
        <v>39.299999999999997</v>
      </c>
      <c r="B92" s="29" t="s">
        <v>88</v>
      </c>
      <c r="C92" s="37" t="s">
        <v>25</v>
      </c>
      <c r="D92" s="37">
        <v>1.5</v>
      </c>
      <c r="E92" s="50"/>
      <c r="F92" s="50"/>
      <c r="G92" s="49">
        <v>205</v>
      </c>
    </row>
    <row r="93" spans="1:7" s="54" customFormat="1" x14ac:dyDescent="0.25">
      <c r="A93" s="46">
        <v>40</v>
      </c>
      <c r="B93" s="29" t="s">
        <v>32</v>
      </c>
      <c r="C93" s="37" t="s">
        <v>1</v>
      </c>
      <c r="D93" s="37">
        <v>290</v>
      </c>
      <c r="E93" s="50"/>
      <c r="F93" s="50"/>
      <c r="G93" s="49">
        <v>8</v>
      </c>
    </row>
    <row r="94" spans="1:7" s="54" customFormat="1" ht="30" x14ac:dyDescent="0.25">
      <c r="A94" s="51">
        <v>40.1</v>
      </c>
      <c r="B94" s="29" t="s">
        <v>89</v>
      </c>
      <c r="C94" s="37" t="s">
        <v>1</v>
      </c>
      <c r="D94" s="37">
        <v>25</v>
      </c>
      <c r="E94" s="50"/>
      <c r="F94" s="50"/>
      <c r="G94" s="49">
        <v>15</v>
      </c>
    </row>
    <row r="95" spans="1:7" s="54" customFormat="1" ht="30" x14ac:dyDescent="0.25">
      <c r="A95" s="51">
        <v>40.200000000000003</v>
      </c>
      <c r="B95" s="29" t="s">
        <v>90</v>
      </c>
      <c r="C95" s="37" t="s">
        <v>1</v>
      </c>
      <c r="D95" s="37">
        <v>25</v>
      </c>
      <c r="E95" s="50"/>
      <c r="F95" s="50"/>
      <c r="G95" s="49">
        <v>13</v>
      </c>
    </row>
    <row r="96" spans="1:7" s="54" customFormat="1" ht="30" x14ac:dyDescent="0.25">
      <c r="A96" s="51">
        <v>40.299999999999997</v>
      </c>
      <c r="B96" s="29" t="s">
        <v>91</v>
      </c>
      <c r="C96" s="37" t="s">
        <v>1</v>
      </c>
      <c r="D96" s="37">
        <v>25</v>
      </c>
      <c r="E96" s="50"/>
      <c r="F96" s="50"/>
      <c r="G96" s="49">
        <v>12</v>
      </c>
    </row>
    <row r="97" spans="1:7" s="54" customFormat="1" ht="30" x14ac:dyDescent="0.25">
      <c r="A97" s="51">
        <v>40.4</v>
      </c>
      <c r="B97" s="29" t="s">
        <v>92</v>
      </c>
      <c r="C97" s="37" t="s">
        <v>1</v>
      </c>
      <c r="D97" s="37">
        <v>25</v>
      </c>
      <c r="E97" s="50"/>
      <c r="F97" s="50"/>
      <c r="G97" s="49">
        <v>11</v>
      </c>
    </row>
    <row r="98" spans="1:7" s="54" customFormat="1" ht="30" x14ac:dyDescent="0.25">
      <c r="A98" s="51">
        <v>40.5</v>
      </c>
      <c r="B98" s="29" t="s">
        <v>93</v>
      </c>
      <c r="C98" s="37" t="s">
        <v>1</v>
      </c>
      <c r="D98" s="37">
        <v>25</v>
      </c>
      <c r="E98" s="50"/>
      <c r="F98" s="50"/>
      <c r="G98" s="49">
        <v>10</v>
      </c>
    </row>
    <row r="99" spans="1:7" s="54" customFormat="1" ht="30" x14ac:dyDescent="0.25">
      <c r="A99" s="46">
        <v>41</v>
      </c>
      <c r="B99" s="29" t="s">
        <v>95</v>
      </c>
      <c r="C99" s="37" t="s">
        <v>45</v>
      </c>
      <c r="D99" s="37">
        <v>25</v>
      </c>
      <c r="E99" s="50"/>
      <c r="F99" s="50"/>
      <c r="G99" s="49">
        <v>2</v>
      </c>
    </row>
    <row r="100" spans="1:7" s="54" customFormat="1" ht="25.5" customHeight="1" x14ac:dyDescent="0.25">
      <c r="A100" s="46">
        <v>42</v>
      </c>
      <c r="B100" s="29" t="s">
        <v>96</v>
      </c>
      <c r="C100" s="61" t="s">
        <v>2</v>
      </c>
      <c r="D100" s="37">
        <v>51</v>
      </c>
      <c r="E100" s="50"/>
      <c r="F100" s="50"/>
      <c r="G100" s="49">
        <v>3</v>
      </c>
    </row>
    <row r="101" spans="1:7" s="54" customFormat="1" ht="30" x14ac:dyDescent="0.25">
      <c r="A101" s="51">
        <v>42.1</v>
      </c>
      <c r="B101" s="29" t="s">
        <v>97</v>
      </c>
      <c r="C101" s="61" t="s">
        <v>2</v>
      </c>
      <c r="D101" s="37">
        <v>51</v>
      </c>
      <c r="E101" s="50"/>
      <c r="F101" s="50"/>
      <c r="G101" s="49">
        <v>10</v>
      </c>
    </row>
    <row r="102" spans="1:7" s="54" customFormat="1" ht="30" x14ac:dyDescent="0.25">
      <c r="A102" s="46">
        <v>43</v>
      </c>
      <c r="B102" s="29" t="s">
        <v>125</v>
      </c>
      <c r="C102" s="37" t="s">
        <v>45</v>
      </c>
      <c r="D102" s="37">
        <v>9</v>
      </c>
      <c r="E102" s="50"/>
      <c r="F102" s="50"/>
      <c r="G102" s="49">
        <v>6</v>
      </c>
    </row>
    <row r="103" spans="1:7" s="54" customFormat="1" ht="30" x14ac:dyDescent="0.25">
      <c r="A103" s="51">
        <v>43.1</v>
      </c>
      <c r="B103" s="29" t="s">
        <v>98</v>
      </c>
      <c r="C103" s="37" t="s">
        <v>83</v>
      </c>
      <c r="D103" s="37">
        <v>0.31</v>
      </c>
      <c r="E103" s="50"/>
      <c r="F103" s="50"/>
      <c r="G103" s="49">
        <v>10</v>
      </c>
    </row>
    <row r="104" spans="1:7" s="54" customFormat="1" ht="17.25" x14ac:dyDescent="0.25">
      <c r="A104" s="51">
        <v>43.2</v>
      </c>
      <c r="B104" s="29" t="s">
        <v>87</v>
      </c>
      <c r="C104" s="37" t="s">
        <v>83</v>
      </c>
      <c r="D104" s="37">
        <v>0.6</v>
      </c>
      <c r="E104" s="50"/>
      <c r="F104" s="50"/>
      <c r="G104" s="49">
        <v>42</v>
      </c>
    </row>
    <row r="105" spans="1:7" s="54" customFormat="1" x14ac:dyDescent="0.25">
      <c r="A105" s="51">
        <v>43.3</v>
      </c>
      <c r="B105" s="29" t="s">
        <v>88</v>
      </c>
      <c r="C105" s="37" t="s">
        <v>25</v>
      </c>
      <c r="D105" s="37">
        <v>0.9</v>
      </c>
      <c r="E105" s="50"/>
      <c r="F105" s="50"/>
      <c r="G105" s="49">
        <v>205</v>
      </c>
    </row>
    <row r="106" spans="1:7" s="54" customFormat="1" x14ac:dyDescent="0.25">
      <c r="A106" s="51">
        <v>43.4</v>
      </c>
      <c r="B106" s="29" t="s">
        <v>94</v>
      </c>
      <c r="C106" s="37" t="s">
        <v>6</v>
      </c>
      <c r="D106" s="37">
        <v>7</v>
      </c>
      <c r="E106" s="50"/>
      <c r="F106" s="50"/>
      <c r="G106" s="49">
        <v>0.6</v>
      </c>
    </row>
    <row r="107" spans="1:7" s="54" customFormat="1" ht="30" x14ac:dyDescent="0.25">
      <c r="A107" s="46">
        <v>44</v>
      </c>
      <c r="B107" s="29" t="s">
        <v>99</v>
      </c>
      <c r="C107" s="37" t="s">
        <v>45</v>
      </c>
      <c r="D107" s="37">
        <v>25</v>
      </c>
      <c r="E107" s="50"/>
      <c r="F107" s="50"/>
      <c r="G107" s="49">
        <v>30</v>
      </c>
    </row>
    <row r="108" spans="1:7" s="54" customFormat="1" x14ac:dyDescent="0.25">
      <c r="A108" s="51">
        <v>44.1</v>
      </c>
      <c r="B108" s="29" t="s">
        <v>100</v>
      </c>
      <c r="C108" s="37" t="s">
        <v>6</v>
      </c>
      <c r="D108" s="37">
        <v>170</v>
      </c>
      <c r="E108" s="50"/>
      <c r="F108" s="50"/>
      <c r="G108" s="49">
        <v>0.6</v>
      </c>
    </row>
    <row r="109" spans="1:7" s="54" customFormat="1" ht="30" x14ac:dyDescent="0.25">
      <c r="A109" s="51">
        <v>44.2</v>
      </c>
      <c r="B109" s="29" t="s">
        <v>142</v>
      </c>
      <c r="C109" s="37" t="s">
        <v>143</v>
      </c>
      <c r="D109" s="50">
        <v>65</v>
      </c>
      <c r="E109" s="50"/>
      <c r="F109" s="50"/>
      <c r="G109" s="49">
        <v>45</v>
      </c>
    </row>
    <row r="110" spans="1:7" s="54" customFormat="1" x14ac:dyDescent="0.25">
      <c r="A110" s="51">
        <v>44.3</v>
      </c>
      <c r="B110" s="29" t="s">
        <v>100</v>
      </c>
      <c r="C110" s="37" t="s">
        <v>6</v>
      </c>
      <c r="D110" s="50">
        <f>D109*6</f>
        <v>390</v>
      </c>
      <c r="E110" s="50"/>
      <c r="F110" s="50"/>
      <c r="G110" s="49">
        <v>0.6</v>
      </c>
    </row>
    <row r="111" spans="1:7" s="54" customFormat="1" ht="30" x14ac:dyDescent="0.25">
      <c r="A111" s="46">
        <v>45</v>
      </c>
      <c r="B111" s="29" t="s">
        <v>101</v>
      </c>
      <c r="C111" s="37" t="s">
        <v>45</v>
      </c>
      <c r="D111" s="37">
        <v>103</v>
      </c>
      <c r="E111" s="50"/>
      <c r="F111" s="50"/>
      <c r="G111" s="49">
        <v>7</v>
      </c>
    </row>
    <row r="112" spans="1:7" s="54" customFormat="1" ht="17.25" x14ac:dyDescent="0.25">
      <c r="A112" s="51">
        <v>45.1</v>
      </c>
      <c r="B112" s="29" t="s">
        <v>102</v>
      </c>
      <c r="C112" s="37" t="s">
        <v>83</v>
      </c>
      <c r="D112" s="37">
        <v>3</v>
      </c>
      <c r="E112" s="50"/>
      <c r="F112" s="50"/>
      <c r="G112" s="49">
        <v>10</v>
      </c>
    </row>
    <row r="113" spans="1:8" s="54" customFormat="1" ht="17.25" x14ac:dyDescent="0.25">
      <c r="A113" s="51">
        <v>45.2</v>
      </c>
      <c r="B113" s="29" t="s">
        <v>103</v>
      </c>
      <c r="C113" s="37" t="s">
        <v>83</v>
      </c>
      <c r="D113" s="37">
        <v>5</v>
      </c>
      <c r="E113" s="50"/>
      <c r="F113" s="50"/>
      <c r="G113" s="49">
        <v>42</v>
      </c>
    </row>
    <row r="114" spans="1:8" s="54" customFormat="1" x14ac:dyDescent="0.25">
      <c r="A114" s="51">
        <v>45.3</v>
      </c>
      <c r="B114" s="29" t="s">
        <v>104</v>
      </c>
      <c r="C114" s="37" t="s">
        <v>25</v>
      </c>
      <c r="D114" s="37">
        <v>0.95</v>
      </c>
      <c r="E114" s="50"/>
      <c r="F114" s="50"/>
      <c r="G114" s="49">
        <v>205</v>
      </c>
    </row>
    <row r="115" spans="1:8" s="54" customFormat="1" ht="30" x14ac:dyDescent="0.25">
      <c r="A115" s="46">
        <v>46</v>
      </c>
      <c r="B115" s="29" t="s">
        <v>134</v>
      </c>
      <c r="C115" s="61" t="s">
        <v>2</v>
      </c>
      <c r="D115" s="37">
        <v>5</v>
      </c>
      <c r="E115" s="50"/>
      <c r="F115" s="50"/>
      <c r="G115" s="49">
        <v>50</v>
      </c>
    </row>
    <row r="116" spans="1:8" s="54" customFormat="1" ht="42.75" customHeight="1" x14ac:dyDescent="0.25">
      <c r="A116" s="46">
        <v>47</v>
      </c>
      <c r="B116" s="29" t="s">
        <v>151</v>
      </c>
      <c r="C116" s="61" t="s">
        <v>2</v>
      </c>
      <c r="D116" s="37">
        <v>18</v>
      </c>
      <c r="E116" s="50"/>
      <c r="F116" s="50"/>
      <c r="G116" s="49">
        <v>40</v>
      </c>
    </row>
    <row r="117" spans="1:8" s="54" customFormat="1" ht="30.75" thickBot="1" x14ac:dyDescent="0.3">
      <c r="A117" s="46">
        <v>48</v>
      </c>
      <c r="B117" s="29" t="s">
        <v>105</v>
      </c>
      <c r="C117" s="37" t="s">
        <v>45</v>
      </c>
      <c r="D117" s="37">
        <v>35</v>
      </c>
      <c r="E117" s="50"/>
      <c r="F117" s="50"/>
      <c r="G117" s="49">
        <v>2</v>
      </c>
    </row>
    <row r="118" spans="1:8" s="54" customFormat="1" ht="18.75" thickTop="1" thickBot="1" x14ac:dyDescent="0.3">
      <c r="A118" s="46">
        <v>49</v>
      </c>
      <c r="B118" s="29" t="s">
        <v>127</v>
      </c>
      <c r="C118" s="37" t="s">
        <v>45</v>
      </c>
      <c r="D118" s="37">
        <v>14.5</v>
      </c>
      <c r="E118" s="50"/>
      <c r="F118" s="50"/>
      <c r="G118" s="49">
        <v>1</v>
      </c>
      <c r="H118" s="68"/>
    </row>
    <row r="119" spans="1:8" s="54" customFormat="1" ht="15.75" thickTop="1" x14ac:dyDescent="0.25">
      <c r="A119" s="51">
        <v>49.1</v>
      </c>
      <c r="B119" s="29" t="s">
        <v>106</v>
      </c>
      <c r="C119" s="37" t="s">
        <v>6</v>
      </c>
      <c r="D119" s="37">
        <v>0.8</v>
      </c>
      <c r="E119" s="50"/>
      <c r="F119" s="50"/>
      <c r="G119" s="49">
        <v>5</v>
      </c>
    </row>
    <row r="120" spans="1:8" s="54" customFormat="1" ht="30" x14ac:dyDescent="0.25">
      <c r="A120" s="46">
        <v>50</v>
      </c>
      <c r="B120" s="29" t="s">
        <v>107</v>
      </c>
      <c r="C120" s="37" t="s">
        <v>45</v>
      </c>
      <c r="D120" s="37">
        <v>14.5</v>
      </c>
      <c r="E120" s="50"/>
      <c r="F120" s="50"/>
      <c r="G120" s="49">
        <v>6</v>
      </c>
    </row>
    <row r="121" spans="1:8" s="54" customFormat="1" x14ac:dyDescent="0.25">
      <c r="A121" s="51">
        <v>50.1</v>
      </c>
      <c r="B121" s="29" t="s">
        <v>108</v>
      </c>
      <c r="C121" s="37" t="s">
        <v>6</v>
      </c>
      <c r="D121" s="37">
        <v>9</v>
      </c>
      <c r="E121" s="50"/>
      <c r="F121" s="50"/>
      <c r="G121" s="49">
        <v>0.5</v>
      </c>
    </row>
    <row r="122" spans="1:8" s="54" customFormat="1" ht="17.25" x14ac:dyDescent="0.25">
      <c r="A122" s="51">
        <v>50.2</v>
      </c>
      <c r="B122" s="29" t="s">
        <v>109</v>
      </c>
      <c r="C122" s="37" t="s">
        <v>45</v>
      </c>
      <c r="D122" s="37">
        <v>0.55000000000000004</v>
      </c>
      <c r="E122" s="50"/>
      <c r="F122" s="50"/>
      <c r="G122" s="49">
        <v>8</v>
      </c>
    </row>
    <row r="123" spans="1:8" s="54" customFormat="1" ht="30" x14ac:dyDescent="0.25">
      <c r="A123" s="46">
        <v>51</v>
      </c>
      <c r="B123" s="29" t="s">
        <v>110</v>
      </c>
      <c r="C123" s="37" t="s">
        <v>45</v>
      </c>
      <c r="D123" s="37">
        <v>14.5</v>
      </c>
      <c r="E123" s="50"/>
      <c r="F123" s="50"/>
      <c r="G123" s="49">
        <v>5</v>
      </c>
    </row>
    <row r="124" spans="1:8" s="54" customFormat="1" ht="22.5" customHeight="1" x14ac:dyDescent="0.25">
      <c r="A124" s="51">
        <v>51.1</v>
      </c>
      <c r="B124" s="29" t="s">
        <v>111</v>
      </c>
      <c r="C124" s="37" t="s">
        <v>6</v>
      </c>
      <c r="D124" s="37">
        <v>8</v>
      </c>
      <c r="E124" s="50"/>
      <c r="F124" s="50"/>
      <c r="G124" s="49">
        <v>4</v>
      </c>
    </row>
    <row r="125" spans="1:8" s="54" customFormat="1" ht="32.25" customHeight="1" x14ac:dyDescent="0.25">
      <c r="A125" s="46">
        <v>52</v>
      </c>
      <c r="B125" s="29" t="s">
        <v>144</v>
      </c>
      <c r="C125" s="37" t="s">
        <v>2</v>
      </c>
      <c r="D125" s="50">
        <v>29</v>
      </c>
      <c r="E125" s="50"/>
      <c r="F125" s="50"/>
      <c r="G125" s="49">
        <v>10</v>
      </c>
    </row>
    <row r="126" spans="1:8" s="54" customFormat="1" ht="22.5" customHeight="1" x14ac:dyDescent="0.25">
      <c r="A126" s="51">
        <v>52.1</v>
      </c>
      <c r="B126" s="29" t="s">
        <v>145</v>
      </c>
      <c r="C126" s="37" t="s">
        <v>146</v>
      </c>
      <c r="D126" s="50">
        <v>2.31</v>
      </c>
      <c r="E126" s="50"/>
      <c r="F126" s="50"/>
      <c r="G126" s="49">
        <v>10</v>
      </c>
    </row>
    <row r="127" spans="1:8" s="54" customFormat="1" ht="22.5" customHeight="1" x14ac:dyDescent="0.25">
      <c r="A127" s="51">
        <v>52.2</v>
      </c>
      <c r="B127" s="29" t="s">
        <v>147</v>
      </c>
      <c r="C127" s="37" t="s">
        <v>25</v>
      </c>
      <c r="D127" s="50">
        <f>D126*0.37</f>
        <v>0.85470000000000002</v>
      </c>
      <c r="E127" s="50"/>
      <c r="F127" s="50"/>
      <c r="G127" s="49">
        <v>205</v>
      </c>
    </row>
    <row r="128" spans="1:8" s="54" customFormat="1" ht="36.75" customHeight="1" x14ac:dyDescent="0.25">
      <c r="A128" s="51">
        <v>52.3</v>
      </c>
      <c r="B128" s="29" t="s">
        <v>148</v>
      </c>
      <c r="C128" s="37" t="s">
        <v>146</v>
      </c>
      <c r="D128" s="50">
        <f>D126*1.11</f>
        <v>2.5641000000000003</v>
      </c>
      <c r="E128" s="50"/>
      <c r="F128" s="50"/>
      <c r="G128" s="49">
        <v>42</v>
      </c>
    </row>
    <row r="129" spans="1:7" s="54" customFormat="1" ht="30" x14ac:dyDescent="0.25">
      <c r="A129" s="46">
        <v>53</v>
      </c>
      <c r="B129" s="29" t="s">
        <v>112</v>
      </c>
      <c r="C129" s="37" t="s">
        <v>45</v>
      </c>
      <c r="D129" s="37">
        <v>16</v>
      </c>
      <c r="E129" s="50"/>
      <c r="F129" s="50"/>
      <c r="G129" s="49">
        <v>35</v>
      </c>
    </row>
    <row r="130" spans="1:7" s="54" customFormat="1" x14ac:dyDescent="0.25">
      <c r="A130" s="51">
        <v>53.1</v>
      </c>
      <c r="B130" s="29" t="s">
        <v>113</v>
      </c>
      <c r="C130" s="37" t="s">
        <v>6</v>
      </c>
      <c r="D130" s="37">
        <v>0.7</v>
      </c>
      <c r="E130" s="50"/>
      <c r="F130" s="50"/>
      <c r="G130" s="49">
        <v>7</v>
      </c>
    </row>
    <row r="131" spans="1:7" s="54" customFormat="1" ht="15.75" x14ac:dyDescent="0.25">
      <c r="A131" s="51">
        <v>53.2</v>
      </c>
      <c r="B131" s="29" t="s">
        <v>114</v>
      </c>
      <c r="C131" s="61" t="s">
        <v>2</v>
      </c>
      <c r="D131" s="37">
        <v>9</v>
      </c>
      <c r="E131" s="50"/>
      <c r="F131" s="50"/>
      <c r="G131" s="49">
        <v>7</v>
      </c>
    </row>
    <row r="132" spans="1:7" s="54" customFormat="1" ht="15.75" x14ac:dyDescent="0.25">
      <c r="A132" s="51">
        <v>53.3</v>
      </c>
      <c r="B132" s="29" t="s">
        <v>115</v>
      </c>
      <c r="C132" s="61" t="s">
        <v>2</v>
      </c>
      <c r="D132" s="37">
        <v>15</v>
      </c>
      <c r="E132" s="50"/>
      <c r="F132" s="50"/>
      <c r="G132" s="49">
        <v>4.5</v>
      </c>
    </row>
    <row r="133" spans="1:7" s="54" customFormat="1" ht="15.75" x14ac:dyDescent="0.25">
      <c r="A133" s="51">
        <v>53.4</v>
      </c>
      <c r="B133" s="29" t="s">
        <v>149</v>
      </c>
      <c r="C133" s="61" t="s">
        <v>2</v>
      </c>
      <c r="D133" s="50">
        <v>15</v>
      </c>
      <c r="E133" s="50"/>
      <c r="F133" s="50"/>
      <c r="G133" s="49">
        <v>6.5</v>
      </c>
    </row>
    <row r="134" spans="1:7" s="54" customFormat="1" ht="15.75" x14ac:dyDescent="0.25">
      <c r="A134" s="51">
        <v>53.5</v>
      </c>
      <c r="B134" s="29" t="s">
        <v>116</v>
      </c>
      <c r="C134" s="61" t="s">
        <v>2</v>
      </c>
      <c r="D134" s="37">
        <v>9</v>
      </c>
      <c r="E134" s="50"/>
      <c r="F134" s="50"/>
      <c r="G134" s="49">
        <v>4</v>
      </c>
    </row>
    <row r="135" spans="1:7" s="54" customFormat="1" ht="17.25" x14ac:dyDescent="0.25">
      <c r="A135" s="46">
        <v>54</v>
      </c>
      <c r="B135" s="29" t="s">
        <v>117</v>
      </c>
      <c r="C135" s="37" t="s">
        <v>45</v>
      </c>
      <c r="D135" s="37">
        <v>9</v>
      </c>
      <c r="E135" s="50"/>
      <c r="F135" s="50"/>
      <c r="G135" s="49">
        <v>12</v>
      </c>
    </row>
    <row r="136" spans="1:7" s="54" customFormat="1" ht="30" x14ac:dyDescent="0.25">
      <c r="A136" s="51">
        <v>54.1</v>
      </c>
      <c r="B136" s="29" t="s">
        <v>118</v>
      </c>
      <c r="C136" s="37" t="s">
        <v>6</v>
      </c>
      <c r="D136" s="37">
        <v>3</v>
      </c>
      <c r="E136" s="50"/>
      <c r="F136" s="50"/>
      <c r="G136" s="49">
        <v>10</v>
      </c>
    </row>
    <row r="137" spans="1:7" s="54" customFormat="1" ht="30" x14ac:dyDescent="0.25">
      <c r="A137" s="46">
        <v>55</v>
      </c>
      <c r="B137" s="29" t="s">
        <v>119</v>
      </c>
      <c r="C137" s="37" t="s">
        <v>45</v>
      </c>
      <c r="D137" s="37">
        <v>388</v>
      </c>
      <c r="E137" s="50"/>
      <c r="F137" s="50"/>
      <c r="G137" s="49">
        <v>15</v>
      </c>
    </row>
    <row r="138" spans="1:7" s="54" customFormat="1" x14ac:dyDescent="0.25">
      <c r="A138" s="51">
        <v>55.1</v>
      </c>
      <c r="B138" s="29" t="s">
        <v>113</v>
      </c>
      <c r="C138" s="37" t="s">
        <v>6</v>
      </c>
      <c r="D138" s="37">
        <v>38</v>
      </c>
      <c r="E138" s="50"/>
      <c r="F138" s="50"/>
      <c r="G138" s="49">
        <v>7</v>
      </c>
    </row>
    <row r="139" spans="1:7" s="54" customFormat="1" ht="15.75" x14ac:dyDescent="0.25">
      <c r="A139" s="51">
        <v>55.2</v>
      </c>
      <c r="B139" s="29" t="s">
        <v>120</v>
      </c>
      <c r="C139" s="61" t="s">
        <v>2</v>
      </c>
      <c r="D139" s="37">
        <v>25</v>
      </c>
      <c r="E139" s="50"/>
      <c r="F139" s="50"/>
      <c r="G139" s="49">
        <v>3</v>
      </c>
    </row>
    <row r="140" spans="1:7" s="54" customFormat="1" ht="15.75" x14ac:dyDescent="0.25">
      <c r="A140" s="51">
        <v>55.3</v>
      </c>
      <c r="B140" s="29" t="s">
        <v>121</v>
      </c>
      <c r="C140" s="61" t="s">
        <v>2</v>
      </c>
      <c r="D140" s="37">
        <v>25</v>
      </c>
      <c r="E140" s="50"/>
      <c r="F140" s="50"/>
      <c r="G140" s="49">
        <v>3</v>
      </c>
    </row>
    <row r="141" spans="1:7" s="54" customFormat="1" ht="15.75" x14ac:dyDescent="0.25">
      <c r="A141" s="51">
        <v>55.4</v>
      </c>
      <c r="B141" s="29" t="s">
        <v>150</v>
      </c>
      <c r="C141" s="61" t="s">
        <v>2</v>
      </c>
      <c r="D141" s="50">
        <v>25</v>
      </c>
      <c r="E141" s="50"/>
      <c r="F141" s="50"/>
      <c r="G141" s="49">
        <v>6.5</v>
      </c>
    </row>
    <row r="142" spans="1:7" s="54" customFormat="1" ht="15.75" x14ac:dyDescent="0.25">
      <c r="A142" s="46">
        <v>56</v>
      </c>
      <c r="B142" s="29" t="s">
        <v>122</v>
      </c>
      <c r="C142" s="61" t="s">
        <v>2</v>
      </c>
      <c r="D142" s="37">
        <v>35</v>
      </c>
      <c r="E142" s="50"/>
      <c r="F142" s="50"/>
      <c r="G142" s="49">
        <v>7</v>
      </c>
    </row>
    <row r="143" spans="1:7" s="54" customFormat="1" ht="30" x14ac:dyDescent="0.25">
      <c r="A143" s="51">
        <v>56.1</v>
      </c>
      <c r="B143" s="29" t="s">
        <v>135</v>
      </c>
      <c r="C143" s="61" t="s">
        <v>2</v>
      </c>
      <c r="D143" s="37">
        <v>35</v>
      </c>
      <c r="E143" s="50"/>
      <c r="F143" s="50"/>
      <c r="G143" s="49">
        <v>15</v>
      </c>
    </row>
    <row r="144" spans="1:7" s="54" customFormat="1" ht="17.25" x14ac:dyDescent="0.25">
      <c r="A144" s="51">
        <v>56.2</v>
      </c>
      <c r="B144" s="29" t="s">
        <v>123</v>
      </c>
      <c r="C144" s="37" t="s">
        <v>45</v>
      </c>
      <c r="D144" s="37">
        <v>8</v>
      </c>
      <c r="E144" s="50"/>
      <c r="F144" s="50"/>
      <c r="G144" s="49">
        <v>5</v>
      </c>
    </row>
    <row r="145" spans="1:10" s="54" customFormat="1" x14ac:dyDescent="0.25">
      <c r="A145" s="51">
        <v>56.3</v>
      </c>
      <c r="B145" s="29" t="s">
        <v>124</v>
      </c>
      <c r="C145" s="37" t="s">
        <v>6</v>
      </c>
      <c r="D145" s="37">
        <v>1.6</v>
      </c>
      <c r="E145" s="50"/>
      <c r="F145" s="50"/>
      <c r="G145" s="49">
        <v>15</v>
      </c>
    </row>
    <row r="146" spans="1:10" ht="30" x14ac:dyDescent="0.25">
      <c r="A146" s="46">
        <v>57</v>
      </c>
      <c r="B146" s="29" t="s">
        <v>66</v>
      </c>
      <c r="C146" s="37" t="s">
        <v>45</v>
      </c>
      <c r="D146" s="37">
        <v>135</v>
      </c>
      <c r="E146" s="50"/>
      <c r="F146" s="50"/>
      <c r="G146" s="49">
        <v>18</v>
      </c>
    </row>
    <row r="147" spans="1:10" ht="15.75" x14ac:dyDescent="0.25">
      <c r="A147" s="43"/>
      <c r="B147" s="65" t="s">
        <v>50</v>
      </c>
      <c r="C147" s="61"/>
      <c r="D147" s="37"/>
      <c r="E147" s="50"/>
      <c r="F147" s="50"/>
      <c r="G147" s="49">
        <v>0</v>
      </c>
    </row>
    <row r="148" spans="1:10" ht="30" x14ac:dyDescent="0.25">
      <c r="A148" s="46">
        <v>58</v>
      </c>
      <c r="B148" s="29" t="s">
        <v>136</v>
      </c>
      <c r="C148" s="37" t="s">
        <v>30</v>
      </c>
      <c r="D148" s="37">
        <v>15</v>
      </c>
      <c r="E148" s="50"/>
      <c r="F148" s="50"/>
      <c r="G148" s="49">
        <v>45</v>
      </c>
      <c r="J148" s="69"/>
    </row>
    <row r="149" spans="1:10" x14ac:dyDescent="0.25">
      <c r="A149" s="43">
        <v>59</v>
      </c>
      <c r="B149" s="29" t="s">
        <v>27</v>
      </c>
      <c r="C149" s="37" t="s">
        <v>25</v>
      </c>
      <c r="D149" s="37">
        <v>51</v>
      </c>
      <c r="E149" s="50"/>
      <c r="F149" s="50"/>
      <c r="G149" s="49">
        <v>25</v>
      </c>
    </row>
    <row r="150" spans="1:10" ht="30" x14ac:dyDescent="0.25">
      <c r="A150" s="46">
        <v>60</v>
      </c>
      <c r="B150" s="29" t="s">
        <v>28</v>
      </c>
      <c r="C150" s="37" t="s">
        <v>25</v>
      </c>
      <c r="D150" s="37">
        <v>51</v>
      </c>
      <c r="E150" s="50"/>
      <c r="F150" s="50"/>
      <c r="G150" s="49">
        <v>18</v>
      </c>
    </row>
    <row r="151" spans="1:10" ht="15.75" thickBot="1" x14ac:dyDescent="0.3">
      <c r="A151" s="43">
        <v>61</v>
      </c>
      <c r="B151" s="66" t="s">
        <v>29</v>
      </c>
      <c r="C151" s="47" t="s">
        <v>25</v>
      </c>
      <c r="D151" s="37">
        <v>51</v>
      </c>
      <c r="E151" s="50"/>
      <c r="F151" s="50"/>
      <c r="G151" s="49">
        <v>12</v>
      </c>
    </row>
    <row r="152" spans="1:10" ht="16.5" thickBot="1" x14ac:dyDescent="0.3">
      <c r="A152" s="44"/>
      <c r="B152" s="6" t="s">
        <v>13</v>
      </c>
      <c r="C152" s="7"/>
      <c r="D152" s="57"/>
      <c r="E152" s="8"/>
      <c r="F152" s="8">
        <f>SUM(F5:F151)</f>
        <v>0</v>
      </c>
      <c r="G152" s="48"/>
    </row>
    <row r="153" spans="1:10" ht="15.75" x14ac:dyDescent="0.25">
      <c r="A153" s="33"/>
      <c r="B153" s="9" t="s">
        <v>20</v>
      </c>
      <c r="C153" s="10">
        <v>0.1</v>
      </c>
      <c r="D153" s="11"/>
      <c r="E153" s="12"/>
      <c r="F153" s="13">
        <f>F152*C153</f>
        <v>0</v>
      </c>
      <c r="G153" s="48"/>
    </row>
    <row r="154" spans="1:10" ht="15.75" x14ac:dyDescent="0.25">
      <c r="A154" s="34"/>
      <c r="B154" s="14" t="s">
        <v>13</v>
      </c>
      <c r="C154" s="15"/>
      <c r="D154" s="16"/>
      <c r="E154" s="17"/>
      <c r="F154" s="18">
        <f>F152+F153</f>
        <v>0</v>
      </c>
      <c r="G154" s="48"/>
    </row>
    <row r="155" spans="1:10" ht="15.75" x14ac:dyDescent="0.25">
      <c r="A155" s="34"/>
      <c r="B155" s="14" t="s">
        <v>21</v>
      </c>
      <c r="C155" s="15">
        <v>0.08</v>
      </c>
      <c r="D155" s="16"/>
      <c r="E155" s="17"/>
      <c r="F155" s="18">
        <f>F154*C155</f>
        <v>0</v>
      </c>
      <c r="G155" s="48"/>
    </row>
    <row r="156" spans="1:10" ht="15.75" x14ac:dyDescent="0.25">
      <c r="A156" s="34"/>
      <c r="B156" s="14" t="s">
        <v>13</v>
      </c>
      <c r="C156" s="15"/>
      <c r="D156" s="19"/>
      <c r="E156" s="17"/>
      <c r="F156" s="18">
        <f>F154+F155</f>
        <v>0</v>
      </c>
      <c r="G156" s="48"/>
    </row>
    <row r="157" spans="1:10" ht="16.5" thickBot="1" x14ac:dyDescent="0.3">
      <c r="A157" s="20"/>
      <c r="B157" s="21" t="s">
        <v>22</v>
      </c>
      <c r="C157" s="22">
        <v>0.18</v>
      </c>
      <c r="D157" s="23"/>
      <c r="E157" s="24"/>
      <c r="F157" s="25">
        <f>F156*C157</f>
        <v>0</v>
      </c>
      <c r="G157" s="48"/>
    </row>
    <row r="158" spans="1:10" ht="16.5" thickBot="1" x14ac:dyDescent="0.3">
      <c r="A158" s="5"/>
      <c r="B158" s="6" t="s">
        <v>13</v>
      </c>
      <c r="C158" s="7"/>
      <c r="D158" s="26"/>
      <c r="E158" s="8"/>
      <c r="F158" s="27">
        <f>F156+F157</f>
        <v>0</v>
      </c>
      <c r="G158" s="48"/>
    </row>
    <row r="159" spans="1:10" x14ac:dyDescent="0.25">
      <c r="C159" s="48"/>
      <c r="D159" s="48"/>
      <c r="E159" s="48"/>
      <c r="F159" s="48"/>
      <c r="G159" s="48"/>
    </row>
    <row r="160" spans="1:10" x14ac:dyDescent="0.25">
      <c r="B160" s="1"/>
      <c r="D160" s="35"/>
    </row>
    <row r="161" spans="1:6" x14ac:dyDescent="0.25">
      <c r="B161" s="1"/>
      <c r="D161" s="36"/>
    </row>
    <row r="162" spans="1:6" x14ac:dyDescent="0.25">
      <c r="B162" s="1"/>
    </row>
    <row r="163" spans="1:6" x14ac:dyDescent="0.25">
      <c r="B163" s="1"/>
    </row>
    <row r="164" spans="1:6" x14ac:dyDescent="0.25">
      <c r="B164" s="1"/>
    </row>
    <row r="165" spans="1:6" x14ac:dyDescent="0.25">
      <c r="B165" s="1"/>
    </row>
    <row r="166" spans="1:6" x14ac:dyDescent="0.25">
      <c r="B166" s="1"/>
    </row>
    <row r="167" spans="1:6" x14ac:dyDescent="0.25">
      <c r="B167" s="1"/>
    </row>
    <row r="168" spans="1:6" x14ac:dyDescent="0.25">
      <c r="B168" s="1"/>
    </row>
    <row r="169" spans="1:6" x14ac:dyDescent="0.25">
      <c r="B169" s="1"/>
    </row>
    <row r="170" spans="1:6" x14ac:dyDescent="0.25">
      <c r="B170" s="1"/>
    </row>
    <row r="171" spans="1:6" x14ac:dyDescent="0.25">
      <c r="B171" s="1"/>
    </row>
    <row r="172" spans="1:6" x14ac:dyDescent="0.25">
      <c r="B172" s="1"/>
    </row>
    <row r="173" spans="1:6" s="28" customFormat="1" x14ac:dyDescent="0.25">
      <c r="A173" s="38"/>
      <c r="B173" s="1"/>
      <c r="E173" s="1"/>
      <c r="F173" s="1"/>
    </row>
    <row r="174" spans="1:6" s="28" customFormat="1" x14ac:dyDescent="0.25">
      <c r="A174" s="38"/>
      <c r="B174" s="1"/>
      <c r="E174" s="1"/>
      <c r="F174" s="1"/>
    </row>
    <row r="175" spans="1:6" s="28" customFormat="1" x14ac:dyDescent="0.25">
      <c r="A175" s="38"/>
      <c r="B175" s="1"/>
      <c r="E175" s="1"/>
      <c r="F175" s="1"/>
    </row>
    <row r="176" spans="1:6" s="28" customFormat="1" x14ac:dyDescent="0.25">
      <c r="A176" s="38"/>
      <c r="B176" s="1"/>
      <c r="E176" s="1"/>
      <c r="F176" s="1"/>
    </row>
    <row r="177" spans="1:6" s="28" customFormat="1" x14ac:dyDescent="0.25">
      <c r="A177" s="38"/>
      <c r="B177" s="1"/>
      <c r="E177" s="1"/>
      <c r="F177" s="1"/>
    </row>
    <row r="178" spans="1:6" s="28" customFormat="1" x14ac:dyDescent="0.25">
      <c r="A178" s="38"/>
      <c r="B178" s="1"/>
      <c r="E178" s="1"/>
      <c r="F178" s="1"/>
    </row>
    <row r="179" spans="1:6" s="28" customFormat="1" x14ac:dyDescent="0.25">
      <c r="A179" s="38"/>
      <c r="B179" s="1"/>
      <c r="E179" s="1"/>
      <c r="F179" s="1"/>
    </row>
    <row r="180" spans="1:6" s="28" customFormat="1" x14ac:dyDescent="0.25">
      <c r="A180" s="38"/>
      <c r="B180" s="1"/>
      <c r="E180" s="1"/>
      <c r="F180" s="1"/>
    </row>
    <row r="181" spans="1:6" s="28" customFormat="1" x14ac:dyDescent="0.25">
      <c r="A181" s="38"/>
      <c r="B181" s="1"/>
      <c r="E181" s="1"/>
      <c r="F181" s="1"/>
    </row>
    <row r="182" spans="1:6" s="28" customFormat="1" x14ac:dyDescent="0.25">
      <c r="A182" s="38"/>
      <c r="B182" s="1"/>
      <c r="E182" s="1"/>
      <c r="F182" s="1"/>
    </row>
    <row r="183" spans="1:6" s="28" customFormat="1" x14ac:dyDescent="0.25">
      <c r="A183" s="38"/>
      <c r="B183" s="1"/>
      <c r="E183" s="1"/>
      <c r="F183" s="1"/>
    </row>
    <row r="184" spans="1:6" s="28" customFormat="1" x14ac:dyDescent="0.25">
      <c r="A184" s="38"/>
      <c r="B184" s="1"/>
      <c r="E184" s="1"/>
      <c r="F184" s="1"/>
    </row>
    <row r="185" spans="1:6" s="28" customFormat="1" x14ac:dyDescent="0.25">
      <c r="A185" s="38"/>
      <c r="B185" s="1"/>
      <c r="E185" s="1"/>
      <c r="F185" s="1"/>
    </row>
    <row r="186" spans="1:6" s="28" customFormat="1" x14ac:dyDescent="0.25">
      <c r="A186" s="38"/>
      <c r="B186" s="1"/>
      <c r="E186" s="1"/>
      <c r="F186" s="1"/>
    </row>
    <row r="187" spans="1:6" s="28" customFormat="1" x14ac:dyDescent="0.25">
      <c r="A187" s="38"/>
      <c r="B187" s="1"/>
      <c r="E187" s="1"/>
      <c r="F187" s="1"/>
    </row>
    <row r="188" spans="1:6" s="28" customFormat="1" x14ac:dyDescent="0.25">
      <c r="A188" s="38"/>
      <c r="B188" s="1"/>
      <c r="E188" s="1"/>
      <c r="F188" s="1"/>
    </row>
    <row r="189" spans="1:6" s="28" customFormat="1" x14ac:dyDescent="0.25">
      <c r="A189" s="38"/>
      <c r="B189" s="1"/>
      <c r="E189" s="1"/>
      <c r="F189" s="1"/>
    </row>
    <row r="190" spans="1:6" s="28" customFormat="1" x14ac:dyDescent="0.25">
      <c r="A190" s="38"/>
      <c r="B190" s="1"/>
      <c r="E190" s="1"/>
      <c r="F190" s="1"/>
    </row>
    <row r="191" spans="1:6" s="28" customFormat="1" x14ac:dyDescent="0.25">
      <c r="A191" s="38"/>
      <c r="B191" s="1"/>
      <c r="E191" s="1"/>
      <c r="F191" s="1"/>
    </row>
    <row r="192" spans="1:6" s="28" customFormat="1" x14ac:dyDescent="0.25">
      <c r="A192" s="38"/>
      <c r="B192" s="1"/>
      <c r="E192" s="1"/>
      <c r="F192" s="1"/>
    </row>
    <row r="193" spans="1:6" s="28" customFormat="1" x14ac:dyDescent="0.25">
      <c r="A193" s="38"/>
      <c r="B193" s="1"/>
      <c r="E193" s="1"/>
      <c r="F193" s="1"/>
    </row>
    <row r="194" spans="1:6" s="28" customFormat="1" x14ac:dyDescent="0.25">
      <c r="A194" s="38"/>
      <c r="B194" s="1"/>
      <c r="E194" s="1"/>
      <c r="F194" s="1"/>
    </row>
    <row r="195" spans="1:6" s="28" customFormat="1" x14ac:dyDescent="0.25">
      <c r="A195" s="38"/>
      <c r="B195" s="1"/>
      <c r="E195" s="1"/>
      <c r="F195" s="1"/>
    </row>
    <row r="196" spans="1:6" s="28" customFormat="1" x14ac:dyDescent="0.25">
      <c r="A196" s="38"/>
      <c r="B196" s="1"/>
      <c r="E196" s="1"/>
      <c r="F196" s="1"/>
    </row>
    <row r="197" spans="1:6" s="28" customFormat="1" x14ac:dyDescent="0.25">
      <c r="A197" s="38"/>
      <c r="B197" s="1"/>
      <c r="E197" s="1"/>
      <c r="F197" s="1"/>
    </row>
    <row r="198" spans="1:6" s="28" customFormat="1" x14ac:dyDescent="0.25">
      <c r="A198" s="38"/>
      <c r="B198" s="1"/>
      <c r="E198" s="1"/>
      <c r="F198" s="1"/>
    </row>
    <row r="199" spans="1:6" s="28" customFormat="1" x14ac:dyDescent="0.25">
      <c r="A199" s="38"/>
      <c r="B199" s="1"/>
      <c r="E199" s="1"/>
      <c r="F199" s="1"/>
    </row>
    <row r="200" spans="1:6" s="28" customFormat="1" x14ac:dyDescent="0.25">
      <c r="A200" s="38"/>
      <c r="B200" s="1"/>
      <c r="E200" s="1"/>
      <c r="F200" s="1"/>
    </row>
    <row r="201" spans="1:6" s="28" customFormat="1" x14ac:dyDescent="0.25">
      <c r="A201" s="38"/>
      <c r="B201" s="1"/>
      <c r="E201" s="1"/>
      <c r="F201" s="1"/>
    </row>
    <row r="202" spans="1:6" s="28" customFormat="1" x14ac:dyDescent="0.25">
      <c r="A202" s="38"/>
      <c r="B202" s="1"/>
      <c r="E202" s="1"/>
      <c r="F202" s="1"/>
    </row>
    <row r="203" spans="1:6" s="28" customFormat="1" x14ac:dyDescent="0.25">
      <c r="A203" s="38"/>
      <c r="B203" s="1"/>
      <c r="E203" s="1"/>
      <c r="F203" s="1"/>
    </row>
    <row r="204" spans="1:6" s="28" customFormat="1" x14ac:dyDescent="0.25">
      <c r="A204" s="38"/>
      <c r="B204" s="1"/>
      <c r="E204" s="1"/>
      <c r="F204" s="1"/>
    </row>
    <row r="205" spans="1:6" s="28" customFormat="1" x14ac:dyDescent="0.25">
      <c r="A205" s="38"/>
      <c r="B205" s="1"/>
      <c r="E205" s="1"/>
      <c r="F205" s="1"/>
    </row>
    <row r="206" spans="1:6" s="28" customFormat="1" x14ac:dyDescent="0.25">
      <c r="A206" s="38"/>
      <c r="B206" s="1"/>
      <c r="E206" s="1"/>
      <c r="F206" s="1"/>
    </row>
  </sheetData>
  <autoFilter ref="A4:G158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ფასებით</vt:lpstr>
      <vt:lpstr>ფასების გარეშე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2019-07-15T10:56:23Z</dcterms:modified>
</cp:coreProperties>
</file>