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tiagagashvili\2018 მერია ოკ\2019\ტენდერები\36 ქეთევან წამებული ფასადი-\"/>
    </mc:Choice>
  </mc:AlternateContent>
  <bookViews>
    <workbookView xWindow="240" yWindow="45" windowWidth="20115" windowHeight="7995" firstSheet="1" activeTab="2"/>
  </bookViews>
  <sheets>
    <sheet name="თავფურც" sheetId="8" state="hidden" r:id="rId1"/>
    <sheet name="ნაერთი" sheetId="6" r:id="rId2"/>
    <sheet name="კონსტრუქც" sheetId="7" r:id="rId3"/>
    <sheet name="შენობა# 5" sheetId="2" r:id="rId4"/>
    <sheet name="შენობა #7" sheetId="3" r:id="rId5"/>
    <sheet name="შენობა #9" sheetId="4" r:id="rId6"/>
    <sheet name="ელმონტა" sheetId="1" r:id="rId7"/>
  </sheets>
  <calcPr calcId="152511"/>
</workbook>
</file>

<file path=xl/calcChain.xml><?xml version="1.0" encoding="utf-8"?>
<calcChain xmlns="http://schemas.openxmlformats.org/spreadsheetml/2006/main">
  <c r="E41" i="7" l="1"/>
  <c r="E35" i="7"/>
  <c r="E32" i="7"/>
  <c r="E28" i="7"/>
  <c r="E25" i="7"/>
  <c r="E22" i="7"/>
  <c r="E51" i="2" l="1"/>
  <c r="F15" i="6" l="1"/>
  <c r="E14" i="6" l="1"/>
  <c r="E15" i="6" s="1"/>
  <c r="D10" i="6" l="1"/>
  <c r="G10" i="6" s="1"/>
  <c r="E14" i="4" l="1"/>
  <c r="E43" i="3"/>
  <c r="E40" i="3"/>
  <c r="E41" i="3" s="1"/>
  <c r="E38" i="3"/>
  <c r="E37" i="3"/>
  <c r="E62" i="2"/>
  <c r="E65" i="2"/>
  <c r="E53" i="2"/>
  <c r="E27" i="2"/>
  <c r="E26" i="2"/>
  <c r="E20" i="2"/>
  <c r="E19" i="2"/>
  <c r="E17" i="2"/>
  <c r="E14" i="2"/>
  <c r="D11" i="6" l="1"/>
  <c r="G11" i="6" s="1"/>
  <c r="D12" i="6"/>
  <c r="G12" i="6" s="1"/>
  <c r="D13" i="6"/>
  <c r="G13" i="6" s="1"/>
  <c r="G16" i="6" l="1"/>
  <c r="G17" i="6" s="1"/>
  <c r="G18" i="6" s="1"/>
  <c r="G19" i="6" s="1"/>
  <c r="G20" i="6" s="1"/>
  <c r="G21" i="6" s="1"/>
  <c r="D2" i="6" l="1"/>
</calcChain>
</file>

<file path=xl/sharedStrings.xml><?xml version="1.0" encoding="utf-8"?>
<sst xmlns="http://schemas.openxmlformats.org/spreadsheetml/2006/main" count="494" uniqueCount="170">
  <si>
    <t>პროჟექტორის ტიპის სახსროვანი სანათი შუქდიოდული ნათურით სიმძლავრით 30ვტ</t>
  </si>
  <si>
    <t>ც</t>
  </si>
  <si>
    <t>მ</t>
  </si>
  <si>
    <t>არხის გათხრა 1 კაბელისთვის</t>
  </si>
  <si>
    <t>მ3</t>
  </si>
  <si>
    <t>საწოლის მომზადება 1 კაბელისათვის</t>
  </si>
  <si>
    <t>კაბელის გატარება მილში და ჩადება არხში</t>
  </si>
  <si>
    <t>კაბელის დაფარვა სასიგნალო ლენტით</t>
  </si>
  <si>
    <t>გრუნტის უკან ჩაყრა და მოსწორება</t>
  </si>
  <si>
    <t>კაბელის ჩამოსვლა ანძებზე</t>
  </si>
  <si>
    <t>სასიგნალო ლენტა</t>
  </si>
  <si>
    <t>დემონტაჟები</t>
  </si>
  <si>
    <t>კვ.მ.</t>
  </si>
  <si>
    <t>გრძ.მ.</t>
  </si>
  <si>
    <t>ც.</t>
  </si>
  <si>
    <t>წყალამრიდი</t>
  </si>
  <si>
    <t>ღებვა/მოპირკეთება</t>
  </si>
  <si>
    <t>დეტალები</t>
  </si>
  <si>
    <t>დეტალი 4 (ჭედური მოაჯირი)</t>
  </si>
  <si>
    <t>კომერციული ნაწილი</t>
  </si>
  <si>
    <t xml:space="preserve">კარ-ფანჯარა </t>
  </si>
  <si>
    <t>სხვადასხვა სამუშაოები</t>
  </si>
  <si>
    <t>სრული სახარჯთაღრიცხვო ღირებულება:</t>
  </si>
  <si>
    <t>ათ.ლარი</t>
  </si>
  <si>
    <t xml:space="preserve"> ნაკრები სახარჯთაღრიცხვო ანგარიში</t>
  </si>
  <si>
    <t>რიგ  №</t>
  </si>
  <si>
    <t>ხარჯთაღრიცხვის №</t>
  </si>
  <si>
    <t>სამუშაოების და ხარჯების დასახელება</t>
  </si>
  <si>
    <t>სახარჯთაღრიცხვო ღირებულება ათ.ლარი</t>
  </si>
  <si>
    <t>სამშენებლო სამუშაოებზე</t>
  </si>
  <si>
    <t>სამონტაჟო სამუშაოებზე</t>
  </si>
  <si>
    <t>სხვადასხვა ხარჯები</t>
  </si>
  <si>
    <t>ჯამი</t>
  </si>
  <si>
    <t>სულ:</t>
  </si>
  <si>
    <t>დროებითი შენობა-ნაგებობები 1%</t>
  </si>
  <si>
    <t>გაუთვალისწინებული ხარჯები 3%</t>
  </si>
  <si>
    <t>დ.ღ.გ. 18%</t>
  </si>
  <si>
    <t>მთლიანი ჯამი</t>
  </si>
  <si>
    <t>#</t>
  </si>
  <si>
    <t>Sifri</t>
  </si>
  <si>
    <t xml:space="preserve">samuSaos dasaxeleba </t>
  </si>
  <si>
    <t>ganz. erT.</t>
  </si>
  <si>
    <t>raode-noba</t>
  </si>
  <si>
    <t xml:space="preserve">   sul</t>
  </si>
  <si>
    <t>erT.fasi</t>
  </si>
  <si>
    <t>jami</t>
  </si>
  <si>
    <t>zednadebi xarjebi</t>
  </si>
  <si>
    <t xml:space="preserve">gegmiuri dagroveba </t>
  </si>
  <si>
    <t>ქალქ თელავში ქეთევან წამებულის ქ. # 5,7,9 korpusebis fasadebis rekonstruqcia</t>
  </si>
  <si>
    <t>ქალქ თელავში ქეთევან წამებულის ქ. # 7 korpusis fasadis rekonstruqcia</t>
  </si>
  <si>
    <t>ქალქ თელავში ქეთევან წამებულის ქ. # 5 korpusis fasadis rekonstruqcia</t>
  </si>
  <si>
    <t>ქალქ თელავში ქეთევან წამებულის ქ. # 9 korpusis fasadis rekonstruqcia</t>
  </si>
  <si>
    <t>ელ.სამონტაჟო სამუშაოები</t>
  </si>
  <si>
    <t>არქიტექტურული ნაწილი</t>
  </si>
  <si>
    <t>ქალქ თელავში ქეთევან წამებულის ქ. # 9 korpusis fasadis rekonstruqcia  (ელ.სამონტაჟო სამუშაოები)</t>
  </si>
  <si>
    <t>ქალქ თელავში ქეთევან წამებულის ქ. # 5,7,9 korpusebis fasadebis rekonstruqcia (კონსტრუქციული ნაწილი)</t>
  </si>
  <si>
    <t>nawili I samSeneblo samuSaoebi</t>
  </si>
  <si>
    <t>nawili II elsamontaJo samuSaoebi</t>
  </si>
  <si>
    <t>კარ-ფანჯრების დაშლა</t>
  </si>
  <si>
    <t>მოაჯირეების დემონტაჟი</t>
  </si>
  <si>
    <t>წყალსაწრეტი მილების დაშლა</t>
  </si>
  <si>
    <t>კონდიციონერის ბლოკის დემონტაჟი</t>
  </si>
  <si>
    <t>კომერციული ფართის ვიტრაჟების დემონტაჟი</t>
  </si>
  <si>
    <t>გადახურვის საფარის დემონტაჟი</t>
  </si>
  <si>
    <t>სატელიტური ანტენის დემონტაჟი</t>
  </si>
  <si>
    <t xml:space="preserve">ფასადის კედლებიდან ნალესის მონგრევა </t>
  </si>
  <si>
    <t>აივნების გამყოფი მილების დემონტაჟი</t>
  </si>
  <si>
    <t>წყალშემკრები ღარების მოწყობა დაფერილი თუნუქით</t>
  </si>
  <si>
    <t>ალუმინის ვიტრაჟების მონტაჟი</t>
  </si>
  <si>
    <t>თეთრი ფერის ლითონპლასტიკის ფანჯრების  ბლოკის მონტაჟი მინაპაკეტით 1.5X1.45</t>
  </si>
  <si>
    <t>თეთრი ფერის ლითონპლასტიკის ფანჯრების  ბლოკის მონტაჟი მინაპაკეტით  2X1.45</t>
  </si>
  <si>
    <t>თეთრი ფერის ლითონპლასტიკის კარი (0.65X2.25) ფანჯრით (1.35X1.45)</t>
  </si>
  <si>
    <t>კედლის მოპირკეთება ბაზალტის ფილებით 20 მმ სისქით</t>
  </si>
  <si>
    <t xml:space="preserve">ფასადის ზედაპირის დამუშავება და შეღებვა RAL1001  </t>
  </si>
  <si>
    <t>დეტალების ზედაპირის დამუშავება და ღებვა RAL1013</t>
  </si>
  <si>
    <t>დეტალების ზედაპირის დამუშავება და ღებვა RAL1024</t>
  </si>
  <si>
    <t>ლესვა და შეღებვა</t>
  </si>
  <si>
    <t>პილასტრი 1 კაპიტელის და ბაზის მოწყობა (იხ. პროექტი)</t>
  </si>
  <si>
    <t>მ2</t>
  </si>
  <si>
    <t>პილასტრი 1 მოწყობა კანელურებით  (იხ. პროექტი)</t>
  </si>
  <si>
    <t>პილასტრი 2 მოწყობა კანელურებით  (იხ. პროექტი)</t>
  </si>
  <si>
    <t>პილასტრი 2 ძერწოვანი კაპიტელის დამზადება (ყალიბი, ფორმა და სხმული) იხ. პროექტი</t>
  </si>
  <si>
    <t>პილასტრი 2 ბაზის მოწყობა (იხ. პროექტი)</t>
  </si>
  <si>
    <t>პროფილირებული კარნიზი 1  მოწყობა სიმაღლით 550 სმ (იხ. პროექტი)</t>
  </si>
  <si>
    <t>პროფილირებულ კარნიზი 2 მოწყობა სიმაღლით 250 სმ (იხ. პროექტი)</t>
  </si>
  <si>
    <t>პროფილირებული ჩარჩო 1 მოწყობა 20 სმ სიგანის (იხ. პროექტი)</t>
  </si>
  <si>
    <t>პროფილირებული ჩარჩო 2 მოწყობა 20 სმ სიგანის (იხ. პროექტი)</t>
  </si>
  <si>
    <t>პროფილირებული ჩარჩო 3 მოწყობა 20 სმ სიგანის (იხ. პროექტი)</t>
  </si>
  <si>
    <t>პროფილირებული ჩარჩო 4 მოწყობა 14 სმ სიგანის (იხ. პროექტი)</t>
  </si>
  <si>
    <t>პროფილირებული  ჩარჩო 5 მოწყობა 25 სმ სიგანის (იხ. პროექტი)</t>
  </si>
  <si>
    <t>პროფილირებული  ჩარჩო 6 მოწყობა 25 სმ სიგანის (იხ. პროექტი)</t>
  </si>
  <si>
    <t>კედლების  ბრტყელი ზედაპირის გალესვა ქვიშა-ცემენტის ხსნარით</t>
  </si>
  <si>
    <t>წყალსაწრეტი მილების მოწყობა ⌀100მმ დაფერილი თუნუქით</t>
  </si>
  <si>
    <t>დეტალი 1 (ნაწ1)  120ც  0.55*0.25 (იხ. პროექტი)</t>
  </si>
  <si>
    <t>დეტალი 1 (ნაწ2) 120ც  0.35*0.25 (იხ. პროექტი)</t>
  </si>
  <si>
    <t>დეტალი 1 (ნაწ3) 246 ც 0.3*0.05 (იხ. პროექტი)</t>
  </si>
  <si>
    <t>დეტალი 2 (ნაწ1)  78 ც 0.908*0.25 (იხ. პროექტი)</t>
  </si>
  <si>
    <t>დეტალი 2 (ნაწ2) 144 ც 0.45*0.25 (იხ. პროექტი)</t>
  </si>
  <si>
    <t>დეტალი 3 26 ც 1.5*0.85 (იხ. პროექტი)</t>
  </si>
  <si>
    <t>მოაჯირის დაფარვა ანტიკოროზიული საღებავით</t>
  </si>
  <si>
    <t xml:space="preserve">ჩარჩო 2 მოდულიონის "კრონშტეინები"მოწყობა 20*16 სმ </t>
  </si>
  <si>
    <t>ხარაჩოს მოწყობა Semdgomi daSliT</t>
  </si>
  <si>
    <r>
      <t>100 მ</t>
    </r>
    <r>
      <rPr>
        <vertAlign val="superscript"/>
        <sz val="11"/>
        <color theme="1"/>
        <rFont val="Calibri"/>
        <family val="2"/>
        <scheme val="minor"/>
      </rPr>
      <t>2</t>
    </r>
  </si>
  <si>
    <t>t</t>
  </si>
  <si>
    <t>xaraCoze damcavi badis mowyoba</t>
  </si>
  <si>
    <t>samSeneblo nagvis gadadgileba urikiT saS 30 m manZilze</t>
  </si>
  <si>
    <t>samSeneblo nagvis datvirTva avtomanqanaze xeliT</t>
  </si>
  <si>
    <t>samSeneblo nagvis transportireba 10 km mnZilze</t>
  </si>
  <si>
    <t>წყალსაწრეტი მილების მოწყობა ⌀120მმ დაფერილი თუნუქით</t>
  </si>
  <si>
    <t>შუშის მწვანე გაუმჭირვალე გამომწვარი მოაჯირის მოწყობა2X100სმ</t>
  </si>
  <si>
    <t>პროფილირებული  ჩარჩო 7 მოწყობა 25 სმ სიგანის (იხ. პროექტი)</t>
  </si>
  <si>
    <t>ხის ჭვრიული მოაჯირის მოწყობა დამუშავებული ანტისეპტიკით ცეცხლსაწინაამღდეგოხსნარებით</t>
  </si>
  <si>
    <t>მეზობლის გამყოფი ტიხრის ანკერი სმოწყობა</t>
  </si>
  <si>
    <t>კოლონის დეტალი 6-კაპიტელის და ბაზის მოწყობა</t>
  </si>
  <si>
    <t>მეზობლის გამყოფი ტიხრის კარკასის დამზადება ოთხკუთხა ფოლადის მილებისაგან 40*40*2</t>
  </si>
  <si>
    <t>გ.მ</t>
  </si>
  <si>
    <t>ფოლადის მილების ზედაპირის შეღებვა ანტიკოროზიული საღებავით</t>
  </si>
  <si>
    <t>ბეტოპანია ზედაპირის დამუშავება და  შეღებვა საფასადე საღებავით</t>
  </si>
  <si>
    <t>თეთრი ფერის ლითონპლასტიკის ფანჯრების  ბლოკის მონტაჟი მინაპაკეტით 1.3X1.45</t>
  </si>
  <si>
    <t>თეთრი ფერის ლითონპლასტიკის ფანჯრების  ბლოკის მონტაჟი მინაპაკეტით 2X1.45</t>
  </si>
  <si>
    <t>თეთრი ფერის ლითონპლასტიკის კარის  ბლოკის მონტაჟი  2X2.25</t>
  </si>
  <si>
    <t>თეთრი ფერის ლითონპლასტიკის კარის  ბლოკის მონტაჟიი 1.3X2.25</t>
  </si>
  <si>
    <t xml:space="preserve">ფასადის ზედაპირის დამუშავება და შეღებვა RAL1013  </t>
  </si>
  <si>
    <t>ფასადის ზედაპირის დამუშავება და შეღებვა RAL1024</t>
  </si>
  <si>
    <t>პილასტრი 3 მოწყობა კანელურებით  (იხ. პროექტი)</t>
  </si>
  <si>
    <t>პილასტრი 3 კაპიტელის და ბაზის მოწყობა (იხ. პროექტი)</t>
  </si>
  <si>
    <t>პილასტრი 4 მოწყობა კანელურებით  (იხ. პროექტი)</t>
  </si>
  <si>
    <t>პილასტრი 4 ძერწოვანი კაპიტელის დამზადება (ყალიბი, ფორმა და სხმული) იხ. პროექტი</t>
  </si>
  <si>
    <t>პილასტრი 4 ბაზის მოწყობა (იხ. პროექტი)</t>
  </si>
  <si>
    <t>პროფილირებულ კარნიზი 3 მოწყობა სიმაღლით 700 სმ (იხ. პროექტი)</t>
  </si>
  <si>
    <t>პროფილირებული ჩარჩო 8 მოწყობა 20 სმ სიგანის (იხ. პროექტი)</t>
  </si>
  <si>
    <t>პროფილირებული ჩარჩო 9 მოწყობა 250 სმ სიგანის (იხ. პროექტი)</t>
  </si>
  <si>
    <t>პროფილირებული ჩარჩო 5 მოწყობა 250 სმ სიგანის (იხ. პროექტი)</t>
  </si>
  <si>
    <t>პროფილირებული ჩარჩო 10 მოწყობა 25 სმ სიგანის (იხ. პროექტი)</t>
  </si>
  <si>
    <t>პროფილირებული ჩარჩო 11 მოწყობა 25 სმ სიგანის (იხ. პროექტი)</t>
  </si>
  <si>
    <t>დეტალი 9 28 ც 1.4*0.85 (იხ. პროექტი)</t>
  </si>
  <si>
    <t>დეტალი 8 (ნაწ1)  84 ც 0.908*0.25 (იხ. პროექტი)</t>
  </si>
  <si>
    <t>დეტალი 8 (ნაწ2) 168ც 0.45*0.25 (იხ. პროექტი)</t>
  </si>
  <si>
    <t>თეთრი ფერის ლითონპლასტიკის ფანჯრების  ბლოკის მონტაჟი მინაპაკეტით 1.4X1.45</t>
  </si>
  <si>
    <t>თეთრი ფერის ლითონპლასტიკის კარის  ბლოკის მონტაჟი  კარი (0.65X2.25) ფანჯრით (1.35X1.45)</t>
  </si>
  <si>
    <t>დეტალების ზედაპირის დამუშავება და ღებვა RAL1015</t>
  </si>
  <si>
    <t>აივნების ფოლადის ელემენტების დამზადება და მონტაჟი</t>
  </si>
  <si>
    <t>ტ</t>
  </si>
  <si>
    <t>მოაჯირის სამაგრი ელემენტების დამზადება ფოლადის კუთხოვანებით</t>
  </si>
  <si>
    <t>ტიხრების მოპირკეთება ბეტოპანის ფილებით</t>
  </si>
  <si>
    <t>მოპირკეთება ალუკაბონდის ფილებით</t>
  </si>
  <si>
    <t>ძირითადი ფასადის წყლის გადამყვანის და სარეკლამო აბრების კონსტრუქციების დამზადება და მონტაჟი ოთხკუთხა ფოლადის მილებისაგან</t>
  </si>
  <si>
    <t>ლითონის კონსტრუქციების დამუშავება ანტიკოროზიული საღებავით 2- ფენა</t>
  </si>
  <si>
    <t>სახურავის გადახურვა გოფრირებული თუნუქით</t>
  </si>
  <si>
    <t>სახურავის გადახურვა დაფერილილი თუნუქით</t>
  </si>
  <si>
    <t xml:space="preserve"> მოპირკეთება ბეტოპანის ფილებით</t>
  </si>
  <si>
    <t>ცალკე მდგარი წყლის გადამყვანის და სარეკლამო აბრების კონსტრუქციების დამზადება და მონტაჟი ოთხკუთხა ფოლადის მილებისაგან</t>
  </si>
  <si>
    <t xml:space="preserve">კორპუსი # 5 </t>
  </si>
  <si>
    <t xml:space="preserve"> ფასადის წყლის გადამყვანის და სარეკლამო აბრების კონსტრუქციების დამზადება და მონტაჟი ოთხკუთხა ფოლადის მილებისაგან</t>
  </si>
  <si>
    <t>კორპუსი # 7</t>
  </si>
  <si>
    <t>კორპუსი # 9</t>
  </si>
  <si>
    <t>metri</t>
  </si>
  <si>
    <t>სატრანსპორტ ხარჯები მასალებზე</t>
  </si>
  <si>
    <t>გაუთვალისწინებელი ხარჯები</t>
  </si>
  <si>
    <t>მოცულობების კრებსითი უწყისი</t>
  </si>
  <si>
    <t>კონსტრუქციული ნაწილის</t>
  </si>
  <si>
    <t>ერთეული ფასი</t>
  </si>
  <si>
    <t>სულ</t>
  </si>
  <si>
    <t>ერთეულ ფასი</t>
  </si>
  <si>
    <t>პლასტმასის მილის მონტაჟი დ-25მმ</t>
  </si>
  <si>
    <t>კაბელების მონტაჟი ორმაგი იზოლაციით კვეთით 3*2.5კვ.მმ</t>
  </si>
  <si>
    <t>ერთელი ფასი</t>
  </si>
  <si>
    <t>dRg</t>
  </si>
  <si>
    <t>sul jami:</t>
  </si>
  <si>
    <t>სახურავის გადახურვა daferili gofrirebuli TunuqiT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</si>
</sst>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00"/>
    <numFmt numFmtId="165" formatCode="#,##0.000"/>
    <numFmt numFmtId="166" formatCode="0.0000"/>
    <numFmt numFmtId="167" formatCode="0.0"/>
    <numFmt numFmtId="168" formatCode="###0;###0"/>
    <numFmt numFmtId="169" formatCode="#,##0.0000"/>
  </numFmts>
  <fonts count="5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6"/>
      <name val="AcadNusx"/>
    </font>
    <font>
      <sz val="16"/>
      <color rgb="FF000000"/>
      <name val="Calibri"/>
      <family val="2"/>
    </font>
    <font>
      <b/>
      <sz val="18"/>
      <name val="ACADEMIURY A&amp;V"/>
      <family val="2"/>
    </font>
    <font>
      <b/>
      <sz val="16"/>
      <color theme="1"/>
      <name val="Calibri"/>
      <family val="2"/>
      <charset val="204"/>
      <scheme val="minor"/>
    </font>
    <font>
      <b/>
      <sz val="18"/>
      <name val="AcadNusx"/>
    </font>
    <font>
      <b/>
      <sz val="12"/>
      <name val="AcadNusx"/>
    </font>
    <font>
      <sz val="12"/>
      <color rgb="FF000000"/>
      <name val="Calibri"/>
      <family val="2"/>
    </font>
    <font>
      <sz val="10"/>
      <name val="AcadNusx"/>
    </font>
    <font>
      <sz val="12"/>
      <name val="AcadNusx"/>
    </font>
    <font>
      <b/>
      <sz val="12"/>
      <color rgb="FF000000"/>
      <name val="Calibri"/>
      <family val="2"/>
    </font>
    <font>
      <b/>
      <sz val="11"/>
      <name val="AcadNusx"/>
    </font>
    <font>
      <sz val="11"/>
      <name val="AcadNusx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Arial"/>
      <family val="2"/>
    </font>
    <font>
      <b/>
      <i/>
      <sz val="11"/>
      <color theme="1"/>
      <name val="Calibri"/>
      <family val="2"/>
      <charset val="204"/>
      <scheme val="minor"/>
    </font>
    <font>
      <b/>
      <sz val="12"/>
      <color theme="1"/>
      <name val="AcadNusx"/>
    </font>
    <font>
      <sz val="12"/>
      <color theme="1"/>
      <name val="AcadNusx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8"/>
      <name val="AcadNusx"/>
    </font>
    <font>
      <sz val="8"/>
      <color theme="1"/>
      <name val="AcadNusx"/>
    </font>
    <font>
      <sz val="9"/>
      <name val="AcadNusx"/>
    </font>
    <font>
      <sz val="12"/>
      <color theme="1"/>
      <name val="Sylfaen"/>
      <family val="1"/>
    </font>
    <font>
      <sz val="10"/>
      <name val="ChveuNusx"/>
    </font>
    <font>
      <b/>
      <sz val="10"/>
      <name val="AcadNusx"/>
    </font>
    <font>
      <sz val="11"/>
      <name val="Sylfaen"/>
      <family val="1"/>
    </font>
    <font>
      <sz val="10"/>
      <color theme="1"/>
      <name val="AcadNusx"/>
    </font>
    <font>
      <sz val="10"/>
      <color theme="1"/>
      <name val="Sylfaen"/>
      <family val="1"/>
      <charset val="204"/>
    </font>
    <font>
      <b/>
      <sz val="11"/>
      <color theme="1"/>
      <name val="AcadNusx"/>
    </font>
    <font>
      <b/>
      <sz val="11"/>
      <name val="Sylfaen"/>
      <family val="1"/>
    </font>
    <font>
      <b/>
      <sz val="11"/>
      <color theme="1"/>
      <name val="Sylfaen"/>
      <family val="1"/>
    </font>
    <font>
      <b/>
      <sz val="9"/>
      <name val="AcadNusx"/>
    </font>
    <font>
      <b/>
      <sz val="8"/>
      <name val="AcadNusx"/>
    </font>
    <font>
      <sz val="10"/>
      <color rgb="FF000000"/>
      <name val="Helvetica"/>
      <family val="2"/>
    </font>
    <font>
      <b/>
      <sz val="11"/>
      <color theme="1"/>
      <name val="Sylfaen"/>
      <family val="1"/>
      <charset val="204"/>
    </font>
    <font>
      <sz val="10"/>
      <color rgb="FF000000"/>
      <name val="Times New Roman"/>
      <family val="1"/>
      <charset val="204"/>
    </font>
    <font>
      <b/>
      <sz val="9"/>
      <color rgb="FF000000"/>
      <name val="AcadNusx"/>
    </font>
    <font>
      <b/>
      <sz val="10"/>
      <color theme="1"/>
      <name val="AcadNusx"/>
    </font>
    <font>
      <vertAlign val="superscript"/>
      <sz val="11"/>
      <color theme="1"/>
      <name val="Calibri"/>
      <family val="2"/>
      <scheme val="minor"/>
    </font>
    <font>
      <sz val="7"/>
      <color theme="1"/>
      <name val="AcadNusx"/>
    </font>
    <font>
      <u/>
      <sz val="11"/>
      <name val="Sylfaen"/>
      <family val="1"/>
    </font>
    <font>
      <sz val="11"/>
      <color rgb="FF000000"/>
      <name val="AcadNusx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0" fontId="3" fillId="0" borderId="0"/>
    <xf numFmtId="0" fontId="28" fillId="0" borderId="0"/>
    <xf numFmtId="0" fontId="3" fillId="0" borderId="0"/>
    <xf numFmtId="0" fontId="40" fillId="0" borderId="0"/>
  </cellStyleXfs>
  <cellXfs count="274">
    <xf numFmtId="0" fontId="0" fillId="0" borderId="0" xfId="0"/>
    <xf numFmtId="0" fontId="6" fillId="0" borderId="0" xfId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/>
    <xf numFmtId="0" fontId="3" fillId="0" borderId="0" xfId="1" applyAlignment="1">
      <alignment vertical="center"/>
    </xf>
    <xf numFmtId="0" fontId="0" fillId="0" borderId="0" xfId="0" applyAlignment="1">
      <alignment vertical="center"/>
    </xf>
    <xf numFmtId="0" fontId="9" fillId="0" borderId="0" xfId="1" applyFont="1" applyAlignment="1">
      <alignment vertical="center"/>
    </xf>
    <xf numFmtId="2" fontId="9" fillId="0" borderId="0" xfId="1" applyNumberFormat="1" applyFont="1" applyAlignment="1">
      <alignment vertical="center"/>
    </xf>
    <xf numFmtId="4" fontId="9" fillId="0" borderId="0" xfId="0" applyNumberFormat="1" applyFont="1" applyAlignment="1">
      <alignment horizontal="center" vertical="center"/>
    </xf>
    <xf numFmtId="4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1" applyFont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1" fillId="0" borderId="0" xfId="1" applyFont="1" applyAlignment="1">
      <alignment vertical="center"/>
    </xf>
    <xf numFmtId="0" fontId="12" fillId="0" borderId="0" xfId="1" applyFont="1" applyAlignment="1">
      <alignment vertical="center"/>
    </xf>
    <xf numFmtId="0" fontId="12" fillId="0" borderId="0" xfId="0" applyFont="1" applyAlignment="1">
      <alignment vertical="center"/>
    </xf>
    <xf numFmtId="0" fontId="2" fillId="0" borderId="0" xfId="0" applyFont="1"/>
    <xf numFmtId="0" fontId="16" fillId="0" borderId="0" xfId="0" applyFont="1" applyFill="1" applyAlignment="1">
      <alignment vertical="center"/>
    </xf>
    <xf numFmtId="2" fontId="17" fillId="0" borderId="0" xfId="0" applyNumberFormat="1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vertical="center" wrapText="1"/>
    </xf>
    <xf numFmtId="4" fontId="17" fillId="0" borderId="2" xfId="0" applyNumberFormat="1" applyFont="1" applyFill="1" applyBorder="1" applyAlignment="1">
      <alignment horizontal="center" vertical="center"/>
    </xf>
    <xf numFmtId="4" fontId="18" fillId="0" borderId="2" xfId="0" applyNumberFormat="1" applyFont="1" applyFill="1" applyBorder="1" applyAlignment="1">
      <alignment horizontal="right" vertical="center"/>
    </xf>
    <xf numFmtId="0" fontId="17" fillId="0" borderId="2" xfId="0" applyFont="1" applyFill="1" applyBorder="1" applyAlignment="1">
      <alignment vertical="center"/>
    </xf>
    <xf numFmtId="0" fontId="18" fillId="0" borderId="2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19" fillId="0" borderId="0" xfId="0" applyFont="1" applyFill="1" applyAlignment="1">
      <alignment horizontal="left" vertic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2" fontId="24" fillId="0" borderId="2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0" fontId="24" fillId="0" borderId="2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/>
    </xf>
    <xf numFmtId="0" fontId="29" fillId="0" borderId="2" xfId="2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4" fontId="26" fillId="0" borderId="2" xfId="0" applyNumberFormat="1" applyFont="1" applyFill="1" applyBorder="1" applyAlignment="1">
      <alignment horizontal="center" vertical="center" wrapText="1"/>
    </xf>
    <xf numFmtId="4" fontId="29" fillId="0" borderId="2" xfId="2" applyNumberFormat="1" applyFont="1" applyFill="1" applyBorder="1" applyAlignment="1">
      <alignment horizontal="center" vertical="center"/>
    </xf>
    <xf numFmtId="0" fontId="32" fillId="0" borderId="2" xfId="0" applyFont="1" applyBorder="1" applyAlignment="1">
      <alignment vertical="center" wrapText="1"/>
    </xf>
    <xf numFmtId="4" fontId="3" fillId="0" borderId="2" xfId="3" applyNumberFormat="1" applyFont="1" applyFill="1" applyBorder="1" applyAlignment="1">
      <alignment horizontal="center" vertical="center"/>
    </xf>
    <xf numFmtId="0" fontId="11" fillId="0" borderId="2" xfId="2" applyFont="1" applyFill="1" applyBorder="1" applyAlignment="1">
      <alignment horizontal="center" vertical="center" wrapText="1"/>
    </xf>
    <xf numFmtId="0" fontId="11" fillId="0" borderId="2" xfId="2" applyFont="1" applyFill="1" applyBorder="1" applyAlignment="1">
      <alignment vertical="center" wrapText="1"/>
    </xf>
    <xf numFmtId="0" fontId="11" fillId="0" borderId="2" xfId="2" applyFont="1" applyFill="1" applyBorder="1" applyAlignment="1">
      <alignment horizontal="center" vertical="center"/>
    </xf>
    <xf numFmtId="4" fontId="11" fillId="0" borderId="2" xfId="2" applyNumberFormat="1" applyFont="1" applyFill="1" applyBorder="1" applyAlignment="1">
      <alignment horizontal="center" vertical="center" wrapText="1"/>
    </xf>
    <xf numFmtId="0" fontId="11" fillId="0" borderId="0" xfId="0" applyFont="1" applyFill="1" applyBorder="1"/>
    <xf numFmtId="0" fontId="3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/>
    </xf>
    <xf numFmtId="0" fontId="33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4" fontId="3" fillId="0" borderId="2" xfId="3" applyNumberForma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29" fillId="0" borderId="2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left" vertical="center" wrapText="1"/>
    </xf>
    <xf numFmtId="165" fontId="31" fillId="0" borderId="2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0" fillId="0" borderId="2" xfId="0" applyFill="1" applyBorder="1" applyAlignment="1">
      <alignment vertical="center" wrapText="1"/>
    </xf>
    <xf numFmtId="0" fontId="0" fillId="0" borderId="2" xfId="0" applyFill="1" applyBorder="1" applyAlignment="1">
      <alignment horizontal="center" vertical="center"/>
    </xf>
    <xf numFmtId="0" fontId="34" fillId="0" borderId="2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left" vertical="center" wrapText="1"/>
    </xf>
    <xf numFmtId="0" fontId="29" fillId="0" borderId="2" xfId="1" applyFont="1" applyFill="1" applyBorder="1" applyAlignment="1">
      <alignment horizontal="center" vertical="center"/>
    </xf>
    <xf numFmtId="167" fontId="35" fillId="0" borderId="2" xfId="0" applyNumberFormat="1" applyFont="1" applyFill="1" applyBorder="1" applyAlignment="1">
      <alignment horizontal="center" vertical="center" wrapText="1"/>
    </xf>
    <xf numFmtId="9" fontId="37" fillId="0" borderId="2" xfId="0" applyNumberFormat="1" applyFont="1" applyFill="1" applyBorder="1" applyAlignment="1">
      <alignment horizontal="center" vertical="center" wrapText="1"/>
    </xf>
    <xf numFmtId="0" fontId="9" fillId="0" borderId="0" xfId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4" fontId="0" fillId="0" borderId="2" xfId="0" applyNumberForma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38" fillId="0" borderId="0" xfId="0" applyFont="1" applyAlignment="1">
      <alignment vertical="center" wrapText="1"/>
    </xf>
    <xf numFmtId="168" fontId="41" fillId="0" borderId="2" xfId="4" applyNumberFormat="1" applyFont="1" applyFill="1" applyBorder="1" applyAlignment="1" applyProtection="1">
      <alignment horizontal="center" vertical="center" wrapText="1"/>
    </xf>
    <xf numFmtId="0" fontId="0" fillId="0" borderId="2" xfId="0" applyBorder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4" fontId="0" fillId="0" borderId="3" xfId="0" applyNumberFormat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4" fontId="0" fillId="0" borderId="1" xfId="0" applyNumberFormat="1" applyFill="1" applyBorder="1" applyAlignment="1">
      <alignment horizontal="center" vertical="center"/>
    </xf>
    <xf numFmtId="4" fontId="0" fillId="0" borderId="0" xfId="0" applyNumberFormat="1" applyAlignment="1">
      <alignment vertical="center"/>
    </xf>
    <xf numFmtId="0" fontId="1" fillId="0" borderId="2" xfId="0" applyFont="1" applyBorder="1" applyAlignment="1">
      <alignment vertical="center"/>
    </xf>
    <xf numFmtId="49" fontId="29" fillId="0" borderId="2" xfId="0" applyNumberFormat="1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4" fontId="31" fillId="0" borderId="2" xfId="0" applyNumberFormat="1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/>
    </xf>
    <xf numFmtId="0" fontId="42" fillId="0" borderId="2" xfId="0" applyFont="1" applyFill="1" applyBorder="1" applyAlignment="1">
      <alignment horizontal="right" vertical="center" wrapText="1"/>
    </xf>
    <xf numFmtId="0" fontId="31" fillId="0" borderId="1" xfId="0" applyFont="1" applyFill="1" applyBorder="1" applyAlignment="1">
      <alignment horizontal="left" vertical="center" wrapText="1"/>
    </xf>
    <xf numFmtId="0" fontId="45" fillId="0" borderId="2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center" vertical="center" wrapText="1"/>
    </xf>
    <xf numFmtId="4" fontId="46" fillId="0" borderId="2" xfId="0" applyNumberFormat="1" applyFont="1" applyFill="1" applyBorder="1" applyAlignment="1">
      <alignment horizontal="center" vertical="center" wrapText="1"/>
    </xf>
    <xf numFmtId="4" fontId="32" fillId="0" borderId="2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4" fontId="0" fillId="0" borderId="0" xfId="0" applyNumberFormat="1" applyFont="1" applyFill="1" applyAlignment="1">
      <alignment vertical="center"/>
    </xf>
    <xf numFmtId="4" fontId="11" fillId="0" borderId="0" xfId="0" applyNumberFormat="1" applyFont="1" applyFill="1" applyBorder="1"/>
    <xf numFmtId="0" fontId="31" fillId="0" borderId="2" xfId="0" applyFont="1" applyFill="1" applyBorder="1" applyAlignment="1">
      <alignment vertical="center" wrapText="1"/>
    </xf>
    <xf numFmtId="0" fontId="25" fillId="0" borderId="2" xfId="0" applyFont="1" applyFill="1" applyBorder="1" applyAlignment="1">
      <alignment horizontal="center" vertical="center" wrapText="1"/>
    </xf>
    <xf numFmtId="4" fontId="47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2" fontId="11" fillId="0" borderId="6" xfId="0" applyNumberFormat="1" applyFont="1" applyFill="1" applyBorder="1" applyAlignment="1">
      <alignment vertical="center" wrapText="1"/>
    </xf>
    <xf numFmtId="4" fontId="11" fillId="0" borderId="2" xfId="0" applyNumberFormat="1" applyFont="1" applyFill="1" applyBorder="1" applyAlignment="1">
      <alignment horizontal="center" vertical="center" wrapText="1"/>
    </xf>
    <xf numFmtId="0" fontId="48" fillId="0" borderId="0" xfId="0" applyFont="1" applyFill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24" fillId="0" borderId="3" xfId="0" applyFont="1" applyFill="1" applyBorder="1" applyAlignment="1">
      <alignment vertical="center"/>
    </xf>
    <xf numFmtId="0" fontId="24" fillId="0" borderId="4" xfId="0" applyFont="1" applyFill="1" applyBorder="1" applyAlignment="1">
      <alignment vertical="center"/>
    </xf>
    <xf numFmtId="4" fontId="3" fillId="0" borderId="4" xfId="3" applyNumberFormat="1" applyFont="1" applyFill="1" applyBorder="1" applyAlignment="1">
      <alignment horizontal="center" vertical="center"/>
    </xf>
    <xf numFmtId="2" fontId="24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 wrapText="1"/>
    </xf>
    <xf numFmtId="4" fontId="26" fillId="0" borderId="0" xfId="0" applyNumberFormat="1" applyFont="1" applyFill="1" applyBorder="1" applyAlignment="1">
      <alignment horizontal="center" vertical="center" wrapText="1"/>
    </xf>
    <xf numFmtId="4" fontId="29" fillId="0" borderId="0" xfId="2" applyNumberFormat="1" applyFont="1" applyFill="1" applyBorder="1" applyAlignment="1">
      <alignment horizontal="center" vertical="center"/>
    </xf>
    <xf numFmtId="4" fontId="26" fillId="0" borderId="0" xfId="0" applyNumberFormat="1" applyFont="1" applyFill="1" applyBorder="1" applyAlignment="1">
      <alignment horizontal="center" vertical="center"/>
    </xf>
    <xf numFmtId="4" fontId="11" fillId="0" borderId="0" xfId="2" applyNumberFormat="1" applyFont="1" applyFill="1" applyBorder="1" applyAlignment="1">
      <alignment horizontal="center" vertical="center"/>
    </xf>
    <xf numFmtId="4" fontId="3" fillId="0" borderId="0" xfId="3" applyNumberFormat="1" applyFont="1" applyFill="1" applyBorder="1" applyAlignment="1">
      <alignment horizontal="center" vertical="center"/>
    </xf>
    <xf numFmtId="4" fontId="3" fillId="0" borderId="0" xfId="3" applyNumberForma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4" fontId="36" fillId="0" borderId="0" xfId="0" applyNumberFormat="1" applyFont="1" applyFill="1" applyBorder="1" applyAlignment="1">
      <alignment horizontal="center" vertical="center" wrapText="1"/>
    </xf>
    <xf numFmtId="4" fontId="36" fillId="0" borderId="0" xfId="0" applyNumberFormat="1" applyFont="1" applyFill="1" applyBorder="1" applyAlignment="1">
      <alignment horizontal="center" vertical="center"/>
    </xf>
    <xf numFmtId="0" fontId="24" fillId="0" borderId="7" xfId="0" applyFont="1" applyFill="1" applyBorder="1" applyAlignment="1">
      <alignment vertical="center"/>
    </xf>
    <xf numFmtId="164" fontId="15" fillId="0" borderId="4" xfId="0" applyNumberFormat="1" applyFont="1" applyFill="1" applyBorder="1" applyAlignment="1">
      <alignment horizontal="center" vertical="center"/>
    </xf>
    <xf numFmtId="166" fontId="27" fillId="0" borderId="4" xfId="2" applyNumberFormat="1" applyFont="1" applyFill="1" applyBorder="1" applyAlignment="1">
      <alignment horizontal="center" vertical="center"/>
    </xf>
    <xf numFmtId="4" fontId="0" fillId="0" borderId="4" xfId="0" applyNumberFormat="1" applyBorder="1" applyAlignment="1">
      <alignment horizontal="center" vertical="center"/>
    </xf>
    <xf numFmtId="164" fontId="27" fillId="0" borderId="4" xfId="2" applyNumberFormat="1" applyFont="1" applyFill="1" applyBorder="1" applyAlignment="1">
      <alignment horizontal="center" vertical="center"/>
    </xf>
    <xf numFmtId="167" fontId="35" fillId="0" borderId="4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36" fillId="0" borderId="2" xfId="0" applyFont="1" applyFill="1" applyBorder="1" applyAlignment="1">
      <alignment horizontal="left" vertical="center" wrapText="1"/>
    </xf>
    <xf numFmtId="0" fontId="11" fillId="0" borderId="0" xfId="2" applyFont="1" applyFill="1" applyBorder="1" applyAlignment="1">
      <alignment horizontal="center" vertical="center" wrapText="1"/>
    </xf>
    <xf numFmtId="0" fontId="11" fillId="0" borderId="0" xfId="2" applyFont="1" applyFill="1" applyBorder="1" applyAlignment="1">
      <alignment vertical="center" wrapText="1"/>
    </xf>
    <xf numFmtId="0" fontId="11" fillId="0" borderId="0" xfId="2" applyFont="1" applyFill="1" applyBorder="1" applyAlignment="1">
      <alignment horizontal="center" vertical="center"/>
    </xf>
    <xf numFmtId="4" fontId="11" fillId="0" borderId="0" xfId="2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center" vertical="center" wrapText="1"/>
    </xf>
    <xf numFmtId="4" fontId="46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44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center" vertical="center" wrapText="1"/>
    </xf>
    <xf numFmtId="4" fontId="31" fillId="0" borderId="0" xfId="0" applyNumberFormat="1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164" fontId="11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164" fontId="15" fillId="0" borderId="0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9" fillId="0" borderId="0" xfId="2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165" fontId="26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2" fontId="27" fillId="0" borderId="0" xfId="2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0" xfId="1" applyFont="1" applyFill="1" applyBorder="1" applyAlignment="1">
      <alignment horizontal="center" vertical="center"/>
    </xf>
    <xf numFmtId="167" fontId="35" fillId="0" borderId="0" xfId="0" applyNumberFormat="1" applyFont="1" applyFill="1" applyBorder="1" applyAlignment="1">
      <alignment horizontal="center" vertical="center" wrapText="1"/>
    </xf>
    <xf numFmtId="9" fontId="37" fillId="0" borderId="0" xfId="0" applyNumberFormat="1" applyFont="1" applyFill="1" applyBorder="1" applyAlignment="1">
      <alignment horizontal="center" vertical="center" wrapText="1"/>
    </xf>
    <xf numFmtId="169" fontId="11" fillId="0" borderId="4" xfId="2" applyNumberFormat="1" applyFont="1" applyFill="1" applyBorder="1" applyAlignment="1">
      <alignment horizontal="center" vertical="center" wrapText="1"/>
    </xf>
    <xf numFmtId="0" fontId="32" fillId="0" borderId="4" xfId="0" applyFont="1" applyBorder="1" applyAlignment="1">
      <alignment vertical="center" wrapText="1"/>
    </xf>
    <xf numFmtId="0" fontId="11" fillId="0" borderId="2" xfId="0" applyFont="1" applyFill="1" applyBorder="1"/>
    <xf numFmtId="0" fontId="0" fillId="0" borderId="2" xfId="0" applyFont="1" applyFill="1" applyBorder="1" applyAlignment="1">
      <alignment vertical="center"/>
    </xf>
    <xf numFmtId="0" fontId="16" fillId="0" borderId="2" xfId="0" applyFont="1" applyFill="1" applyBorder="1" applyAlignment="1">
      <alignment vertical="center"/>
    </xf>
    <xf numFmtId="0" fontId="0" fillId="0" borderId="2" xfId="0" applyFill="1" applyBorder="1"/>
    <xf numFmtId="0" fontId="11" fillId="0" borderId="2" xfId="0" applyFont="1" applyFill="1" applyBorder="1" applyAlignment="1">
      <alignment vertical="center"/>
    </xf>
    <xf numFmtId="0" fontId="15" fillId="0" borderId="2" xfId="0" applyFont="1" applyFill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2" fontId="24" fillId="0" borderId="0" xfId="0" applyNumberFormat="1" applyFont="1" applyFill="1" applyBorder="1" applyAlignment="1">
      <alignment vertical="center"/>
    </xf>
    <xf numFmtId="0" fontId="31" fillId="0" borderId="3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49" fontId="29" fillId="0" borderId="0" xfId="0" applyNumberFormat="1" applyFont="1" applyFill="1" applyBorder="1" applyAlignment="1">
      <alignment horizontal="center" vertical="center" wrapText="1"/>
    </xf>
    <xf numFmtId="4" fontId="32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/>
    </xf>
    <xf numFmtId="0" fontId="42" fillId="0" borderId="0" xfId="0" applyFont="1" applyFill="1" applyBorder="1" applyAlignment="1">
      <alignment horizontal="right" vertical="center" wrapText="1"/>
    </xf>
    <xf numFmtId="0" fontId="34" fillId="0" borderId="0" xfId="0" applyFont="1" applyFill="1" applyBorder="1" applyAlignment="1">
      <alignment horizontal="right" vertical="center" wrapText="1"/>
    </xf>
    <xf numFmtId="9" fontId="29" fillId="0" borderId="0" xfId="1" applyNumberFormat="1" applyFont="1" applyFill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16" fillId="0" borderId="4" xfId="0" applyFont="1" applyFill="1" applyBorder="1" applyAlignment="1">
      <alignment vertical="center"/>
    </xf>
    <xf numFmtId="0" fontId="16" fillId="0" borderId="5" xfId="0" applyFont="1" applyFill="1" applyBorder="1" applyAlignment="1">
      <alignment vertical="center"/>
    </xf>
    <xf numFmtId="0" fontId="16" fillId="0" borderId="6" xfId="0" applyFont="1" applyFill="1" applyBorder="1" applyAlignment="1">
      <alignment vertical="center"/>
    </xf>
    <xf numFmtId="49" fontId="29" fillId="0" borderId="3" xfId="0" applyNumberFormat="1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left" vertical="center" wrapText="1"/>
    </xf>
    <xf numFmtId="165" fontId="31" fillId="0" borderId="3" xfId="0" applyNumberFormat="1" applyFont="1" applyFill="1" applyBorder="1" applyAlignment="1">
      <alignment horizontal="center" vertical="center" wrapText="1"/>
    </xf>
    <xf numFmtId="0" fontId="42" fillId="0" borderId="2" xfId="0" applyFont="1" applyFill="1" applyBorder="1" applyAlignment="1">
      <alignment horizontal="center" vertical="center" wrapText="1"/>
    </xf>
    <xf numFmtId="0" fontId="42" fillId="0" borderId="3" xfId="0" applyFont="1" applyFill="1" applyBorder="1" applyAlignment="1">
      <alignment horizontal="center" vertical="center" wrapText="1"/>
    </xf>
    <xf numFmtId="4" fontId="11" fillId="0" borderId="0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31" fillId="0" borderId="0" xfId="0" applyFont="1" applyFill="1" applyBorder="1" applyAlignment="1">
      <alignment vertical="center" wrapText="1"/>
    </xf>
    <xf numFmtId="0" fontId="49" fillId="0" borderId="0" xfId="0" applyFont="1" applyFill="1" applyBorder="1" applyAlignment="1">
      <alignment horizontal="center" vertical="center" wrapText="1"/>
    </xf>
    <xf numFmtId="4" fontId="47" fillId="0" borderId="0" xfId="0" applyNumberFormat="1" applyFont="1" applyFill="1" applyBorder="1" applyAlignment="1">
      <alignment horizontal="center" vertical="center" wrapText="1"/>
    </xf>
    <xf numFmtId="168" fontId="41" fillId="0" borderId="0" xfId="4" applyNumberFormat="1" applyFont="1" applyFill="1" applyBorder="1" applyAlignment="1" applyProtection="1">
      <alignment horizontal="center" vertical="center" wrapText="1"/>
    </xf>
    <xf numFmtId="0" fontId="32" fillId="0" borderId="0" xfId="0" applyFont="1" applyFill="1" applyBorder="1" applyAlignment="1">
      <alignment vertical="center" wrapText="1"/>
    </xf>
    <xf numFmtId="0" fontId="39" fillId="0" borderId="0" xfId="0" applyFont="1" applyFill="1" applyBorder="1" applyAlignment="1">
      <alignment vertical="center" wrapText="1"/>
    </xf>
    <xf numFmtId="0" fontId="39" fillId="0" borderId="2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9" fillId="2" borderId="2" xfId="0" applyNumberFormat="1" applyFont="1" applyFill="1" applyBorder="1" applyAlignment="1">
      <alignment horizontal="center" vertical="center"/>
    </xf>
    <xf numFmtId="0" fontId="29" fillId="2" borderId="2" xfId="0" applyNumberFormat="1" applyFont="1" applyFill="1" applyBorder="1" applyAlignment="1">
      <alignment horizontal="left" vertical="center" wrapText="1"/>
    </xf>
    <xf numFmtId="9" fontId="29" fillId="2" borderId="2" xfId="0" applyNumberFormat="1" applyFont="1" applyFill="1" applyBorder="1" applyAlignment="1">
      <alignment horizontal="center" vertical="center"/>
    </xf>
    <xf numFmtId="167" fontId="11" fillId="2" borderId="2" xfId="0" applyNumberFormat="1" applyFont="1" applyFill="1" applyBorder="1" applyAlignment="1">
      <alignment horizontal="center" vertical="center"/>
    </xf>
    <xf numFmtId="167" fontId="29" fillId="2" borderId="2" xfId="0" applyNumberFormat="1" applyFont="1" applyFill="1" applyBorder="1" applyAlignment="1">
      <alignment horizontal="center" vertical="center"/>
    </xf>
    <xf numFmtId="0" fontId="4" fillId="0" borderId="0" xfId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0" xfId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0" borderId="0" xfId="1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7" fillId="0" borderId="0" xfId="0" applyFont="1" applyFill="1" applyAlignment="1">
      <alignment horizontal="right" vertical="center" wrapText="1"/>
    </xf>
    <xf numFmtId="0" fontId="0" fillId="0" borderId="0" xfId="0" applyFont="1" applyFill="1" applyAlignment="1">
      <alignment horizontal="right" vertical="center"/>
    </xf>
    <xf numFmtId="0" fontId="9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2" fontId="24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24" fillId="0" borderId="2" xfId="0" applyFont="1" applyFill="1" applyBorder="1" applyAlignment="1">
      <alignment horizontal="center" vertical="center" wrapText="1"/>
    </xf>
    <xf numFmtId="49" fontId="25" fillId="0" borderId="3" xfId="0" applyNumberFormat="1" applyFont="1" applyFill="1" applyBorder="1" applyAlignment="1">
      <alignment horizontal="center" vertical="center" wrapText="1"/>
    </xf>
    <xf numFmtId="49" fontId="25" fillId="0" borderId="1" xfId="0" applyNumberFormat="1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 wrapText="1"/>
    </xf>
  </cellXfs>
  <cellStyles count="5">
    <cellStyle name="Normal" xfId="0" builtinId="0"/>
    <cellStyle name="Normal 2" xfId="2"/>
    <cellStyle name="Обычный 3" xfId="3"/>
    <cellStyle name="Обычный 6" xfId="4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2581275</xdr:colOff>
      <xdr:row>22</xdr:row>
      <xdr:rowOff>0</xdr:rowOff>
    </xdr:from>
    <xdr:to>
      <xdr:col>2</xdr:col>
      <xdr:colOff>2584323</xdr:colOff>
      <xdr:row>22</xdr:row>
      <xdr:rowOff>29718</xdr:rowOff>
    </xdr:to>
    <xdr:pic>
      <xdr:nvPicPr>
        <xdr:cNvPr id="2" name="Рисунок 1" descr="vitali nazarovi xelmocera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29100" y="6553200"/>
          <a:ext cx="384048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3028950</xdr:colOff>
      <xdr:row>21</xdr:row>
      <xdr:rowOff>28575</xdr:rowOff>
    </xdr:from>
    <xdr:to>
      <xdr:col>2</xdr:col>
      <xdr:colOff>3029331</xdr:colOff>
      <xdr:row>21</xdr:row>
      <xdr:rowOff>29337</xdr:rowOff>
    </xdr:to>
    <xdr:pic>
      <xdr:nvPicPr>
        <xdr:cNvPr id="3" name="Рисунок 2" descr="vitali nazarovi xelmocera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76775" y="6391275"/>
          <a:ext cx="448056" cy="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2657475</xdr:colOff>
      <xdr:row>21</xdr:row>
      <xdr:rowOff>104775</xdr:rowOff>
    </xdr:from>
    <xdr:to>
      <xdr:col>2</xdr:col>
      <xdr:colOff>2661666</xdr:colOff>
      <xdr:row>24</xdr:row>
      <xdr:rowOff>123825</xdr:rowOff>
    </xdr:to>
    <xdr:pic>
      <xdr:nvPicPr>
        <xdr:cNvPr id="4" name="Рисунок 3" descr="vitali nazarovi xelmocera.jp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305300" y="6467475"/>
          <a:ext cx="1405509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workbookViewId="0">
      <selection activeCell="P12" sqref="P11:P12"/>
    </sheetView>
  </sheetViews>
  <sheetFormatPr defaultRowHeight="15" x14ac:dyDescent="0.25"/>
  <cols>
    <col min="11" max="11" width="12.140625" customWidth="1"/>
    <col min="14" max="14" width="9.7109375" customWidth="1"/>
  </cols>
  <sheetData>
    <row r="1" spans="1:14" ht="33.75" customHeight="1" x14ac:dyDescent="0.25">
      <c r="A1" s="236"/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</row>
    <row r="2" spans="1:14" ht="25.5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s="3" customFormat="1" ht="78" customHeight="1" x14ac:dyDescent="0.25">
      <c r="A3" s="238"/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</row>
    <row r="4" spans="1:14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38.25" customHeight="1" x14ac:dyDescent="0.25">
      <c r="A5" s="240"/>
      <c r="B5" s="241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</row>
    <row r="6" spans="1:14" ht="35.25" customHeight="1" x14ac:dyDescent="0.25">
      <c r="A6" s="242"/>
      <c r="B6" s="243"/>
      <c r="C6" s="243"/>
      <c r="D6" s="243"/>
      <c r="E6" s="243"/>
      <c r="F6" s="243"/>
      <c r="G6" s="243"/>
      <c r="H6" s="243"/>
      <c r="I6" s="243"/>
      <c r="J6" s="243"/>
      <c r="K6" s="243"/>
      <c r="L6" s="243"/>
      <c r="M6" s="243"/>
      <c r="N6" s="243"/>
    </row>
    <row r="7" spans="1:14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ht="16.5" x14ac:dyDescent="0.25">
      <c r="A9" s="6"/>
      <c r="B9" s="6"/>
      <c r="C9" s="6"/>
      <c r="D9" s="6"/>
      <c r="E9" s="6"/>
      <c r="F9" s="6"/>
      <c r="G9" s="6"/>
      <c r="H9" s="6"/>
      <c r="I9" s="6"/>
      <c r="J9" s="7"/>
      <c r="K9" s="8"/>
      <c r="L9" s="6"/>
      <c r="M9" s="9"/>
      <c r="N9" s="10"/>
    </row>
    <row r="10" spans="1:14" ht="16.5" x14ac:dyDescent="0.25">
      <c r="A10" s="6"/>
      <c r="B10" s="6"/>
      <c r="C10" s="6"/>
      <c r="D10" s="6"/>
      <c r="E10" s="6"/>
      <c r="F10" s="6"/>
      <c r="G10" s="6"/>
      <c r="H10" s="6"/>
      <c r="I10" s="6"/>
      <c r="J10" s="7"/>
      <c r="K10" s="8"/>
      <c r="L10" s="6"/>
      <c r="M10" s="9"/>
      <c r="N10" s="10"/>
    </row>
    <row r="11" spans="1:14" ht="16.5" x14ac:dyDescent="0.25">
      <c r="A11" s="6"/>
      <c r="B11" s="6"/>
      <c r="C11" s="6"/>
      <c r="D11" s="6"/>
      <c r="E11" s="6"/>
      <c r="F11" s="6"/>
      <c r="G11" s="6"/>
      <c r="H11" s="6"/>
      <c r="I11" s="6"/>
      <c r="J11" s="7"/>
      <c r="K11" s="8"/>
      <c r="L11" s="6"/>
      <c r="M11" s="9"/>
      <c r="N11" s="10"/>
    </row>
    <row r="12" spans="1:14" ht="16.5" x14ac:dyDescent="0.25">
      <c r="A12" s="6"/>
      <c r="B12" s="6"/>
      <c r="C12" s="6"/>
      <c r="D12" s="6"/>
      <c r="E12" s="6"/>
      <c r="F12" s="6"/>
      <c r="G12" s="6"/>
      <c r="H12" s="6"/>
      <c r="I12" s="6"/>
      <c r="J12" s="7"/>
      <c r="K12" s="8"/>
      <c r="L12" s="6"/>
      <c r="M12" s="9"/>
      <c r="N12" s="10"/>
    </row>
    <row r="13" spans="1:14" ht="16.5" x14ac:dyDescent="0.25">
      <c r="A13" s="11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</row>
    <row r="14" spans="1:14" ht="16.5" x14ac:dyDescent="0.25">
      <c r="A14" s="13"/>
      <c r="B14" s="13"/>
      <c r="C14" s="13"/>
      <c r="D14" s="6"/>
      <c r="E14" s="14"/>
      <c r="F14" s="14"/>
      <c r="G14" s="14"/>
      <c r="H14" s="14"/>
      <c r="I14" s="14"/>
      <c r="J14" s="14"/>
      <c r="K14" s="6"/>
      <c r="L14" s="14"/>
      <c r="M14" s="13"/>
      <c r="N14" s="13"/>
    </row>
    <row r="15" spans="1:14" ht="16.5" x14ac:dyDescent="0.25">
      <c r="A15" s="13"/>
      <c r="B15" s="13"/>
      <c r="C15" s="13"/>
      <c r="D15" s="14"/>
      <c r="E15" s="14"/>
      <c r="F15" s="14"/>
      <c r="G15" s="14"/>
      <c r="H15" s="14"/>
      <c r="I15" s="14"/>
      <c r="J15" s="14"/>
      <c r="K15" s="14"/>
      <c r="L15" s="14"/>
      <c r="M15" s="13"/>
      <c r="N15" s="13"/>
    </row>
    <row r="16" spans="1:14" ht="16.5" x14ac:dyDescent="0.25">
      <c r="A16" s="13"/>
      <c r="B16" s="13"/>
      <c r="C16" s="13"/>
      <c r="D16" s="14"/>
      <c r="E16" s="14"/>
      <c r="F16" s="6"/>
      <c r="G16" s="6"/>
      <c r="H16" s="6"/>
      <c r="I16" s="6"/>
      <c r="J16" s="6"/>
      <c r="K16" s="14"/>
      <c r="L16" s="14"/>
      <c r="M16" s="13"/>
      <c r="N16" s="13"/>
    </row>
    <row r="17" spans="1:14" ht="16.5" x14ac:dyDescent="0.25">
      <c r="A17" s="13"/>
      <c r="B17" s="13"/>
      <c r="C17" s="13"/>
      <c r="D17" s="6"/>
      <c r="E17" s="6"/>
      <c r="F17" s="6"/>
      <c r="G17" s="15"/>
      <c r="H17" s="15"/>
      <c r="I17" s="15"/>
      <c r="J17" s="15"/>
      <c r="K17" s="6"/>
      <c r="L17" s="14"/>
      <c r="M17" s="13"/>
      <c r="N17" s="13"/>
    </row>
    <row r="18" spans="1:14" x14ac:dyDescent="0.2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</row>
    <row r="19" spans="1:14" x14ac:dyDescent="0.2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</row>
    <row r="20" spans="1:14" x14ac:dyDescent="0.2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</row>
    <row r="21" spans="1:14" x14ac:dyDescent="0.2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</row>
    <row r="22" spans="1:14" x14ac:dyDescent="0.2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</row>
    <row r="23" spans="1:14" s="16" customFormat="1" ht="16.5" x14ac:dyDescent="0.25">
      <c r="A23" s="244"/>
      <c r="B23" s="245"/>
      <c r="C23" s="245"/>
      <c r="D23" s="245"/>
      <c r="E23" s="245"/>
      <c r="F23" s="245"/>
      <c r="G23" s="245"/>
      <c r="H23" s="245"/>
      <c r="I23" s="245"/>
      <c r="J23" s="245"/>
      <c r="K23" s="245"/>
      <c r="L23" s="245"/>
      <c r="M23" s="245"/>
      <c r="N23" s="245"/>
    </row>
  </sheetData>
  <mergeCells count="5">
    <mergeCell ref="A1:N1"/>
    <mergeCell ref="A3:N3"/>
    <mergeCell ref="A5:N5"/>
    <mergeCell ref="A6:N6"/>
    <mergeCell ref="A23:N23"/>
  </mergeCells>
  <pageMargins left="0.18" right="0.24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R24"/>
  <sheetViews>
    <sheetView topLeftCell="A4" workbookViewId="0">
      <selection activeCell="M16" sqref="M16"/>
    </sheetView>
  </sheetViews>
  <sheetFormatPr defaultRowHeight="15" x14ac:dyDescent="0.25"/>
  <cols>
    <col min="1" max="1" width="5.42578125" style="3" customWidth="1"/>
    <col min="2" max="2" width="19.28515625" style="3" customWidth="1"/>
    <col min="3" max="3" width="66.140625" style="3" customWidth="1"/>
    <col min="4" max="4" width="10.28515625" style="3" customWidth="1"/>
    <col min="5" max="5" width="10.42578125" style="3" customWidth="1"/>
    <col min="6" max="6" width="11.7109375" style="3" customWidth="1"/>
    <col min="7" max="7" width="11.140625" style="3" customWidth="1"/>
    <col min="8" max="16384" width="9.140625" style="3"/>
  </cols>
  <sheetData>
    <row r="2" spans="1:252" s="21" customFormat="1" x14ac:dyDescent="0.25">
      <c r="A2" s="246" t="s">
        <v>22</v>
      </c>
      <c r="B2" s="247"/>
      <c r="C2" s="247"/>
      <c r="D2" s="18">
        <f>G21</f>
        <v>0</v>
      </c>
      <c r="E2" s="19" t="s">
        <v>23</v>
      </c>
      <c r="F2" s="19"/>
      <c r="G2" s="19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20"/>
      <c r="FJ2" s="20"/>
      <c r="FK2" s="20"/>
      <c r="FL2" s="20"/>
      <c r="FM2" s="20"/>
      <c r="FN2" s="20"/>
      <c r="FO2" s="20"/>
      <c r="FP2" s="20"/>
      <c r="FQ2" s="20"/>
      <c r="FR2" s="20"/>
      <c r="FS2" s="20"/>
      <c r="FT2" s="20"/>
      <c r="FU2" s="20"/>
      <c r="FV2" s="20"/>
      <c r="FW2" s="20"/>
      <c r="FX2" s="20"/>
      <c r="FY2" s="20"/>
      <c r="FZ2" s="20"/>
      <c r="GA2" s="20"/>
      <c r="GB2" s="20"/>
      <c r="GC2" s="20"/>
      <c r="GD2" s="20"/>
      <c r="GE2" s="20"/>
      <c r="GF2" s="20"/>
      <c r="GG2" s="20"/>
      <c r="GH2" s="20"/>
      <c r="GI2" s="20"/>
      <c r="GJ2" s="20"/>
      <c r="GK2" s="20"/>
      <c r="GL2" s="20"/>
      <c r="GM2" s="20"/>
      <c r="GN2" s="20"/>
      <c r="GO2" s="20"/>
      <c r="GP2" s="20"/>
      <c r="GQ2" s="20"/>
      <c r="GR2" s="20"/>
      <c r="GS2" s="20"/>
      <c r="GT2" s="20"/>
      <c r="GU2" s="20"/>
      <c r="GV2" s="20"/>
      <c r="GW2" s="20"/>
      <c r="GX2" s="20"/>
      <c r="GY2" s="20"/>
      <c r="GZ2" s="20"/>
      <c r="HA2" s="20"/>
      <c r="HB2" s="20"/>
      <c r="HC2" s="20"/>
      <c r="HD2" s="20"/>
      <c r="HE2" s="20"/>
      <c r="HF2" s="20"/>
      <c r="HG2" s="20"/>
      <c r="HH2" s="20"/>
      <c r="HI2" s="20"/>
      <c r="HJ2" s="20"/>
      <c r="HK2" s="20"/>
      <c r="HL2" s="20"/>
      <c r="HM2" s="20"/>
      <c r="HN2" s="20"/>
      <c r="HO2" s="20"/>
      <c r="HP2" s="20"/>
      <c r="HQ2" s="20"/>
      <c r="HR2" s="20"/>
      <c r="HS2" s="20"/>
      <c r="HT2" s="20"/>
      <c r="HU2" s="20"/>
      <c r="HV2" s="20"/>
      <c r="HW2" s="20"/>
      <c r="HX2" s="20"/>
      <c r="HY2" s="20"/>
      <c r="HZ2" s="20"/>
      <c r="IA2" s="20"/>
      <c r="IB2" s="20"/>
      <c r="IC2" s="20"/>
      <c r="ID2" s="20"/>
      <c r="IE2" s="20"/>
      <c r="IF2" s="20"/>
      <c r="IG2" s="20"/>
      <c r="IH2" s="20"/>
      <c r="II2" s="20"/>
      <c r="IJ2" s="20"/>
      <c r="IK2" s="20"/>
      <c r="IL2" s="20"/>
      <c r="IM2" s="20"/>
      <c r="IN2" s="20"/>
      <c r="IO2" s="20"/>
      <c r="IP2" s="20"/>
      <c r="IQ2" s="20"/>
      <c r="IR2" s="20"/>
    </row>
    <row r="3" spans="1:252" s="17" customFormat="1" ht="51.75" customHeight="1" x14ac:dyDescent="0.25">
      <c r="A3" s="248" t="s">
        <v>48</v>
      </c>
      <c r="B3" s="249"/>
      <c r="C3" s="249"/>
      <c r="D3" s="249"/>
      <c r="E3" s="249"/>
      <c r="F3" s="249"/>
      <c r="G3" s="249"/>
    </row>
    <row r="4" spans="1:252" s="22" customFormat="1" x14ac:dyDescent="0.25">
      <c r="A4" s="250" t="s">
        <v>24</v>
      </c>
      <c r="B4" s="250"/>
      <c r="C4" s="250"/>
      <c r="D4" s="250"/>
      <c r="E4" s="250"/>
      <c r="F4" s="250"/>
      <c r="G4" s="250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  <c r="IJ4" s="19"/>
      <c r="IK4" s="19"/>
      <c r="IL4" s="19"/>
      <c r="IM4" s="19"/>
      <c r="IN4" s="19"/>
      <c r="IO4" s="19"/>
      <c r="IP4" s="19"/>
      <c r="IQ4" s="19"/>
      <c r="IR4" s="19"/>
    </row>
    <row r="5" spans="1:252" s="21" customFormat="1" x14ac:dyDescent="0.25">
      <c r="A5" s="251"/>
      <c r="B5" s="252"/>
      <c r="C5" s="252"/>
      <c r="D5" s="18"/>
      <c r="E5" s="19"/>
      <c r="F5" s="19"/>
      <c r="G5" s="19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  <c r="IJ5" s="20"/>
      <c r="IK5" s="20"/>
      <c r="IL5" s="20"/>
      <c r="IM5" s="20"/>
      <c r="IN5" s="20"/>
      <c r="IO5" s="20"/>
      <c r="IP5" s="20"/>
      <c r="IQ5" s="20"/>
      <c r="IR5" s="20"/>
    </row>
    <row r="6" spans="1:252" s="21" customFormat="1" x14ac:dyDescent="0.25">
      <c r="A6" s="23"/>
      <c r="B6" s="24"/>
      <c r="C6" s="24"/>
      <c r="D6" s="18"/>
      <c r="E6" s="19"/>
      <c r="F6" s="19"/>
      <c r="G6" s="19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  <c r="GI6" s="20"/>
      <c r="GJ6" s="20"/>
      <c r="GK6" s="20"/>
      <c r="GL6" s="20"/>
      <c r="GM6" s="20"/>
      <c r="GN6" s="20"/>
      <c r="GO6" s="20"/>
      <c r="GP6" s="20"/>
      <c r="GQ6" s="20"/>
      <c r="GR6" s="20"/>
      <c r="GS6" s="20"/>
      <c r="GT6" s="20"/>
      <c r="GU6" s="20"/>
      <c r="GV6" s="20"/>
      <c r="GW6" s="20"/>
      <c r="GX6" s="20"/>
      <c r="GY6" s="20"/>
      <c r="GZ6" s="20"/>
      <c r="HA6" s="20"/>
      <c r="HB6" s="20"/>
      <c r="HC6" s="20"/>
      <c r="HD6" s="20"/>
      <c r="HE6" s="20"/>
      <c r="HF6" s="20"/>
      <c r="HG6" s="20"/>
      <c r="HH6" s="20"/>
      <c r="HI6" s="20"/>
      <c r="HJ6" s="20"/>
      <c r="HK6" s="20"/>
      <c r="HL6" s="20"/>
      <c r="HM6" s="20"/>
      <c r="HN6" s="20"/>
      <c r="HO6" s="20"/>
      <c r="HP6" s="20"/>
      <c r="HQ6" s="20"/>
      <c r="HR6" s="20"/>
      <c r="HS6" s="20"/>
      <c r="HT6" s="20"/>
      <c r="HU6" s="20"/>
      <c r="HV6" s="20"/>
      <c r="HW6" s="20"/>
      <c r="HX6" s="20"/>
      <c r="HY6" s="20"/>
      <c r="HZ6" s="20"/>
      <c r="IA6" s="20"/>
      <c r="IB6" s="20"/>
      <c r="IC6" s="20"/>
      <c r="ID6" s="20"/>
      <c r="IE6" s="20"/>
      <c r="IF6" s="20"/>
      <c r="IG6" s="20"/>
      <c r="IH6" s="20"/>
      <c r="II6" s="20"/>
      <c r="IJ6" s="20"/>
      <c r="IK6" s="20"/>
      <c r="IL6" s="20"/>
      <c r="IM6" s="20"/>
      <c r="IN6" s="20"/>
      <c r="IO6" s="20"/>
      <c r="IP6" s="20"/>
      <c r="IQ6" s="20"/>
      <c r="IR6" s="20"/>
    </row>
    <row r="7" spans="1:252" s="17" customFormat="1" x14ac:dyDescent="0.25">
      <c r="A7" s="253" t="s">
        <v>25</v>
      </c>
      <c r="B7" s="255" t="s">
        <v>26</v>
      </c>
      <c r="C7" s="255" t="s">
        <v>27</v>
      </c>
      <c r="D7" s="257" t="s">
        <v>28</v>
      </c>
      <c r="E7" s="258"/>
      <c r="F7" s="258"/>
      <c r="G7" s="259"/>
    </row>
    <row r="8" spans="1:252" s="17" customFormat="1" ht="51" x14ac:dyDescent="0.25">
      <c r="A8" s="254"/>
      <c r="B8" s="254"/>
      <c r="C8" s="256"/>
      <c r="D8" s="25" t="s">
        <v>29</v>
      </c>
      <c r="E8" s="25" t="s">
        <v>30</v>
      </c>
      <c r="F8" s="25" t="s">
        <v>31</v>
      </c>
      <c r="G8" s="26" t="s">
        <v>32</v>
      </c>
    </row>
    <row r="9" spans="1:252" s="22" customFormat="1" ht="14.25" x14ac:dyDescent="0.25">
      <c r="A9" s="27">
        <v>1</v>
      </c>
      <c r="B9" s="27">
        <v>2</v>
      </c>
      <c r="C9" s="27">
        <v>3</v>
      </c>
      <c r="D9" s="27">
        <v>4</v>
      </c>
      <c r="E9" s="27">
        <v>5</v>
      </c>
      <c r="F9" s="27">
        <v>6</v>
      </c>
      <c r="G9" s="27">
        <v>7</v>
      </c>
    </row>
    <row r="10" spans="1:252" s="22" customFormat="1" ht="47.25" x14ac:dyDescent="0.25">
      <c r="A10" s="28">
        <v>1</v>
      </c>
      <c r="B10" s="29"/>
      <c r="C10" s="30" t="s">
        <v>55</v>
      </c>
      <c r="D10" s="31">
        <f>კონსტრუქც!M196/1000</f>
        <v>0</v>
      </c>
      <c r="E10" s="31">
        <v>0</v>
      </c>
      <c r="F10" s="31">
        <v>0</v>
      </c>
      <c r="G10" s="32">
        <f t="shared" ref="G10:G13" si="0">SUM(D10:F10)</f>
        <v>0</v>
      </c>
    </row>
    <row r="11" spans="1:252" s="22" customFormat="1" ht="31.5" x14ac:dyDescent="0.25">
      <c r="A11" s="28">
        <v>2</v>
      </c>
      <c r="B11" s="29"/>
      <c r="C11" s="30" t="s">
        <v>50</v>
      </c>
      <c r="D11" s="31">
        <f>'შენობა# 5'!M166/1000</f>
        <v>0</v>
      </c>
      <c r="E11" s="31">
        <v>0</v>
      </c>
      <c r="F11" s="31">
        <v>0</v>
      </c>
      <c r="G11" s="32">
        <f t="shared" si="0"/>
        <v>0</v>
      </c>
    </row>
    <row r="12" spans="1:252" s="22" customFormat="1" ht="31.5" x14ac:dyDescent="0.25">
      <c r="A12" s="28">
        <v>3</v>
      </c>
      <c r="B12" s="29"/>
      <c r="C12" s="30" t="s">
        <v>49</v>
      </c>
      <c r="D12" s="31">
        <f>'შენობა #7'!M149/1000</f>
        <v>0</v>
      </c>
      <c r="E12" s="31">
        <v>0</v>
      </c>
      <c r="F12" s="31">
        <v>0</v>
      </c>
      <c r="G12" s="32">
        <f t="shared" si="0"/>
        <v>0</v>
      </c>
    </row>
    <row r="13" spans="1:252" s="22" customFormat="1" ht="31.5" x14ac:dyDescent="0.25">
      <c r="A13" s="28">
        <v>4</v>
      </c>
      <c r="B13" s="29"/>
      <c r="C13" s="30" t="s">
        <v>51</v>
      </c>
      <c r="D13" s="31">
        <f>'შენობა #9'!M173/1000</f>
        <v>0</v>
      </c>
      <c r="E13" s="31">
        <v>0</v>
      </c>
      <c r="F13" s="31">
        <v>0</v>
      </c>
      <c r="G13" s="32">
        <f t="shared" si="0"/>
        <v>0</v>
      </c>
    </row>
    <row r="14" spans="1:252" s="22" customFormat="1" ht="31.5" x14ac:dyDescent="0.25">
      <c r="A14" s="28">
        <v>5</v>
      </c>
      <c r="B14" s="29"/>
      <c r="C14" s="30" t="s">
        <v>54</v>
      </c>
      <c r="D14" s="31"/>
      <c r="E14" s="31">
        <f>ელმონტა!M44/1000</f>
        <v>0</v>
      </c>
      <c r="F14" s="31">
        <v>0</v>
      </c>
      <c r="G14" s="32"/>
    </row>
    <row r="15" spans="1:252" s="35" customFormat="1" x14ac:dyDescent="0.25">
      <c r="A15" s="33"/>
      <c r="B15" s="29"/>
      <c r="C15" s="34" t="s">
        <v>33</v>
      </c>
      <c r="D15" s="31"/>
      <c r="E15" s="31">
        <f>SUM(E10:E14)</f>
        <v>0</v>
      </c>
      <c r="F15" s="31">
        <f>SUM(F10:F14)</f>
        <v>0</v>
      </c>
      <c r="G15" s="31"/>
    </row>
    <row r="16" spans="1:252" s="35" customFormat="1" x14ac:dyDescent="0.25">
      <c r="A16" s="33"/>
      <c r="B16" s="29"/>
      <c r="C16" s="34" t="s">
        <v>34</v>
      </c>
      <c r="D16" s="31"/>
      <c r="E16" s="31"/>
      <c r="F16" s="31"/>
      <c r="G16" s="31">
        <f>G15*1%</f>
        <v>0</v>
      </c>
    </row>
    <row r="17" spans="1:7" s="35" customFormat="1" x14ac:dyDescent="0.25">
      <c r="A17" s="33"/>
      <c r="B17" s="29"/>
      <c r="C17" s="34" t="s">
        <v>33</v>
      </c>
      <c r="D17" s="31"/>
      <c r="E17" s="31"/>
      <c r="F17" s="31"/>
      <c r="G17" s="31">
        <f>G15+G16</f>
        <v>0</v>
      </c>
    </row>
    <row r="18" spans="1:7" s="35" customFormat="1" x14ac:dyDescent="0.25">
      <c r="A18" s="33"/>
      <c r="B18" s="29"/>
      <c r="C18" s="34" t="s">
        <v>35</v>
      </c>
      <c r="D18" s="31"/>
      <c r="E18" s="31"/>
      <c r="F18" s="31"/>
      <c r="G18" s="31">
        <f>G17*3%</f>
        <v>0</v>
      </c>
    </row>
    <row r="19" spans="1:7" s="35" customFormat="1" x14ac:dyDescent="0.25">
      <c r="A19" s="33"/>
      <c r="B19" s="29"/>
      <c r="C19" s="34" t="s">
        <v>33</v>
      </c>
      <c r="D19" s="31"/>
      <c r="E19" s="31"/>
      <c r="F19" s="31"/>
      <c r="G19" s="31">
        <f>SUM(G17:G18)</f>
        <v>0</v>
      </c>
    </row>
    <row r="20" spans="1:7" s="35" customFormat="1" x14ac:dyDescent="0.25">
      <c r="A20" s="33"/>
      <c r="B20" s="29"/>
      <c r="C20" s="34" t="s">
        <v>36</v>
      </c>
      <c r="D20" s="31"/>
      <c r="E20" s="31"/>
      <c r="F20" s="31"/>
      <c r="G20" s="31">
        <f>G19*18%</f>
        <v>0</v>
      </c>
    </row>
    <row r="21" spans="1:7" s="35" customFormat="1" x14ac:dyDescent="0.25">
      <c r="A21" s="33"/>
      <c r="B21" s="29"/>
      <c r="C21" s="29" t="s">
        <v>37</v>
      </c>
      <c r="D21" s="31"/>
      <c r="E21" s="31"/>
      <c r="F21" s="31"/>
      <c r="G21" s="31">
        <f>SUM(G19:G20)</f>
        <v>0</v>
      </c>
    </row>
    <row r="24" spans="1:7" x14ac:dyDescent="0.25">
      <c r="C24" s="36"/>
      <c r="F24" s="37"/>
    </row>
  </sheetData>
  <mergeCells count="8">
    <mergeCell ref="A2:C2"/>
    <mergeCell ref="A3:G3"/>
    <mergeCell ref="A4:G4"/>
    <mergeCell ref="A5:C5"/>
    <mergeCell ref="A7:A8"/>
    <mergeCell ref="B7:B8"/>
    <mergeCell ref="C7:C8"/>
    <mergeCell ref="D7:G7"/>
  </mergeCells>
  <pageMargins left="0.16" right="0.15" top="0.75" bottom="0.75" header="0.3" footer="0.3"/>
  <pageSetup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2"/>
  <sheetViews>
    <sheetView tabSelected="1" workbookViewId="0">
      <selection activeCell="O21" sqref="O21"/>
    </sheetView>
  </sheetViews>
  <sheetFormatPr defaultColWidth="9.140625" defaultRowHeight="15" x14ac:dyDescent="0.25"/>
  <cols>
    <col min="1" max="1" width="4.140625" style="81" customWidth="1"/>
    <col min="2" max="2" width="8.42578125" style="81" customWidth="1"/>
    <col min="3" max="3" width="33.42578125" style="45" customWidth="1"/>
    <col min="4" max="4" width="7" style="45" customWidth="1"/>
    <col min="5" max="5" width="9.140625" style="45" customWidth="1"/>
    <col min="6" max="6" width="9.42578125" style="45" customWidth="1"/>
    <col min="7" max="7" width="9.140625" style="45"/>
    <col min="8" max="8" width="11.5703125" style="45" customWidth="1"/>
    <col min="9" max="9" width="8.42578125" style="45" customWidth="1"/>
    <col min="10" max="10" width="9.7109375" style="45" customWidth="1"/>
    <col min="11" max="11" width="7.85546875" style="45" customWidth="1"/>
    <col min="12" max="12" width="10" style="45" customWidth="1"/>
    <col min="13" max="13" width="11.42578125" style="45" customWidth="1"/>
    <col min="14" max="16384" width="9.140625" style="45"/>
  </cols>
  <sheetData>
    <row r="1" spans="1:13" s="38" customFormat="1" ht="39" customHeight="1" x14ac:dyDescent="0.25">
      <c r="A1" s="261" t="s">
        <v>48</v>
      </c>
      <c r="B1" s="261"/>
      <c r="C1" s="261"/>
      <c r="D1" s="261"/>
      <c r="E1" s="261"/>
      <c r="F1" s="261"/>
      <c r="G1" s="262"/>
      <c r="H1" s="262"/>
      <c r="I1" s="262"/>
      <c r="J1" s="262"/>
      <c r="K1" s="262"/>
      <c r="L1" s="262"/>
      <c r="M1" s="262"/>
    </row>
    <row r="2" spans="1:13" s="38" customFormat="1" ht="15.75" x14ac:dyDescent="0.25">
      <c r="A2" s="39"/>
      <c r="B2" s="39"/>
      <c r="C2" s="39"/>
      <c r="D2" s="39"/>
      <c r="E2" s="39"/>
      <c r="F2" s="39"/>
      <c r="G2" s="40"/>
      <c r="H2" s="40"/>
      <c r="I2" s="40"/>
      <c r="J2" s="40"/>
      <c r="K2" s="40"/>
      <c r="L2" s="40"/>
      <c r="M2" s="40"/>
    </row>
    <row r="3" spans="1:13" s="41" customFormat="1" ht="15.75" customHeight="1" x14ac:dyDescent="0.25">
      <c r="A3" s="263" t="s">
        <v>160</v>
      </c>
      <c r="B3" s="263"/>
      <c r="C3" s="263"/>
      <c r="D3" s="263"/>
      <c r="E3" s="263"/>
      <c r="F3" s="263"/>
      <c r="G3" s="264"/>
      <c r="H3" s="264"/>
      <c r="I3" s="264"/>
      <c r="J3" s="264"/>
      <c r="K3" s="264"/>
      <c r="L3" s="264"/>
      <c r="M3" s="264"/>
    </row>
    <row r="4" spans="1:13" s="41" customFormat="1" ht="15.75" x14ac:dyDescent="0.25">
      <c r="A4" s="39"/>
      <c r="B4" s="39"/>
      <c r="C4" s="39"/>
      <c r="D4" s="39"/>
      <c r="E4" s="39"/>
      <c r="F4" s="39"/>
      <c r="G4" s="42"/>
      <c r="H4" s="42"/>
      <c r="I4" s="42"/>
      <c r="J4" s="42"/>
      <c r="K4" s="42"/>
      <c r="L4" s="42"/>
      <c r="M4" s="42"/>
    </row>
    <row r="5" spans="1:13" s="41" customFormat="1" ht="15.75" customHeight="1" x14ac:dyDescent="0.25">
      <c r="A5" s="263" t="s">
        <v>159</v>
      </c>
      <c r="B5" s="263"/>
      <c r="C5" s="263"/>
      <c r="D5" s="263"/>
      <c r="E5" s="263"/>
      <c r="F5" s="263"/>
      <c r="G5" s="264"/>
      <c r="H5" s="264"/>
      <c r="I5" s="264"/>
      <c r="J5" s="264"/>
      <c r="K5" s="264"/>
      <c r="L5" s="264"/>
      <c r="M5" s="264"/>
    </row>
    <row r="6" spans="1:13" x14ac:dyDescent="0.25">
      <c r="A6" s="43"/>
      <c r="B6" s="43"/>
      <c r="C6" s="43"/>
      <c r="D6" s="43"/>
      <c r="E6" s="43"/>
      <c r="F6" s="43"/>
      <c r="G6" s="44"/>
      <c r="H6" s="44"/>
      <c r="I6" s="44"/>
      <c r="J6" s="44"/>
      <c r="K6" s="44"/>
      <c r="L6" s="44"/>
      <c r="M6" s="44"/>
    </row>
    <row r="7" spans="1:13" ht="15" customHeight="1" x14ac:dyDescent="0.25">
      <c r="A7" s="265"/>
      <c r="B7" s="266"/>
      <c r="C7" s="266"/>
      <c r="D7" s="266"/>
      <c r="E7" s="266"/>
      <c r="F7" s="266"/>
      <c r="G7" s="266"/>
      <c r="H7" s="266"/>
      <c r="I7" s="266"/>
      <c r="J7" s="266"/>
      <c r="K7" s="266"/>
      <c r="L7" s="266"/>
      <c r="M7" s="266"/>
    </row>
    <row r="9" spans="1:13" s="47" customFormat="1" ht="11.25" customHeight="1" x14ac:dyDescent="0.25">
      <c r="A9" s="267" t="s">
        <v>38</v>
      </c>
      <c r="B9" s="268"/>
      <c r="C9" s="267" t="s">
        <v>40</v>
      </c>
      <c r="D9" s="267" t="s">
        <v>41</v>
      </c>
      <c r="E9" s="270" t="s">
        <v>42</v>
      </c>
      <c r="F9" s="46" t="s">
        <v>44</v>
      </c>
      <c r="G9" s="127" t="s">
        <v>43</v>
      </c>
      <c r="H9" s="129"/>
      <c r="I9" s="129"/>
      <c r="J9" s="129"/>
      <c r="K9" s="260"/>
      <c r="L9" s="260"/>
    </row>
    <row r="10" spans="1:13" s="47" customFormat="1" ht="11.25" customHeight="1" x14ac:dyDescent="0.25">
      <c r="A10" s="267"/>
      <c r="B10" s="269"/>
      <c r="C10" s="267"/>
      <c r="D10" s="267"/>
      <c r="E10" s="271"/>
      <c r="F10" s="141"/>
      <c r="G10" s="126"/>
      <c r="H10" s="129"/>
      <c r="I10" s="129"/>
      <c r="J10" s="129"/>
      <c r="K10" s="129"/>
      <c r="L10" s="129"/>
      <c r="M10" s="130"/>
    </row>
    <row r="11" spans="1:13" s="47" customFormat="1" ht="11.25" x14ac:dyDescent="0.25">
      <c r="A11" s="229">
        <v>1</v>
      </c>
      <c r="B11" s="229">
        <v>2</v>
      </c>
      <c r="C11" s="229">
        <v>3</v>
      </c>
      <c r="D11" s="229">
        <v>4</v>
      </c>
      <c r="E11" s="229">
        <v>5</v>
      </c>
      <c r="F11" s="230">
        <v>6</v>
      </c>
      <c r="G11" s="230">
        <v>7</v>
      </c>
      <c r="H11" s="131"/>
      <c r="I11" s="131"/>
      <c r="J11" s="131"/>
      <c r="K11" s="131"/>
      <c r="L11" s="131"/>
      <c r="M11" s="131"/>
    </row>
    <row r="12" spans="1:13" s="17" customFormat="1" ht="18" x14ac:dyDescent="0.25">
      <c r="A12" s="49"/>
      <c r="B12" s="50"/>
      <c r="C12" s="89" t="s">
        <v>152</v>
      </c>
      <c r="D12" s="49"/>
      <c r="E12" s="54"/>
      <c r="F12" s="128"/>
      <c r="G12" s="52"/>
      <c r="H12" s="132"/>
      <c r="I12" s="133"/>
      <c r="J12" s="134"/>
      <c r="K12" s="135"/>
      <c r="L12" s="132"/>
      <c r="M12" s="134"/>
    </row>
    <row r="13" spans="1:13" s="60" customFormat="1" ht="27" x14ac:dyDescent="0.25">
      <c r="A13" s="56">
        <v>1</v>
      </c>
      <c r="B13" s="50"/>
      <c r="C13" s="57" t="s">
        <v>141</v>
      </c>
      <c r="D13" s="58" t="s">
        <v>142</v>
      </c>
      <c r="E13" s="182">
        <v>6.7083000000000004</v>
      </c>
      <c r="F13" s="184"/>
      <c r="G13" s="52"/>
      <c r="H13" s="132"/>
      <c r="I13" s="133"/>
      <c r="J13" s="134"/>
      <c r="K13" s="135"/>
      <c r="L13" s="132"/>
      <c r="M13" s="134"/>
    </row>
    <row r="14" spans="1:13" s="24" customFormat="1" ht="27" x14ac:dyDescent="0.25">
      <c r="A14" s="63">
        <v>2</v>
      </c>
      <c r="B14" s="50"/>
      <c r="C14" s="57" t="s">
        <v>145</v>
      </c>
      <c r="D14" s="67" t="s">
        <v>78</v>
      </c>
      <c r="E14" s="142">
        <v>69</v>
      </c>
      <c r="F14" s="185"/>
      <c r="G14" s="52"/>
      <c r="H14" s="132"/>
      <c r="I14" s="133"/>
      <c r="J14" s="134"/>
      <c r="K14" s="135"/>
      <c r="L14" s="132"/>
      <c r="M14" s="134"/>
    </row>
    <row r="15" spans="1:13" s="24" customFormat="1" ht="40.5" x14ac:dyDescent="0.25">
      <c r="A15" s="63">
        <v>3</v>
      </c>
      <c r="B15" s="50"/>
      <c r="C15" s="57" t="s">
        <v>143</v>
      </c>
      <c r="D15" s="67" t="s">
        <v>142</v>
      </c>
      <c r="E15" s="142">
        <v>0.252</v>
      </c>
      <c r="F15" s="185"/>
      <c r="G15" s="52"/>
      <c r="H15" s="136"/>
      <c r="I15" s="136"/>
      <c r="J15" s="136"/>
      <c r="K15" s="136"/>
      <c r="L15" s="136"/>
      <c r="M15" s="136"/>
    </row>
    <row r="16" spans="1:13" s="17" customFormat="1" ht="63.75" x14ac:dyDescent="0.25">
      <c r="A16" s="49">
        <v>4</v>
      </c>
      <c r="B16" s="50"/>
      <c r="C16" s="61" t="s">
        <v>146</v>
      </c>
      <c r="D16" s="49" t="s">
        <v>142</v>
      </c>
      <c r="E16" s="143">
        <v>1.8631</v>
      </c>
      <c r="F16" s="186"/>
      <c r="G16" s="52"/>
      <c r="H16" s="132"/>
      <c r="I16" s="133"/>
      <c r="J16" s="134"/>
      <c r="K16" s="135"/>
      <c r="L16" s="132"/>
      <c r="M16" s="134"/>
    </row>
    <row r="17" spans="1:20" s="60" customFormat="1" ht="30" x14ac:dyDescent="0.25">
      <c r="A17" s="147">
        <v>5</v>
      </c>
      <c r="B17" s="102"/>
      <c r="C17" s="83" t="s">
        <v>67</v>
      </c>
      <c r="D17" s="82" t="s">
        <v>13</v>
      </c>
      <c r="E17" s="144">
        <v>33</v>
      </c>
      <c r="F17" s="184"/>
      <c r="G17" s="52"/>
      <c r="H17" s="132"/>
      <c r="I17" s="133"/>
      <c r="J17" s="134"/>
      <c r="K17" s="135"/>
      <c r="L17" s="132"/>
      <c r="M17" s="134"/>
      <c r="O17" s="117"/>
    </row>
    <row r="18" spans="1:20" s="3" customFormat="1" ht="27" x14ac:dyDescent="0.25">
      <c r="A18" s="63">
        <v>6</v>
      </c>
      <c r="B18" s="50"/>
      <c r="C18" s="64" t="s">
        <v>169</v>
      </c>
      <c r="D18" s="67" t="s">
        <v>78</v>
      </c>
      <c r="E18" s="142">
        <v>59</v>
      </c>
      <c r="F18" s="186"/>
      <c r="G18" s="52"/>
      <c r="H18" s="132"/>
      <c r="I18" s="133"/>
      <c r="J18" s="134"/>
      <c r="K18" s="135"/>
      <c r="L18" s="132"/>
      <c r="M18" s="134"/>
    </row>
    <row r="19" spans="1:20" s="17" customFormat="1" ht="27" x14ac:dyDescent="0.25">
      <c r="A19" s="63">
        <v>7</v>
      </c>
      <c r="B19" s="50"/>
      <c r="C19" s="57" t="s">
        <v>145</v>
      </c>
      <c r="D19" s="67" t="s">
        <v>78</v>
      </c>
      <c r="E19" s="142">
        <v>34.1</v>
      </c>
      <c r="F19" s="187"/>
      <c r="G19" s="52"/>
      <c r="H19" s="132"/>
      <c r="I19" s="133"/>
      <c r="J19" s="134"/>
      <c r="K19" s="135"/>
      <c r="L19" s="132"/>
      <c r="M19" s="134"/>
    </row>
    <row r="20" spans="1:20" s="66" customFormat="1" ht="27" x14ac:dyDescent="0.25">
      <c r="A20" s="63">
        <v>8</v>
      </c>
      <c r="B20" s="50"/>
      <c r="C20" s="64" t="s">
        <v>149</v>
      </c>
      <c r="D20" s="67" t="s">
        <v>78</v>
      </c>
      <c r="E20" s="142">
        <v>13</v>
      </c>
      <c r="F20" s="186"/>
      <c r="G20" s="52"/>
      <c r="H20" s="132"/>
      <c r="I20" s="133"/>
      <c r="J20" s="134"/>
      <c r="K20" s="135"/>
      <c r="L20" s="132"/>
      <c r="M20" s="134"/>
      <c r="O20" s="117"/>
    </row>
    <row r="21" spans="1:20" s="66" customFormat="1" ht="30" x14ac:dyDescent="0.25">
      <c r="A21" s="82">
        <v>9</v>
      </c>
      <c r="B21" s="50"/>
      <c r="C21" s="83" t="s">
        <v>150</v>
      </c>
      <c r="D21" s="82" t="s">
        <v>12</v>
      </c>
      <c r="E21" s="144">
        <v>16.2</v>
      </c>
      <c r="F21" s="188"/>
      <c r="G21" s="52"/>
      <c r="H21" s="132"/>
      <c r="I21" s="133"/>
      <c r="J21" s="134"/>
      <c r="K21" s="135"/>
      <c r="L21" s="132"/>
      <c r="M21" s="134"/>
      <c r="O21" s="117"/>
    </row>
    <row r="22" spans="1:20" s="24" customFormat="1" ht="45" x14ac:dyDescent="0.25">
      <c r="A22" s="82">
        <v>10</v>
      </c>
      <c r="B22" s="50"/>
      <c r="C22" s="83" t="s">
        <v>117</v>
      </c>
      <c r="D22" s="82" t="s">
        <v>78</v>
      </c>
      <c r="E22" s="144">
        <f>E21</f>
        <v>16.2</v>
      </c>
      <c r="F22" s="188"/>
      <c r="G22" s="52"/>
      <c r="H22" s="132"/>
      <c r="I22" s="137"/>
      <c r="J22" s="134"/>
      <c r="K22" s="135"/>
      <c r="L22" s="132"/>
      <c r="M22" s="134"/>
    </row>
    <row r="23" spans="1:20" s="68" customFormat="1" ht="63.75" x14ac:dyDescent="0.25">
      <c r="A23" s="49">
        <v>11</v>
      </c>
      <c r="B23" s="50"/>
      <c r="C23" s="61" t="s">
        <v>151</v>
      </c>
      <c r="D23" s="49" t="s">
        <v>142</v>
      </c>
      <c r="E23" s="143">
        <v>0.107</v>
      </c>
      <c r="F23" s="185"/>
      <c r="G23" s="52"/>
      <c r="H23" s="138"/>
      <c r="I23" s="138"/>
      <c r="J23" s="138"/>
      <c r="K23" s="138"/>
      <c r="L23" s="138"/>
      <c r="M23" s="138"/>
    </row>
    <row r="24" spans="1:20" s="60" customFormat="1" ht="30" x14ac:dyDescent="0.25">
      <c r="A24" s="82">
        <v>12</v>
      </c>
      <c r="B24" s="50"/>
      <c r="C24" s="83" t="s">
        <v>150</v>
      </c>
      <c r="D24" s="82" t="s">
        <v>12</v>
      </c>
      <c r="E24" s="144">
        <v>0.63</v>
      </c>
      <c r="F24" s="189"/>
      <c r="G24" s="52"/>
      <c r="H24" s="132"/>
      <c r="I24" s="135"/>
      <c r="J24" s="134"/>
      <c r="K24" s="135"/>
      <c r="L24" s="132"/>
      <c r="M24" s="134"/>
      <c r="O24" s="17"/>
      <c r="P24" s="17"/>
      <c r="Q24" s="17"/>
      <c r="R24" s="17"/>
      <c r="S24" s="17"/>
      <c r="T24" s="17"/>
    </row>
    <row r="25" spans="1:20" s="60" customFormat="1" ht="45" x14ac:dyDescent="0.25">
      <c r="A25" s="82">
        <v>13</v>
      </c>
      <c r="B25" s="50"/>
      <c r="C25" s="83" t="s">
        <v>117</v>
      </c>
      <c r="D25" s="82" t="s">
        <v>78</v>
      </c>
      <c r="E25" s="144">
        <f>E24</f>
        <v>0.63</v>
      </c>
      <c r="F25" s="184"/>
      <c r="G25" s="52"/>
      <c r="H25" s="132"/>
      <c r="I25" s="135"/>
      <c r="J25" s="134"/>
      <c r="K25" s="135"/>
      <c r="L25" s="132"/>
      <c r="M25" s="134"/>
      <c r="O25" s="17"/>
      <c r="P25" s="17"/>
      <c r="Q25" s="17"/>
      <c r="R25" s="17"/>
      <c r="S25" s="17"/>
      <c r="T25" s="17"/>
    </row>
    <row r="26" spans="1:20" s="17" customFormat="1" ht="27" x14ac:dyDescent="0.25">
      <c r="A26" s="63">
        <v>14</v>
      </c>
      <c r="B26" s="50"/>
      <c r="C26" s="57" t="s">
        <v>145</v>
      </c>
      <c r="D26" s="67" t="s">
        <v>78</v>
      </c>
      <c r="E26" s="142">
        <v>2.5</v>
      </c>
      <c r="F26" s="184"/>
      <c r="G26" s="52"/>
      <c r="H26" s="132"/>
      <c r="I26" s="133"/>
      <c r="J26" s="134"/>
      <c r="K26" s="133"/>
      <c r="L26" s="132"/>
      <c r="M26" s="134"/>
    </row>
    <row r="27" spans="1:20" s="17" customFormat="1" ht="27" x14ac:dyDescent="0.25">
      <c r="A27" s="63">
        <v>15</v>
      </c>
      <c r="B27" s="50"/>
      <c r="C27" s="64" t="s">
        <v>149</v>
      </c>
      <c r="D27" s="67" t="s">
        <v>78</v>
      </c>
      <c r="E27" s="142">
        <v>0.92</v>
      </c>
      <c r="F27" s="186"/>
      <c r="G27" s="52"/>
      <c r="H27" s="132"/>
      <c r="I27" s="133"/>
      <c r="J27" s="134"/>
      <c r="K27" s="133"/>
      <c r="L27" s="132"/>
      <c r="M27" s="134"/>
    </row>
    <row r="28" spans="1:20" s="68" customFormat="1" ht="38.25" x14ac:dyDescent="0.25">
      <c r="A28" s="49">
        <v>16</v>
      </c>
      <c r="B28" s="50"/>
      <c r="C28" s="61" t="s">
        <v>147</v>
      </c>
      <c r="D28" s="49" t="s">
        <v>142</v>
      </c>
      <c r="E28" s="145">
        <f>E23+E16+E13</f>
        <v>8.6783999999999999</v>
      </c>
      <c r="F28" s="186"/>
      <c r="G28" s="52"/>
      <c r="H28" s="132"/>
      <c r="I28" s="133"/>
      <c r="J28" s="134"/>
      <c r="K28" s="135"/>
      <c r="L28" s="132"/>
      <c r="M28" s="134"/>
    </row>
    <row r="29" spans="1:20" s="24" customFormat="1" ht="27" x14ac:dyDescent="0.25">
      <c r="A29" s="49">
        <v>17</v>
      </c>
      <c r="B29" s="50"/>
      <c r="C29" s="64" t="s">
        <v>148</v>
      </c>
      <c r="D29" s="67" t="s">
        <v>78</v>
      </c>
      <c r="E29" s="142">
        <v>2</v>
      </c>
      <c r="F29" s="189"/>
      <c r="G29" s="52"/>
      <c r="H29" s="136"/>
      <c r="I29" s="136"/>
      <c r="J29" s="136"/>
      <c r="K29" s="136"/>
      <c r="L29" s="136"/>
      <c r="M29" s="136"/>
    </row>
    <row r="30" spans="1:20" s="24" customFormat="1" ht="18" x14ac:dyDescent="0.25">
      <c r="A30" s="49"/>
      <c r="B30" s="50"/>
      <c r="C30" s="89" t="s">
        <v>154</v>
      </c>
      <c r="D30" s="49"/>
      <c r="E30" s="183"/>
      <c r="F30" s="55"/>
      <c r="G30" s="52"/>
      <c r="H30" s="136"/>
      <c r="I30" s="136"/>
      <c r="J30" s="136"/>
      <c r="K30" s="136"/>
      <c r="L30" s="136"/>
      <c r="M30" s="136"/>
    </row>
    <row r="31" spans="1:20" s="17" customFormat="1" ht="63.75" x14ac:dyDescent="0.25">
      <c r="A31" s="49">
        <v>1</v>
      </c>
      <c r="B31" s="50"/>
      <c r="C31" s="61" t="s">
        <v>153</v>
      </c>
      <c r="D31" s="49" t="s">
        <v>142</v>
      </c>
      <c r="E31" s="143">
        <v>2.1383999999999999</v>
      </c>
      <c r="F31" s="185"/>
      <c r="G31" s="52"/>
      <c r="H31" s="132"/>
      <c r="I31" s="133"/>
      <c r="J31" s="134"/>
      <c r="K31" s="135"/>
      <c r="L31" s="132"/>
      <c r="M31" s="134"/>
    </row>
    <row r="32" spans="1:20" s="24" customFormat="1" ht="38.25" x14ac:dyDescent="0.25">
      <c r="A32" s="49">
        <v>2</v>
      </c>
      <c r="B32" s="50"/>
      <c r="C32" s="61" t="s">
        <v>147</v>
      </c>
      <c r="D32" s="49" t="s">
        <v>142</v>
      </c>
      <c r="E32" s="145">
        <f>E31</f>
        <v>2.1383999999999999</v>
      </c>
      <c r="F32" s="186"/>
      <c r="G32" s="52"/>
      <c r="H32" s="132"/>
      <c r="I32" s="137"/>
      <c r="J32" s="134"/>
      <c r="K32" s="135"/>
      <c r="L32" s="132"/>
      <c r="M32" s="134"/>
    </row>
    <row r="33" spans="1:20" s="68" customFormat="1" ht="30" x14ac:dyDescent="0.25">
      <c r="A33" s="147">
        <v>3</v>
      </c>
      <c r="B33" s="102"/>
      <c r="C33" s="83" t="s">
        <v>67</v>
      </c>
      <c r="D33" s="82" t="s">
        <v>13</v>
      </c>
      <c r="E33" s="144">
        <v>36.049999999999997</v>
      </c>
      <c r="F33" s="185"/>
      <c r="G33" s="52"/>
      <c r="H33" s="132"/>
      <c r="I33" s="133"/>
      <c r="J33" s="134"/>
      <c r="K33" s="135"/>
      <c r="L33" s="132"/>
      <c r="M33" s="134"/>
    </row>
    <row r="34" spans="1:20" s="17" customFormat="1" ht="30" x14ac:dyDescent="0.25">
      <c r="A34" s="82">
        <v>4</v>
      </c>
      <c r="B34" s="50"/>
      <c r="C34" s="83" t="s">
        <v>150</v>
      </c>
      <c r="D34" s="82" t="s">
        <v>12</v>
      </c>
      <c r="E34" s="144">
        <v>16.72</v>
      </c>
      <c r="F34" s="189"/>
      <c r="G34" s="52"/>
      <c r="H34" s="132"/>
      <c r="I34" s="133"/>
      <c r="J34" s="134"/>
      <c r="K34" s="135"/>
      <c r="L34" s="132"/>
      <c r="M34" s="134"/>
    </row>
    <row r="35" spans="1:20" s="24" customFormat="1" ht="45" x14ac:dyDescent="0.25">
      <c r="A35" s="82">
        <v>5</v>
      </c>
      <c r="B35" s="50"/>
      <c r="C35" s="83" t="s">
        <v>117</v>
      </c>
      <c r="D35" s="82" t="s">
        <v>78</v>
      </c>
      <c r="E35" s="144">
        <f>E34</f>
        <v>16.72</v>
      </c>
      <c r="F35" s="186"/>
      <c r="G35" s="52"/>
      <c r="H35" s="136"/>
      <c r="I35" s="136"/>
      <c r="J35" s="136"/>
      <c r="K35" s="136"/>
      <c r="L35" s="136"/>
      <c r="M35" s="136"/>
    </row>
    <row r="36" spans="1:20" s="24" customFormat="1" ht="27" x14ac:dyDescent="0.25">
      <c r="A36" s="63">
        <v>6</v>
      </c>
      <c r="B36" s="50"/>
      <c r="C36" s="57" t="s">
        <v>145</v>
      </c>
      <c r="D36" s="67" t="s">
        <v>78</v>
      </c>
      <c r="E36" s="142">
        <v>37.299999999999997</v>
      </c>
      <c r="F36" s="185"/>
      <c r="G36" s="52"/>
      <c r="H36" s="136"/>
      <c r="I36" s="136"/>
      <c r="J36" s="136"/>
      <c r="K36" s="136"/>
      <c r="L36" s="136"/>
      <c r="M36" s="136"/>
    </row>
    <row r="37" spans="1:20" s="66" customFormat="1" ht="27" x14ac:dyDescent="0.25">
      <c r="A37" s="63">
        <v>7</v>
      </c>
      <c r="B37" s="50"/>
      <c r="C37" s="64" t="s">
        <v>148</v>
      </c>
      <c r="D37" s="67" t="s">
        <v>78</v>
      </c>
      <c r="E37" s="142">
        <v>59.8</v>
      </c>
      <c r="F37" s="185"/>
      <c r="G37" s="52"/>
      <c r="H37" s="132"/>
      <c r="I37" s="133"/>
      <c r="J37" s="134"/>
      <c r="K37" s="135"/>
      <c r="L37" s="132"/>
      <c r="M37" s="134"/>
    </row>
    <row r="38" spans="1:20" ht="27" x14ac:dyDescent="0.25">
      <c r="A38" s="63">
        <v>8</v>
      </c>
      <c r="B38" s="50"/>
      <c r="C38" s="64" t="s">
        <v>149</v>
      </c>
      <c r="D38" s="67" t="s">
        <v>78</v>
      </c>
      <c r="E38" s="142">
        <v>14.3</v>
      </c>
      <c r="F38" s="188"/>
      <c r="G38" s="52"/>
      <c r="H38" s="132"/>
      <c r="I38" s="133"/>
      <c r="J38" s="134"/>
      <c r="K38" s="135"/>
      <c r="L38" s="132"/>
      <c r="M38" s="134"/>
    </row>
    <row r="39" spans="1:20" s="66" customFormat="1" ht="18" x14ac:dyDescent="0.25">
      <c r="A39" s="49"/>
      <c r="B39" s="50"/>
      <c r="C39" s="89" t="s">
        <v>155</v>
      </c>
      <c r="D39" s="49"/>
      <c r="E39" s="128"/>
      <c r="F39" s="97"/>
      <c r="G39" s="52"/>
      <c r="H39" s="132"/>
      <c r="I39" s="133"/>
      <c r="J39" s="134"/>
      <c r="K39" s="135"/>
      <c r="L39" s="132"/>
      <c r="M39" s="134"/>
      <c r="O39" s="117"/>
    </row>
    <row r="40" spans="1:20" s="24" customFormat="1" ht="63.75" x14ac:dyDescent="0.25">
      <c r="A40" s="49">
        <v>1</v>
      </c>
      <c r="B40" s="50"/>
      <c r="C40" s="61" t="s">
        <v>153</v>
      </c>
      <c r="D40" s="49" t="s">
        <v>142</v>
      </c>
      <c r="E40" s="143">
        <v>2.383</v>
      </c>
      <c r="F40" s="188"/>
      <c r="G40" s="52"/>
      <c r="H40" s="132"/>
      <c r="I40" s="137"/>
      <c r="J40" s="134"/>
      <c r="K40" s="135"/>
      <c r="L40" s="132"/>
      <c r="M40" s="134"/>
    </row>
    <row r="41" spans="1:20" s="5" customFormat="1" ht="38.25" x14ac:dyDescent="0.25">
      <c r="A41" s="49">
        <v>2</v>
      </c>
      <c r="B41" s="50"/>
      <c r="C41" s="61" t="s">
        <v>147</v>
      </c>
      <c r="D41" s="49" t="s">
        <v>142</v>
      </c>
      <c r="E41" s="145">
        <f>E40</f>
        <v>2.383</v>
      </c>
      <c r="F41" s="185"/>
      <c r="G41" s="52"/>
      <c r="H41" s="132"/>
      <c r="I41" s="137"/>
      <c r="J41" s="134"/>
      <c r="K41" s="135"/>
      <c r="L41" s="132"/>
      <c r="M41" s="134"/>
    </row>
    <row r="42" spans="1:20" s="68" customFormat="1" ht="30" x14ac:dyDescent="0.25">
      <c r="A42" s="147">
        <v>3</v>
      </c>
      <c r="B42" s="102"/>
      <c r="C42" s="83" t="s">
        <v>67</v>
      </c>
      <c r="D42" s="82" t="s">
        <v>13</v>
      </c>
      <c r="E42" s="144">
        <v>36.049999999999997</v>
      </c>
      <c r="F42" s="88"/>
      <c r="G42" s="52"/>
      <c r="H42" s="132"/>
      <c r="I42" s="133"/>
      <c r="J42" s="134"/>
      <c r="K42" s="135"/>
      <c r="L42" s="132"/>
      <c r="M42" s="134"/>
    </row>
    <row r="43" spans="1:20" s="60" customFormat="1" ht="30" x14ac:dyDescent="0.25">
      <c r="A43" s="82">
        <v>4</v>
      </c>
      <c r="B43" s="50"/>
      <c r="C43" s="83" t="s">
        <v>150</v>
      </c>
      <c r="D43" s="82" t="s">
        <v>12</v>
      </c>
      <c r="E43" s="144">
        <v>46.6</v>
      </c>
      <c r="F43" s="189"/>
      <c r="G43" s="52"/>
      <c r="H43" s="132"/>
      <c r="I43" s="135"/>
      <c r="J43" s="134"/>
      <c r="K43" s="135"/>
      <c r="L43" s="132"/>
      <c r="M43" s="134"/>
    </row>
    <row r="44" spans="1:20" s="60" customFormat="1" ht="45" x14ac:dyDescent="0.25">
      <c r="A44" s="82">
        <v>5</v>
      </c>
      <c r="B44" s="50"/>
      <c r="C44" s="83" t="s">
        <v>117</v>
      </c>
      <c r="D44" s="82" t="s">
        <v>78</v>
      </c>
      <c r="E44" s="144">
        <v>20</v>
      </c>
      <c r="F44" s="184"/>
      <c r="G44" s="52"/>
      <c r="H44" s="132"/>
      <c r="I44" s="135"/>
      <c r="J44" s="134"/>
      <c r="K44" s="135"/>
      <c r="L44" s="132"/>
      <c r="M44" s="134"/>
    </row>
    <row r="45" spans="1:20" s="17" customFormat="1" ht="27" x14ac:dyDescent="0.25">
      <c r="A45" s="63">
        <v>6</v>
      </c>
      <c r="B45" s="50"/>
      <c r="C45" s="57" t="s">
        <v>145</v>
      </c>
      <c r="D45" s="67" t="s">
        <v>78</v>
      </c>
      <c r="E45" s="142">
        <v>48.3</v>
      </c>
      <c r="F45" s="184"/>
      <c r="G45" s="52"/>
      <c r="H45" s="132"/>
      <c r="I45" s="133"/>
      <c r="J45" s="134"/>
      <c r="K45" s="133"/>
      <c r="L45" s="132"/>
      <c r="M45" s="134"/>
    </row>
    <row r="46" spans="1:20" s="17" customFormat="1" ht="27" x14ac:dyDescent="0.25">
      <c r="A46" s="63">
        <v>7</v>
      </c>
      <c r="B46" s="50"/>
      <c r="C46" s="64" t="s">
        <v>148</v>
      </c>
      <c r="D46" s="67" t="s">
        <v>78</v>
      </c>
      <c r="E46" s="142">
        <v>67.3</v>
      </c>
      <c r="F46" s="186"/>
      <c r="G46" s="52"/>
      <c r="H46" s="132"/>
      <c r="I46" s="133"/>
      <c r="J46" s="134"/>
      <c r="K46" s="133"/>
      <c r="L46" s="132"/>
      <c r="M46" s="134"/>
    </row>
    <row r="47" spans="1:20" s="68" customFormat="1" ht="27" x14ac:dyDescent="0.25">
      <c r="A47" s="63">
        <v>8</v>
      </c>
      <c r="B47" s="50"/>
      <c r="C47" s="64" t="s">
        <v>149</v>
      </c>
      <c r="D47" s="67" t="s">
        <v>78</v>
      </c>
      <c r="E47" s="142">
        <v>18.5</v>
      </c>
      <c r="F47" s="186"/>
      <c r="G47" s="52"/>
      <c r="H47" s="132"/>
      <c r="I47" s="133"/>
      <c r="J47" s="134"/>
      <c r="K47" s="135"/>
      <c r="L47" s="132"/>
      <c r="M47" s="134"/>
    </row>
    <row r="48" spans="1:20" s="60" customFormat="1" x14ac:dyDescent="0.25">
      <c r="A48" s="75"/>
      <c r="B48" s="50"/>
      <c r="C48" s="76" t="s">
        <v>45</v>
      </c>
      <c r="D48" s="77"/>
      <c r="E48" s="75"/>
      <c r="F48" s="146"/>
      <c r="G48" s="53"/>
      <c r="H48" s="132"/>
      <c r="I48" s="135"/>
      <c r="J48" s="134"/>
      <c r="K48" s="135"/>
      <c r="L48" s="132"/>
      <c r="M48" s="134"/>
      <c r="O48" s="17"/>
      <c r="P48" s="17"/>
      <c r="Q48" s="17"/>
      <c r="R48" s="17"/>
      <c r="S48" s="17"/>
      <c r="T48" s="17"/>
    </row>
    <row r="49" spans="1:20" s="60" customFormat="1" ht="25.5" x14ac:dyDescent="0.25">
      <c r="A49" s="75"/>
      <c r="B49" s="50"/>
      <c r="C49" s="148" t="s">
        <v>157</v>
      </c>
      <c r="D49" s="79"/>
      <c r="E49" s="75"/>
      <c r="F49" s="146"/>
      <c r="G49" s="53"/>
      <c r="H49" s="132"/>
      <c r="I49" s="135"/>
      <c r="J49" s="134"/>
      <c r="K49" s="135"/>
      <c r="L49" s="132"/>
      <c r="M49" s="134"/>
      <c r="O49" s="17"/>
      <c r="P49" s="17"/>
      <c r="Q49" s="17"/>
      <c r="R49" s="17"/>
      <c r="S49" s="17"/>
      <c r="T49" s="17"/>
    </row>
    <row r="50" spans="1:20" s="17" customFormat="1" ht="15" customHeight="1" x14ac:dyDescent="0.25">
      <c r="A50" s="75"/>
      <c r="B50" s="50"/>
      <c r="C50" s="76" t="s">
        <v>45</v>
      </c>
      <c r="D50" s="79"/>
      <c r="E50" s="75"/>
      <c r="F50" s="146"/>
      <c r="G50" s="53"/>
      <c r="H50" s="132"/>
      <c r="I50" s="133"/>
      <c r="J50" s="134"/>
      <c r="K50" s="133"/>
      <c r="L50" s="132"/>
      <c r="M50" s="134"/>
    </row>
    <row r="51" spans="1:20" s="17" customFormat="1" x14ac:dyDescent="0.25">
      <c r="A51" s="75"/>
      <c r="B51" s="50"/>
      <c r="C51" s="76" t="s">
        <v>46</v>
      </c>
      <c r="D51" s="79"/>
      <c r="E51" s="75"/>
      <c r="F51" s="146"/>
      <c r="G51" s="53"/>
      <c r="H51" s="132"/>
      <c r="I51" s="133"/>
      <c r="J51" s="134"/>
      <c r="K51" s="133"/>
      <c r="L51" s="132"/>
      <c r="M51" s="134"/>
    </row>
    <row r="52" spans="1:20" s="68" customFormat="1" ht="15.75" x14ac:dyDescent="0.25">
      <c r="A52" s="75"/>
      <c r="B52" s="50"/>
      <c r="C52" s="76" t="s">
        <v>45</v>
      </c>
      <c r="D52" s="79"/>
      <c r="E52" s="75"/>
      <c r="F52" s="146"/>
      <c r="G52" s="53"/>
      <c r="H52" s="132"/>
      <c r="I52" s="133"/>
      <c r="J52" s="134"/>
      <c r="K52" s="135"/>
      <c r="L52" s="132"/>
      <c r="M52" s="134"/>
    </row>
    <row r="53" spans="1:20" s="60" customFormat="1" x14ac:dyDescent="0.25">
      <c r="A53" s="75"/>
      <c r="B53" s="50"/>
      <c r="C53" s="76" t="s">
        <v>47</v>
      </c>
      <c r="D53" s="79"/>
      <c r="E53" s="75"/>
      <c r="F53" s="146"/>
      <c r="G53" s="53"/>
      <c r="H53" s="132"/>
      <c r="I53" s="135"/>
      <c r="J53" s="134"/>
      <c r="K53" s="135"/>
      <c r="L53" s="132"/>
      <c r="M53" s="134"/>
    </row>
    <row r="54" spans="1:20" s="60" customFormat="1" x14ac:dyDescent="0.25">
      <c r="A54" s="75"/>
      <c r="B54" s="50"/>
      <c r="C54" s="148" t="s">
        <v>158</v>
      </c>
      <c r="D54" s="79"/>
      <c r="E54" s="75"/>
      <c r="F54" s="146"/>
      <c r="G54" s="53"/>
      <c r="H54" s="132"/>
      <c r="I54" s="135"/>
      <c r="J54" s="134"/>
      <c r="K54" s="135"/>
      <c r="L54" s="132"/>
      <c r="M54" s="134"/>
    </row>
    <row r="55" spans="1:20" s="17" customFormat="1" ht="14.25" x14ac:dyDescent="0.25">
      <c r="C55" s="76" t="s">
        <v>33</v>
      </c>
      <c r="H55" s="132"/>
      <c r="I55" s="133"/>
      <c r="J55" s="134"/>
      <c r="K55" s="133"/>
      <c r="L55" s="132"/>
      <c r="M55" s="134"/>
    </row>
    <row r="56" spans="1:20" s="17" customFormat="1" ht="14.25" x14ac:dyDescent="0.25">
      <c r="B56" s="231"/>
      <c r="C56" s="232" t="s">
        <v>167</v>
      </c>
      <c r="D56" s="233">
        <v>0.18</v>
      </c>
      <c r="E56" s="234"/>
      <c r="F56" s="234"/>
      <c r="G56" s="234"/>
      <c r="H56" s="132"/>
      <c r="I56" s="133"/>
      <c r="J56" s="134"/>
      <c r="K56" s="133"/>
      <c r="L56" s="132"/>
      <c r="M56" s="134"/>
    </row>
    <row r="57" spans="1:20" s="5" customFormat="1" x14ac:dyDescent="0.25">
      <c r="A57" s="17"/>
      <c r="B57" s="231"/>
      <c r="C57" s="232" t="s">
        <v>168</v>
      </c>
      <c r="D57" s="231"/>
      <c r="E57" s="235"/>
      <c r="F57" s="235"/>
      <c r="G57" s="235"/>
      <c r="H57" s="132"/>
      <c r="I57" s="136"/>
      <c r="J57" s="134"/>
      <c r="K57" s="135"/>
      <c r="L57" s="132"/>
      <c r="M57" s="134"/>
      <c r="O57" s="17"/>
      <c r="P57" s="17"/>
      <c r="Q57" s="17"/>
      <c r="R57" s="17"/>
      <c r="S57" s="17"/>
      <c r="T57" s="17"/>
    </row>
    <row r="58" spans="1:20" s="60" customFormat="1" ht="14.25" x14ac:dyDescent="0.25">
      <c r="A58" s="149"/>
      <c r="B58" s="149"/>
      <c r="C58" s="150"/>
      <c r="D58" s="151"/>
      <c r="E58" s="151"/>
      <c r="F58" s="152"/>
      <c r="G58" s="132"/>
      <c r="H58" s="132"/>
      <c r="I58" s="135"/>
      <c r="J58" s="134"/>
      <c r="K58" s="135"/>
      <c r="L58" s="132"/>
      <c r="M58" s="134"/>
      <c r="O58" s="17"/>
      <c r="P58" s="17"/>
      <c r="Q58" s="17"/>
      <c r="R58" s="17"/>
      <c r="S58" s="17"/>
      <c r="T58" s="17"/>
    </row>
    <row r="59" spans="1:20" s="60" customFormat="1" ht="14.25" x14ac:dyDescent="0.25">
      <c r="A59" s="149"/>
      <c r="B59" s="149"/>
      <c r="C59" s="150"/>
      <c r="D59" s="151"/>
      <c r="E59" s="151"/>
      <c r="F59" s="152"/>
      <c r="G59" s="132"/>
      <c r="H59" s="132"/>
      <c r="I59" s="135"/>
      <c r="J59" s="134"/>
      <c r="K59" s="135"/>
      <c r="L59" s="132"/>
      <c r="M59" s="134"/>
      <c r="O59" s="17"/>
      <c r="P59" s="17"/>
      <c r="Q59" s="17"/>
      <c r="R59" s="17"/>
      <c r="S59" s="17"/>
      <c r="T59" s="17"/>
    </row>
    <row r="60" spans="1:20" s="17" customFormat="1" ht="15.75" x14ac:dyDescent="0.25">
      <c r="A60" s="153"/>
      <c r="B60" s="153"/>
      <c r="C60" s="154"/>
      <c r="D60" s="155"/>
      <c r="E60" s="155"/>
      <c r="F60" s="156"/>
      <c r="G60" s="132"/>
      <c r="H60" s="132"/>
      <c r="I60" s="133"/>
      <c r="J60" s="134"/>
      <c r="K60" s="133"/>
      <c r="L60" s="132"/>
      <c r="M60" s="134"/>
    </row>
    <row r="61" spans="1:20" s="17" customFormat="1" ht="15.75" x14ac:dyDescent="0.25">
      <c r="A61" s="153"/>
      <c r="B61" s="153"/>
      <c r="C61" s="154"/>
      <c r="D61" s="155"/>
      <c r="E61" s="155"/>
      <c r="F61" s="156"/>
      <c r="G61" s="132"/>
      <c r="H61" s="132"/>
      <c r="I61" s="133"/>
      <c r="J61" s="134"/>
      <c r="K61" s="133"/>
      <c r="L61" s="132"/>
      <c r="M61" s="134"/>
    </row>
    <row r="62" spans="1:20" s="5" customFormat="1" x14ac:dyDescent="0.25">
      <c r="A62" s="114"/>
      <c r="B62" s="114"/>
      <c r="C62" s="114"/>
      <c r="D62" s="114"/>
      <c r="E62" s="114"/>
      <c r="F62" s="114"/>
      <c r="G62" s="114"/>
      <c r="H62" s="132"/>
      <c r="I62" s="136"/>
      <c r="J62" s="134"/>
      <c r="K62" s="135"/>
      <c r="L62" s="132"/>
      <c r="M62" s="134"/>
      <c r="O62" s="17"/>
      <c r="P62" s="17"/>
      <c r="Q62" s="17"/>
      <c r="R62" s="17"/>
      <c r="S62" s="17"/>
      <c r="T62" s="17"/>
    </row>
    <row r="63" spans="1:20" s="60" customFormat="1" ht="13.5" x14ac:dyDescent="0.25">
      <c r="A63" s="149"/>
      <c r="B63" s="149"/>
      <c r="C63" s="150"/>
      <c r="D63" s="151"/>
      <c r="E63" s="151"/>
      <c r="F63" s="152"/>
      <c r="G63" s="132"/>
      <c r="H63" s="132"/>
      <c r="I63" s="135"/>
      <c r="J63" s="134"/>
      <c r="K63" s="135"/>
      <c r="L63" s="132"/>
      <c r="M63" s="134"/>
    </row>
    <row r="64" spans="1:20" s="60" customFormat="1" ht="13.5" x14ac:dyDescent="0.25">
      <c r="A64" s="149"/>
      <c r="B64" s="149"/>
      <c r="C64" s="150"/>
      <c r="D64" s="151"/>
      <c r="E64" s="151"/>
      <c r="F64" s="152"/>
      <c r="G64" s="132"/>
      <c r="H64" s="132"/>
      <c r="I64" s="135"/>
      <c r="J64" s="134"/>
      <c r="K64" s="135"/>
      <c r="L64" s="132"/>
      <c r="M64" s="134"/>
    </row>
    <row r="65" spans="1:20" s="17" customFormat="1" ht="15.75" x14ac:dyDescent="0.25">
      <c r="A65" s="153"/>
      <c r="B65" s="153"/>
      <c r="C65" s="154"/>
      <c r="D65" s="155"/>
      <c r="E65" s="155"/>
      <c r="F65" s="156"/>
      <c r="G65" s="132"/>
      <c r="H65" s="132"/>
      <c r="I65" s="133"/>
      <c r="J65" s="134"/>
      <c r="K65" s="133"/>
      <c r="L65" s="132"/>
      <c r="M65" s="134"/>
    </row>
    <row r="66" spans="1:20" s="17" customFormat="1" ht="15.75" x14ac:dyDescent="0.25">
      <c r="A66" s="153"/>
      <c r="B66" s="153"/>
      <c r="C66" s="154"/>
      <c r="D66" s="155"/>
      <c r="E66" s="155"/>
      <c r="F66" s="156"/>
      <c r="G66" s="132"/>
      <c r="H66" s="132"/>
      <c r="I66" s="133"/>
      <c r="J66" s="134"/>
      <c r="K66" s="133"/>
      <c r="L66" s="132"/>
      <c r="M66" s="134"/>
    </row>
    <row r="67" spans="1:20" s="17" customFormat="1" ht="15.75" x14ac:dyDescent="0.25">
      <c r="A67" s="153"/>
      <c r="B67" s="153"/>
      <c r="C67" s="154"/>
      <c r="D67" s="155"/>
      <c r="E67" s="155"/>
      <c r="F67" s="156"/>
      <c r="G67" s="132"/>
      <c r="H67" s="132"/>
      <c r="I67" s="133"/>
      <c r="J67" s="134"/>
      <c r="K67" s="133"/>
      <c r="L67" s="132"/>
      <c r="M67" s="134"/>
    </row>
    <row r="68" spans="1:20" s="17" customFormat="1" ht="14.25" x14ac:dyDescent="0.25">
      <c r="A68" s="115"/>
      <c r="B68" s="115"/>
      <c r="C68" s="115"/>
      <c r="D68" s="115"/>
      <c r="E68" s="115"/>
      <c r="F68" s="115"/>
      <c r="G68" s="115"/>
      <c r="H68" s="132"/>
      <c r="I68" s="133"/>
      <c r="J68" s="134"/>
      <c r="K68" s="135"/>
      <c r="L68" s="132"/>
      <c r="M68" s="134"/>
    </row>
    <row r="69" spans="1:20" s="24" customFormat="1" x14ac:dyDescent="0.25">
      <c r="A69" s="157"/>
      <c r="B69" s="158"/>
      <c r="C69" s="159"/>
      <c r="D69" s="160"/>
      <c r="E69" s="160"/>
      <c r="F69" s="161"/>
      <c r="G69" s="136"/>
      <c r="H69" s="136"/>
      <c r="I69" s="136"/>
      <c r="J69" s="136"/>
      <c r="K69" s="136"/>
      <c r="L69" s="136"/>
      <c r="M69" s="136"/>
    </row>
    <row r="70" spans="1:20" s="24" customFormat="1" x14ac:dyDescent="0.25">
      <c r="A70" s="157"/>
      <c r="B70" s="158"/>
      <c r="C70" s="159"/>
      <c r="D70" s="160"/>
      <c r="E70" s="160"/>
      <c r="F70" s="161"/>
      <c r="G70" s="136"/>
      <c r="H70" s="136"/>
      <c r="I70" s="136"/>
      <c r="J70" s="136"/>
      <c r="K70" s="136"/>
      <c r="L70" s="136"/>
      <c r="M70" s="136"/>
    </row>
    <row r="71" spans="1:20" s="66" customFormat="1" ht="15.75" x14ac:dyDescent="0.25">
      <c r="A71" s="162"/>
      <c r="B71" s="163"/>
      <c r="C71" s="164"/>
      <c r="D71" s="164"/>
      <c r="E71" s="165"/>
      <c r="F71" s="165"/>
      <c r="G71" s="132"/>
      <c r="H71" s="132"/>
      <c r="I71" s="133"/>
      <c r="J71" s="134"/>
      <c r="K71" s="135"/>
      <c r="L71" s="132"/>
      <c r="M71" s="134"/>
    </row>
    <row r="72" spans="1:20" ht="15.75" x14ac:dyDescent="0.25">
      <c r="A72" s="162"/>
      <c r="B72" s="166"/>
      <c r="C72" s="164"/>
      <c r="D72" s="167"/>
      <c r="E72" s="168"/>
      <c r="F72" s="168"/>
      <c r="G72" s="132"/>
      <c r="H72" s="132"/>
      <c r="I72" s="133"/>
      <c r="J72" s="134"/>
      <c r="K72" s="135"/>
      <c r="L72" s="132"/>
      <c r="M72" s="134"/>
    </row>
    <row r="73" spans="1:20" s="66" customFormat="1" ht="18" x14ac:dyDescent="0.25">
      <c r="A73" s="162"/>
      <c r="B73" s="163"/>
      <c r="C73" s="164"/>
      <c r="D73" s="169"/>
      <c r="E73" s="165"/>
      <c r="F73" s="165"/>
      <c r="G73" s="132"/>
      <c r="H73" s="132"/>
      <c r="I73" s="133"/>
      <c r="J73" s="134"/>
      <c r="K73" s="135"/>
      <c r="L73" s="132"/>
      <c r="M73" s="134"/>
      <c r="O73" s="117"/>
    </row>
    <row r="74" spans="1:20" s="24" customFormat="1" x14ac:dyDescent="0.25">
      <c r="A74" s="157"/>
      <c r="B74" s="158"/>
      <c r="C74" s="159"/>
      <c r="D74" s="160"/>
      <c r="E74" s="160"/>
      <c r="F74" s="161"/>
      <c r="G74" s="132"/>
      <c r="H74" s="132"/>
      <c r="I74" s="137"/>
      <c r="J74" s="134"/>
      <c r="K74" s="135"/>
      <c r="L74" s="132"/>
      <c r="M74" s="134"/>
    </row>
    <row r="75" spans="1:20" s="5" customFormat="1" x14ac:dyDescent="0.25">
      <c r="A75" s="114"/>
      <c r="B75" s="114"/>
      <c r="C75" s="114"/>
      <c r="D75" s="114"/>
      <c r="E75" s="114"/>
      <c r="F75" s="114"/>
      <c r="G75" s="114"/>
      <c r="H75" s="132"/>
      <c r="I75" s="136"/>
      <c r="J75" s="134"/>
      <c r="K75" s="135"/>
      <c r="L75" s="132"/>
      <c r="M75" s="134"/>
      <c r="O75" s="17"/>
      <c r="P75" s="17"/>
      <c r="Q75" s="17"/>
      <c r="R75" s="17"/>
      <c r="S75" s="17"/>
      <c r="T75" s="17"/>
    </row>
    <row r="76" spans="1:20" s="60" customFormat="1" ht="14.25" x14ac:dyDescent="0.25">
      <c r="A76" s="149"/>
      <c r="B76" s="149"/>
      <c r="C76" s="150"/>
      <c r="D76" s="151"/>
      <c r="E76" s="151"/>
      <c r="F76" s="152"/>
      <c r="G76" s="132"/>
      <c r="H76" s="132"/>
      <c r="I76" s="135"/>
      <c r="J76" s="134"/>
      <c r="K76" s="135"/>
      <c r="L76" s="132"/>
      <c r="M76" s="134"/>
      <c r="O76" s="17"/>
      <c r="P76" s="17"/>
      <c r="Q76" s="17"/>
      <c r="R76" s="17"/>
      <c r="S76" s="17"/>
      <c r="T76" s="17"/>
    </row>
    <row r="77" spans="1:20" s="60" customFormat="1" ht="14.25" x14ac:dyDescent="0.25">
      <c r="A77" s="149"/>
      <c r="B77" s="149"/>
      <c r="C77" s="150"/>
      <c r="D77" s="151"/>
      <c r="E77" s="151"/>
      <c r="F77" s="152"/>
      <c r="G77" s="132"/>
      <c r="H77" s="132"/>
      <c r="I77" s="135"/>
      <c r="J77" s="134"/>
      <c r="K77" s="135"/>
      <c r="L77" s="132"/>
      <c r="M77" s="134"/>
      <c r="O77" s="17"/>
      <c r="P77" s="17"/>
      <c r="Q77" s="17"/>
      <c r="R77" s="17"/>
      <c r="S77" s="17"/>
      <c r="T77" s="17"/>
    </row>
    <row r="78" spans="1:20" s="17" customFormat="1" ht="15.75" x14ac:dyDescent="0.25">
      <c r="A78" s="153"/>
      <c r="B78" s="153"/>
      <c r="C78" s="154"/>
      <c r="D78" s="155"/>
      <c r="E78" s="155"/>
      <c r="F78" s="156"/>
      <c r="G78" s="132"/>
      <c r="H78" s="132"/>
      <c r="I78" s="133"/>
      <c r="J78" s="134"/>
      <c r="K78" s="133"/>
      <c r="L78" s="132"/>
      <c r="M78" s="134"/>
    </row>
    <row r="79" spans="1:20" s="17" customFormat="1" ht="15.75" x14ac:dyDescent="0.25">
      <c r="A79" s="153"/>
      <c r="B79" s="153"/>
      <c r="C79" s="154"/>
      <c r="D79" s="155"/>
      <c r="E79" s="155"/>
      <c r="F79" s="156"/>
      <c r="G79" s="132"/>
      <c r="H79" s="132"/>
      <c r="I79" s="133"/>
      <c r="J79" s="134"/>
      <c r="K79" s="133"/>
      <c r="L79" s="132"/>
      <c r="M79" s="134"/>
    </row>
    <row r="80" spans="1:20" s="5" customFormat="1" x14ac:dyDescent="0.25">
      <c r="A80" s="114"/>
      <c r="B80" s="114"/>
      <c r="C80" s="114"/>
      <c r="D80" s="114"/>
      <c r="E80" s="114"/>
      <c r="F80" s="114"/>
      <c r="G80" s="114"/>
      <c r="H80" s="132"/>
      <c r="I80" s="136"/>
      <c r="J80" s="134"/>
      <c r="K80" s="135"/>
      <c r="L80" s="132"/>
      <c r="M80" s="134"/>
      <c r="O80" s="17"/>
      <c r="P80" s="17"/>
      <c r="Q80" s="17"/>
      <c r="R80" s="17"/>
      <c r="S80" s="17"/>
      <c r="T80" s="17"/>
    </row>
    <row r="81" spans="1:20" s="60" customFormat="1" ht="13.5" x14ac:dyDescent="0.25">
      <c r="A81" s="149"/>
      <c r="B81" s="149"/>
      <c r="C81" s="150"/>
      <c r="D81" s="151"/>
      <c r="E81" s="151"/>
      <c r="F81" s="152"/>
      <c r="G81" s="132"/>
      <c r="H81" s="132"/>
      <c r="I81" s="135"/>
      <c r="J81" s="134"/>
      <c r="K81" s="135"/>
      <c r="L81" s="132"/>
      <c r="M81" s="134"/>
    </row>
    <row r="82" spans="1:20" s="60" customFormat="1" ht="13.5" x14ac:dyDescent="0.25">
      <c r="A82" s="149"/>
      <c r="B82" s="149"/>
      <c r="C82" s="150"/>
      <c r="D82" s="151"/>
      <c r="E82" s="151"/>
      <c r="F82" s="152"/>
      <c r="G82" s="132"/>
      <c r="H82" s="132"/>
      <c r="I82" s="135"/>
      <c r="J82" s="134"/>
      <c r="K82" s="135"/>
      <c r="L82" s="132"/>
      <c r="M82" s="134"/>
    </row>
    <row r="83" spans="1:20" s="17" customFormat="1" ht="15.75" x14ac:dyDescent="0.25">
      <c r="A83" s="153"/>
      <c r="B83" s="153"/>
      <c r="C83" s="154"/>
      <c r="D83" s="155"/>
      <c r="E83" s="155"/>
      <c r="F83" s="156"/>
      <c r="G83" s="132"/>
      <c r="H83" s="132"/>
      <c r="I83" s="133"/>
      <c r="J83" s="134"/>
      <c r="K83" s="133"/>
      <c r="L83" s="132"/>
      <c r="M83" s="134"/>
    </row>
    <row r="84" spans="1:20" s="17" customFormat="1" ht="15.75" x14ac:dyDescent="0.25">
      <c r="A84" s="153"/>
      <c r="B84" s="153"/>
      <c r="C84" s="154"/>
      <c r="D84" s="155"/>
      <c r="E84" s="155"/>
      <c r="F84" s="156"/>
      <c r="G84" s="132"/>
      <c r="H84" s="132"/>
      <c r="I84" s="133"/>
      <c r="J84" s="134"/>
      <c r="K84" s="133"/>
      <c r="L84" s="132"/>
      <c r="M84" s="134"/>
    </row>
    <row r="85" spans="1:20" s="17" customFormat="1" ht="15.75" x14ac:dyDescent="0.25">
      <c r="A85" s="153"/>
      <c r="B85" s="153"/>
      <c r="C85" s="154"/>
      <c r="D85" s="155"/>
      <c r="E85" s="155"/>
      <c r="F85" s="156"/>
      <c r="G85" s="132"/>
      <c r="H85" s="132"/>
      <c r="I85" s="133"/>
      <c r="J85" s="134"/>
      <c r="K85" s="133"/>
      <c r="L85" s="132"/>
      <c r="M85" s="134"/>
    </row>
    <row r="86" spans="1:20" s="68" customFormat="1" ht="15.75" x14ac:dyDescent="0.25">
      <c r="A86" s="138"/>
      <c r="B86" s="138"/>
      <c r="C86" s="138"/>
      <c r="D86" s="138"/>
      <c r="E86" s="138"/>
      <c r="F86" s="138"/>
      <c r="G86" s="138"/>
      <c r="H86" s="132"/>
      <c r="I86" s="133"/>
      <c r="J86" s="134"/>
      <c r="K86" s="135"/>
      <c r="L86" s="132"/>
      <c r="M86" s="134"/>
    </row>
    <row r="87" spans="1:20" s="60" customFormat="1" ht="14.25" x14ac:dyDescent="0.25">
      <c r="A87" s="149"/>
      <c r="B87" s="149"/>
      <c r="C87" s="150"/>
      <c r="D87" s="151"/>
      <c r="E87" s="151"/>
      <c r="F87" s="152"/>
      <c r="G87" s="132"/>
      <c r="H87" s="132"/>
      <c r="I87" s="135"/>
      <c r="J87" s="134"/>
      <c r="K87" s="135"/>
      <c r="L87" s="132"/>
      <c r="M87" s="134"/>
      <c r="O87" s="17"/>
      <c r="P87" s="17"/>
      <c r="Q87" s="17"/>
      <c r="R87" s="17"/>
      <c r="S87" s="17"/>
      <c r="T87" s="17"/>
    </row>
    <row r="88" spans="1:20" s="60" customFormat="1" ht="14.25" x14ac:dyDescent="0.25">
      <c r="A88" s="149"/>
      <c r="B88" s="149"/>
      <c r="C88" s="150"/>
      <c r="D88" s="151"/>
      <c r="E88" s="151"/>
      <c r="F88" s="152"/>
      <c r="G88" s="132"/>
      <c r="H88" s="132"/>
      <c r="I88" s="135"/>
      <c r="J88" s="134"/>
      <c r="K88" s="135"/>
      <c r="L88" s="132"/>
      <c r="M88" s="134"/>
      <c r="O88" s="17"/>
      <c r="P88" s="17"/>
      <c r="Q88" s="17"/>
      <c r="R88" s="17"/>
      <c r="S88" s="17"/>
      <c r="T88" s="17"/>
    </row>
    <row r="89" spans="1:20" s="17" customFormat="1" ht="15.75" x14ac:dyDescent="0.25">
      <c r="A89" s="153"/>
      <c r="B89" s="153"/>
      <c r="C89" s="154"/>
      <c r="D89" s="155"/>
      <c r="E89" s="155"/>
      <c r="F89" s="156"/>
      <c r="G89" s="132"/>
      <c r="H89" s="132"/>
      <c r="I89" s="133"/>
      <c r="J89" s="134"/>
      <c r="K89" s="133"/>
      <c r="L89" s="132"/>
      <c r="M89" s="134"/>
    </row>
    <row r="90" spans="1:20" s="17" customFormat="1" ht="15.75" x14ac:dyDescent="0.25">
      <c r="A90" s="153"/>
      <c r="B90" s="153"/>
      <c r="C90" s="154"/>
      <c r="D90" s="155"/>
      <c r="E90" s="155"/>
      <c r="F90" s="156"/>
      <c r="G90" s="132"/>
      <c r="H90" s="132"/>
      <c r="I90" s="133"/>
      <c r="J90" s="134"/>
      <c r="K90" s="133"/>
      <c r="L90" s="132"/>
      <c r="M90" s="134"/>
    </row>
    <row r="91" spans="1:20" s="68" customFormat="1" ht="15.75" x14ac:dyDescent="0.25">
      <c r="A91" s="138"/>
      <c r="B91" s="138"/>
      <c r="C91" s="138"/>
      <c r="D91" s="138"/>
      <c r="E91" s="138"/>
      <c r="F91" s="138"/>
      <c r="G91" s="138"/>
      <c r="H91" s="132"/>
      <c r="I91" s="133"/>
      <c r="J91" s="134"/>
      <c r="K91" s="135"/>
      <c r="L91" s="132"/>
      <c r="M91" s="134"/>
    </row>
    <row r="92" spans="1:20" s="60" customFormat="1" ht="13.5" x14ac:dyDescent="0.25">
      <c r="A92" s="149"/>
      <c r="B92" s="149"/>
      <c r="C92" s="150"/>
      <c r="D92" s="151"/>
      <c r="E92" s="151"/>
      <c r="F92" s="152"/>
      <c r="G92" s="132"/>
      <c r="H92" s="132"/>
      <c r="I92" s="135"/>
      <c r="J92" s="134"/>
      <c r="K92" s="135"/>
      <c r="L92" s="132"/>
      <c r="M92" s="134"/>
    </row>
    <row r="93" spans="1:20" s="60" customFormat="1" ht="13.5" x14ac:dyDescent="0.25">
      <c r="A93" s="149"/>
      <c r="B93" s="149"/>
      <c r="C93" s="150"/>
      <c r="D93" s="151"/>
      <c r="E93" s="151"/>
      <c r="F93" s="152"/>
      <c r="G93" s="132"/>
      <c r="H93" s="132"/>
      <c r="I93" s="135"/>
      <c r="J93" s="134"/>
      <c r="K93" s="135"/>
      <c r="L93" s="132"/>
      <c r="M93" s="134"/>
    </row>
    <row r="94" spans="1:20" s="17" customFormat="1" ht="15.75" x14ac:dyDescent="0.25">
      <c r="A94" s="153"/>
      <c r="B94" s="153"/>
      <c r="C94" s="154"/>
      <c r="D94" s="155"/>
      <c r="E94" s="155"/>
      <c r="F94" s="156"/>
      <c r="G94" s="132"/>
      <c r="H94" s="132"/>
      <c r="I94" s="133"/>
      <c r="J94" s="134"/>
      <c r="K94" s="133"/>
      <c r="L94" s="132"/>
      <c r="M94" s="134"/>
    </row>
    <row r="95" spans="1:20" s="17" customFormat="1" ht="15.75" x14ac:dyDescent="0.25">
      <c r="A95" s="153"/>
      <c r="B95" s="153"/>
      <c r="C95" s="154"/>
      <c r="D95" s="155"/>
      <c r="E95" s="155"/>
      <c r="F95" s="156"/>
      <c r="G95" s="132"/>
      <c r="H95" s="132"/>
      <c r="I95" s="133"/>
      <c r="J95" s="134"/>
      <c r="K95" s="133"/>
      <c r="L95" s="132"/>
      <c r="M95" s="134"/>
    </row>
    <row r="96" spans="1:20" s="68" customFormat="1" ht="15.75" x14ac:dyDescent="0.25">
      <c r="A96" s="138"/>
      <c r="B96" s="138"/>
      <c r="C96" s="138"/>
      <c r="D96" s="138"/>
      <c r="E96" s="138"/>
      <c r="F96" s="138"/>
      <c r="G96" s="138"/>
      <c r="H96" s="132"/>
      <c r="I96" s="133"/>
      <c r="J96" s="134"/>
      <c r="K96" s="135"/>
      <c r="L96" s="132"/>
      <c r="M96" s="134"/>
    </row>
    <row r="97" spans="1:13" s="60" customFormat="1" ht="13.5" x14ac:dyDescent="0.25">
      <c r="A97" s="149"/>
      <c r="B97" s="149"/>
      <c r="C97" s="150"/>
      <c r="D97" s="151"/>
      <c r="E97" s="151"/>
      <c r="F97" s="152"/>
      <c r="G97" s="132"/>
      <c r="H97" s="132"/>
      <c r="I97" s="135"/>
      <c r="J97" s="134"/>
      <c r="K97" s="135"/>
      <c r="L97" s="132"/>
      <c r="M97" s="134"/>
    </row>
    <row r="98" spans="1:13" s="60" customFormat="1" ht="13.5" x14ac:dyDescent="0.25">
      <c r="A98" s="149"/>
      <c r="B98" s="149"/>
      <c r="C98" s="150"/>
      <c r="D98" s="151"/>
      <c r="E98" s="151"/>
      <c r="F98" s="152"/>
      <c r="G98" s="132"/>
      <c r="H98" s="132"/>
      <c r="I98" s="135"/>
      <c r="J98" s="134"/>
      <c r="K98" s="135"/>
      <c r="L98" s="132"/>
      <c r="M98" s="134"/>
    </row>
    <row r="99" spans="1:13" s="17" customFormat="1" ht="15.75" x14ac:dyDescent="0.25">
      <c r="A99" s="153"/>
      <c r="B99" s="153"/>
      <c r="C99" s="154"/>
      <c r="D99" s="155"/>
      <c r="E99" s="155"/>
      <c r="F99" s="156"/>
      <c r="G99" s="132"/>
      <c r="H99" s="132"/>
      <c r="I99" s="133"/>
      <c r="J99" s="134"/>
      <c r="K99" s="133"/>
      <c r="L99" s="132"/>
      <c r="M99" s="134"/>
    </row>
    <row r="100" spans="1:13" s="17" customFormat="1" ht="15.75" x14ac:dyDescent="0.25">
      <c r="A100" s="153"/>
      <c r="B100" s="153"/>
      <c r="C100" s="154"/>
      <c r="D100" s="155"/>
      <c r="E100" s="155"/>
      <c r="F100" s="156"/>
      <c r="G100" s="132"/>
      <c r="H100" s="132"/>
      <c r="I100" s="133"/>
      <c r="J100" s="134"/>
      <c r="K100" s="133"/>
      <c r="L100" s="132"/>
      <c r="M100" s="134"/>
    </row>
    <row r="101" spans="1:13" s="17" customFormat="1" ht="14.25" x14ac:dyDescent="0.25">
      <c r="A101" s="115"/>
      <c r="B101" s="115"/>
      <c r="C101" s="115"/>
      <c r="D101" s="115"/>
      <c r="E101" s="115"/>
      <c r="F101" s="115"/>
      <c r="G101" s="115"/>
      <c r="H101" s="132"/>
      <c r="I101" s="133"/>
      <c r="J101" s="134"/>
      <c r="K101" s="135"/>
      <c r="L101" s="132"/>
      <c r="M101" s="134"/>
    </row>
    <row r="102" spans="1:13" s="60" customFormat="1" ht="13.5" x14ac:dyDescent="0.25">
      <c r="A102" s="149"/>
      <c r="B102" s="170"/>
      <c r="C102" s="150"/>
      <c r="D102" s="151"/>
      <c r="E102" s="151"/>
      <c r="F102" s="152"/>
      <c r="G102" s="132"/>
      <c r="H102" s="132"/>
      <c r="I102" s="135"/>
      <c r="J102" s="134"/>
      <c r="K102" s="135"/>
      <c r="L102" s="132"/>
      <c r="M102" s="134"/>
    </row>
    <row r="103" spans="1:13" s="60" customFormat="1" ht="13.5" x14ac:dyDescent="0.25">
      <c r="A103" s="149"/>
      <c r="B103" s="170"/>
      <c r="C103" s="150"/>
      <c r="D103" s="151"/>
      <c r="E103" s="151"/>
      <c r="F103" s="152"/>
      <c r="G103" s="132"/>
      <c r="H103" s="132"/>
      <c r="I103" s="135"/>
      <c r="J103" s="134"/>
      <c r="K103" s="135"/>
      <c r="L103" s="132"/>
      <c r="M103" s="134"/>
    </row>
    <row r="104" spans="1:13" s="17" customFormat="1" ht="18" x14ac:dyDescent="0.25">
      <c r="A104" s="169"/>
      <c r="B104" s="170"/>
      <c r="C104" s="171"/>
      <c r="D104" s="172"/>
      <c r="E104" s="153"/>
      <c r="F104" s="172"/>
      <c r="G104" s="173"/>
      <c r="H104" s="132"/>
      <c r="I104" s="133"/>
      <c r="J104" s="134"/>
      <c r="K104" s="133"/>
      <c r="L104" s="132"/>
      <c r="M104" s="134"/>
    </row>
    <row r="105" spans="1:13" s="72" customFormat="1" ht="18" x14ac:dyDescent="0.25">
      <c r="A105" s="169"/>
      <c r="B105" s="170"/>
      <c r="C105" s="171"/>
      <c r="D105" s="172"/>
      <c r="E105" s="151"/>
      <c r="F105" s="172"/>
      <c r="G105" s="173"/>
      <c r="H105" s="132"/>
      <c r="I105" s="135"/>
      <c r="J105" s="134"/>
      <c r="K105" s="135"/>
      <c r="L105" s="132"/>
      <c r="M105" s="134"/>
    </row>
    <row r="106" spans="1:13" s="72" customFormat="1" ht="18" x14ac:dyDescent="0.25">
      <c r="A106" s="169"/>
      <c r="B106" s="170"/>
      <c r="C106" s="174"/>
      <c r="D106" s="169"/>
      <c r="E106" s="151"/>
      <c r="F106" s="175"/>
      <c r="G106" s="132"/>
      <c r="H106" s="132"/>
      <c r="I106" s="135"/>
      <c r="J106" s="134"/>
      <c r="K106" s="135"/>
      <c r="L106" s="132"/>
      <c r="M106" s="134"/>
    </row>
    <row r="107" spans="1:13" s="17" customFormat="1" ht="14.25" x14ac:dyDescent="0.25">
      <c r="A107" s="115"/>
      <c r="B107" s="115"/>
      <c r="C107" s="115"/>
      <c r="D107" s="115"/>
      <c r="E107" s="115"/>
      <c r="F107" s="115"/>
      <c r="G107" s="115"/>
      <c r="H107" s="132"/>
      <c r="I107" s="133"/>
      <c r="J107" s="134"/>
      <c r="K107" s="135"/>
      <c r="L107" s="132"/>
      <c r="M107" s="134"/>
    </row>
    <row r="108" spans="1:13" s="17" customFormat="1" ht="14.25" x14ac:dyDescent="0.25">
      <c r="A108" s="115"/>
      <c r="B108" s="115"/>
      <c r="C108" s="115"/>
      <c r="D108" s="115"/>
      <c r="E108" s="115"/>
      <c r="F108" s="115"/>
      <c r="G108" s="115"/>
      <c r="H108" s="132"/>
      <c r="I108" s="133"/>
      <c r="J108" s="134"/>
      <c r="K108" s="135"/>
      <c r="L108" s="132"/>
      <c r="M108" s="134"/>
    </row>
    <row r="109" spans="1:13" s="24" customFormat="1" x14ac:dyDescent="0.25">
      <c r="A109" s="157"/>
      <c r="B109" s="158"/>
      <c r="C109" s="159"/>
      <c r="D109" s="160"/>
      <c r="E109" s="160"/>
      <c r="F109" s="161"/>
      <c r="G109" s="136"/>
      <c r="H109" s="136"/>
      <c r="I109" s="136"/>
      <c r="J109" s="136"/>
      <c r="K109" s="136"/>
      <c r="L109" s="136"/>
      <c r="M109" s="136"/>
    </row>
    <row r="110" spans="1:13" s="24" customFormat="1" x14ac:dyDescent="0.25">
      <c r="A110" s="157"/>
      <c r="B110" s="158"/>
      <c r="C110" s="159"/>
      <c r="D110" s="160"/>
      <c r="E110" s="160"/>
      <c r="F110" s="161"/>
      <c r="G110" s="136"/>
      <c r="H110" s="136"/>
      <c r="I110" s="136"/>
      <c r="J110" s="136"/>
      <c r="K110" s="136"/>
      <c r="L110" s="136"/>
      <c r="M110" s="136"/>
    </row>
    <row r="111" spans="1:13" s="66" customFormat="1" ht="15.75" x14ac:dyDescent="0.25">
      <c r="A111" s="162"/>
      <c r="B111" s="163"/>
      <c r="C111" s="164"/>
      <c r="D111" s="164"/>
      <c r="E111" s="165"/>
      <c r="F111" s="165"/>
      <c r="G111" s="132"/>
      <c r="H111" s="132"/>
      <c r="I111" s="133"/>
      <c r="J111" s="134"/>
      <c r="K111" s="135"/>
      <c r="L111" s="132"/>
      <c r="M111" s="134"/>
    </row>
    <row r="112" spans="1:13" ht="15.75" x14ac:dyDescent="0.25">
      <c r="A112" s="162"/>
      <c r="B112" s="166"/>
      <c r="C112" s="164"/>
      <c r="D112" s="167"/>
      <c r="E112" s="168"/>
      <c r="F112" s="168"/>
      <c r="G112" s="132"/>
      <c r="H112" s="132"/>
      <c r="I112" s="133"/>
      <c r="J112" s="134"/>
      <c r="K112" s="135"/>
      <c r="L112" s="132"/>
      <c r="M112" s="134"/>
    </row>
    <row r="113" spans="1:20" s="66" customFormat="1" ht="18" x14ac:dyDescent="0.25">
      <c r="A113" s="162"/>
      <c r="B113" s="163"/>
      <c r="C113" s="164"/>
      <c r="D113" s="169"/>
      <c r="E113" s="165"/>
      <c r="F113" s="165"/>
      <c r="G113" s="132"/>
      <c r="H113" s="132"/>
      <c r="I113" s="133"/>
      <c r="J113" s="134"/>
      <c r="K113" s="135"/>
      <c r="L113" s="132"/>
      <c r="M113" s="134"/>
      <c r="O113" s="117"/>
    </row>
    <row r="114" spans="1:20" s="17" customFormat="1" ht="15.75" x14ac:dyDescent="0.25">
      <c r="A114" s="153"/>
      <c r="B114" s="153"/>
      <c r="C114" s="154"/>
      <c r="D114" s="155"/>
      <c r="E114" s="155"/>
      <c r="F114" s="156"/>
      <c r="G114" s="132"/>
      <c r="H114" s="132"/>
      <c r="I114" s="133"/>
      <c r="J114" s="134"/>
      <c r="K114" s="133"/>
      <c r="L114" s="132"/>
      <c r="M114" s="134"/>
    </row>
    <row r="115" spans="1:20" s="17" customFormat="1" ht="14.25" x14ac:dyDescent="0.25">
      <c r="A115" s="115"/>
      <c r="B115" s="115"/>
      <c r="C115" s="115"/>
      <c r="D115" s="115"/>
      <c r="E115" s="115"/>
      <c r="F115" s="115"/>
      <c r="G115" s="115"/>
      <c r="H115" s="132"/>
      <c r="I115" s="133"/>
      <c r="J115" s="134"/>
      <c r="K115" s="135"/>
      <c r="L115" s="132"/>
      <c r="M115" s="134"/>
    </row>
    <row r="116" spans="1:20" s="60" customFormat="1" ht="13.5" x14ac:dyDescent="0.25">
      <c r="A116" s="149"/>
      <c r="B116" s="170"/>
      <c r="C116" s="150"/>
      <c r="D116" s="151"/>
      <c r="E116" s="151"/>
      <c r="F116" s="152"/>
      <c r="G116" s="132"/>
      <c r="H116" s="132"/>
      <c r="I116" s="135"/>
      <c r="J116" s="134"/>
      <c r="K116" s="135"/>
      <c r="L116" s="132"/>
      <c r="M116" s="134"/>
    </row>
    <row r="117" spans="1:20" s="60" customFormat="1" ht="13.5" x14ac:dyDescent="0.25">
      <c r="A117" s="149"/>
      <c r="B117" s="170"/>
      <c r="C117" s="150"/>
      <c r="D117" s="151"/>
      <c r="E117" s="151"/>
      <c r="F117" s="152"/>
      <c r="G117" s="132"/>
      <c r="H117" s="132"/>
      <c r="I117" s="135"/>
      <c r="J117" s="134"/>
      <c r="K117" s="135"/>
      <c r="L117" s="132"/>
      <c r="M117" s="134"/>
    </row>
    <row r="118" spans="1:20" s="17" customFormat="1" ht="18" x14ac:dyDescent="0.25">
      <c r="A118" s="169"/>
      <c r="B118" s="170"/>
      <c r="C118" s="171"/>
      <c r="D118" s="172"/>
      <c r="E118" s="153"/>
      <c r="F118" s="172"/>
      <c r="G118" s="173"/>
      <c r="H118" s="132"/>
      <c r="I118" s="133"/>
      <c r="J118" s="134"/>
      <c r="K118" s="133"/>
      <c r="L118" s="132"/>
      <c r="M118" s="134"/>
    </row>
    <row r="119" spans="1:20" s="72" customFormat="1" ht="18" x14ac:dyDescent="0.25">
      <c r="A119" s="169"/>
      <c r="B119" s="170"/>
      <c r="C119" s="171"/>
      <c r="D119" s="172"/>
      <c r="E119" s="151"/>
      <c r="F119" s="172"/>
      <c r="G119" s="173"/>
      <c r="H119" s="132"/>
      <c r="I119" s="135"/>
      <c r="J119" s="134"/>
      <c r="K119" s="135"/>
      <c r="L119" s="132"/>
      <c r="M119" s="134"/>
    </row>
    <row r="120" spans="1:20" s="72" customFormat="1" ht="18" x14ac:dyDescent="0.25">
      <c r="A120" s="169"/>
      <c r="B120" s="170"/>
      <c r="C120" s="174"/>
      <c r="D120" s="169"/>
      <c r="E120" s="151"/>
      <c r="F120" s="175"/>
      <c r="G120" s="132"/>
      <c r="H120" s="132"/>
      <c r="I120" s="135"/>
      <c r="J120" s="134"/>
      <c r="K120" s="135"/>
      <c r="L120" s="132"/>
      <c r="M120" s="134"/>
    </row>
    <row r="121" spans="1:20" s="5" customFormat="1" x14ac:dyDescent="0.25">
      <c r="A121" s="114"/>
      <c r="B121" s="114"/>
      <c r="C121" s="114"/>
      <c r="D121" s="114"/>
      <c r="E121" s="114"/>
      <c r="F121" s="114"/>
      <c r="G121" s="114"/>
      <c r="H121" s="132"/>
      <c r="I121" s="137"/>
      <c r="J121" s="134"/>
      <c r="K121" s="135"/>
      <c r="L121" s="132"/>
      <c r="M121" s="134"/>
    </row>
    <row r="122" spans="1:20" s="5" customFormat="1" x14ac:dyDescent="0.25">
      <c r="A122" s="114"/>
      <c r="B122" s="114"/>
      <c r="C122" s="114"/>
      <c r="D122" s="114"/>
      <c r="E122" s="114"/>
      <c r="F122" s="114"/>
      <c r="G122" s="114"/>
      <c r="H122" s="132"/>
      <c r="I122" s="136"/>
      <c r="J122" s="134"/>
      <c r="K122" s="135"/>
      <c r="L122" s="132"/>
      <c r="M122" s="134"/>
      <c r="O122" s="17"/>
      <c r="P122" s="17"/>
      <c r="Q122" s="17"/>
      <c r="R122" s="17"/>
      <c r="S122" s="17"/>
      <c r="T122" s="17"/>
    </row>
    <row r="123" spans="1:20" s="60" customFormat="1" ht="14.25" x14ac:dyDescent="0.25">
      <c r="A123" s="149"/>
      <c r="B123" s="149"/>
      <c r="C123" s="150"/>
      <c r="D123" s="151"/>
      <c r="E123" s="151"/>
      <c r="F123" s="152"/>
      <c r="G123" s="132"/>
      <c r="H123" s="132"/>
      <c r="I123" s="135"/>
      <c r="J123" s="134"/>
      <c r="K123" s="135"/>
      <c r="L123" s="132"/>
      <c r="M123" s="134"/>
      <c r="O123" s="17"/>
      <c r="P123" s="17"/>
      <c r="Q123" s="17"/>
      <c r="R123" s="17"/>
      <c r="S123" s="17"/>
      <c r="T123" s="17"/>
    </row>
    <row r="124" spans="1:20" s="60" customFormat="1" ht="14.25" x14ac:dyDescent="0.25">
      <c r="A124" s="149"/>
      <c r="B124" s="149"/>
      <c r="C124" s="150"/>
      <c r="D124" s="151"/>
      <c r="E124" s="151"/>
      <c r="F124" s="152"/>
      <c r="G124" s="132"/>
      <c r="H124" s="132"/>
      <c r="I124" s="135"/>
      <c r="J124" s="134"/>
      <c r="K124" s="135"/>
      <c r="L124" s="132"/>
      <c r="M124" s="134"/>
      <c r="O124" s="17"/>
      <c r="P124" s="17"/>
      <c r="Q124" s="17"/>
      <c r="R124" s="17"/>
      <c r="S124" s="17"/>
      <c r="T124" s="17"/>
    </row>
    <row r="125" spans="1:20" s="17" customFormat="1" ht="15.75" x14ac:dyDescent="0.25">
      <c r="A125" s="153"/>
      <c r="B125" s="153"/>
      <c r="C125" s="154"/>
      <c r="D125" s="155"/>
      <c r="E125" s="155"/>
      <c r="F125" s="156"/>
      <c r="G125" s="132"/>
      <c r="H125" s="132"/>
      <c r="I125" s="133"/>
      <c r="J125" s="134"/>
      <c r="K125" s="133"/>
      <c r="L125" s="132"/>
      <c r="M125" s="134"/>
    </row>
    <row r="126" spans="1:20" s="17" customFormat="1" ht="15.75" x14ac:dyDescent="0.25">
      <c r="A126" s="153"/>
      <c r="B126" s="153"/>
      <c r="C126" s="154"/>
      <c r="D126" s="155"/>
      <c r="E126" s="155"/>
      <c r="F126" s="156"/>
      <c r="G126" s="132"/>
      <c r="H126" s="132"/>
      <c r="I126" s="133"/>
      <c r="J126" s="134"/>
      <c r="K126" s="133"/>
      <c r="L126" s="132"/>
      <c r="M126" s="134"/>
    </row>
    <row r="127" spans="1:20" s="5" customFormat="1" x14ac:dyDescent="0.25">
      <c r="A127" s="114"/>
      <c r="B127" s="114"/>
      <c r="C127" s="114"/>
      <c r="D127" s="114"/>
      <c r="E127" s="114"/>
      <c r="F127" s="114"/>
      <c r="G127" s="114"/>
      <c r="H127" s="132"/>
      <c r="I127" s="136"/>
      <c r="J127" s="134"/>
      <c r="K127" s="135"/>
      <c r="L127" s="132"/>
      <c r="M127" s="134"/>
      <c r="O127" s="17"/>
      <c r="P127" s="17"/>
      <c r="Q127" s="17"/>
      <c r="R127" s="17"/>
      <c r="S127" s="17"/>
      <c r="T127" s="17"/>
    </row>
    <row r="128" spans="1:20" s="60" customFormat="1" ht="13.5" x14ac:dyDescent="0.25">
      <c r="A128" s="149"/>
      <c r="B128" s="149"/>
      <c r="C128" s="150"/>
      <c r="D128" s="151"/>
      <c r="E128" s="151"/>
      <c r="F128" s="152"/>
      <c r="G128" s="132"/>
      <c r="H128" s="132"/>
      <c r="I128" s="135"/>
      <c r="J128" s="134"/>
      <c r="K128" s="135"/>
      <c r="L128" s="132"/>
      <c r="M128" s="134"/>
    </row>
    <row r="129" spans="1:20" s="60" customFormat="1" ht="13.5" x14ac:dyDescent="0.25">
      <c r="A129" s="149"/>
      <c r="B129" s="149"/>
      <c r="C129" s="150"/>
      <c r="D129" s="151"/>
      <c r="E129" s="151"/>
      <c r="F129" s="152"/>
      <c r="G129" s="132"/>
      <c r="H129" s="132"/>
      <c r="I129" s="135"/>
      <c r="J129" s="134"/>
      <c r="K129" s="135"/>
      <c r="L129" s="132"/>
      <c r="M129" s="134"/>
    </row>
    <row r="130" spans="1:20" s="17" customFormat="1" ht="15.75" x14ac:dyDescent="0.25">
      <c r="A130" s="153"/>
      <c r="B130" s="153"/>
      <c r="C130" s="154"/>
      <c r="D130" s="155"/>
      <c r="E130" s="155"/>
      <c r="F130" s="156"/>
      <c r="G130" s="132"/>
      <c r="H130" s="132"/>
      <c r="I130" s="133"/>
      <c r="J130" s="134"/>
      <c r="K130" s="133"/>
      <c r="L130" s="132"/>
      <c r="M130" s="134"/>
    </row>
    <row r="131" spans="1:20" s="17" customFormat="1" ht="15.75" x14ac:dyDescent="0.25">
      <c r="A131" s="153"/>
      <c r="B131" s="153"/>
      <c r="C131" s="154"/>
      <c r="D131" s="155"/>
      <c r="E131" s="155"/>
      <c r="F131" s="156"/>
      <c r="G131" s="132"/>
      <c r="H131" s="132"/>
      <c r="I131" s="133"/>
      <c r="J131" s="134"/>
      <c r="K131" s="133"/>
      <c r="L131" s="132"/>
      <c r="M131" s="134"/>
    </row>
    <row r="132" spans="1:20" s="17" customFormat="1" ht="15.75" x14ac:dyDescent="0.25">
      <c r="A132" s="153"/>
      <c r="B132" s="153"/>
      <c r="C132" s="154"/>
      <c r="D132" s="155"/>
      <c r="E132" s="155"/>
      <c r="F132" s="156"/>
      <c r="G132" s="132"/>
      <c r="H132" s="132"/>
      <c r="I132" s="133"/>
      <c r="J132" s="134"/>
      <c r="K132" s="133"/>
      <c r="L132" s="132"/>
      <c r="M132" s="134"/>
    </row>
    <row r="133" spans="1:20" s="68" customFormat="1" ht="15.75" x14ac:dyDescent="0.25">
      <c r="A133" s="138"/>
      <c r="B133" s="138"/>
      <c r="C133" s="138"/>
      <c r="D133" s="138"/>
      <c r="E133" s="138"/>
      <c r="F133" s="138"/>
      <c r="G133" s="138"/>
      <c r="H133" s="132"/>
      <c r="I133" s="133"/>
      <c r="J133" s="134"/>
      <c r="K133" s="135"/>
      <c r="L133" s="132"/>
      <c r="M133" s="134"/>
    </row>
    <row r="134" spans="1:20" s="60" customFormat="1" ht="14.25" x14ac:dyDescent="0.25">
      <c r="A134" s="149"/>
      <c r="B134" s="149"/>
      <c r="C134" s="150"/>
      <c r="D134" s="151"/>
      <c r="E134" s="151"/>
      <c r="F134" s="152"/>
      <c r="G134" s="132"/>
      <c r="H134" s="132"/>
      <c r="I134" s="135"/>
      <c r="J134" s="134"/>
      <c r="K134" s="135"/>
      <c r="L134" s="132"/>
      <c r="M134" s="134"/>
      <c r="O134" s="17"/>
      <c r="P134" s="17"/>
      <c r="Q134" s="17"/>
      <c r="R134" s="17"/>
      <c r="S134" s="17"/>
      <c r="T134" s="17"/>
    </row>
    <row r="135" spans="1:20" s="60" customFormat="1" ht="14.25" x14ac:dyDescent="0.25">
      <c r="A135" s="149"/>
      <c r="B135" s="149"/>
      <c r="C135" s="150"/>
      <c r="D135" s="151"/>
      <c r="E135" s="151"/>
      <c r="F135" s="152"/>
      <c r="G135" s="132"/>
      <c r="H135" s="132"/>
      <c r="I135" s="135"/>
      <c r="J135" s="134"/>
      <c r="K135" s="135"/>
      <c r="L135" s="132"/>
      <c r="M135" s="134"/>
      <c r="O135" s="17"/>
      <c r="P135" s="17"/>
      <c r="Q135" s="17"/>
      <c r="R135" s="17"/>
      <c r="S135" s="17"/>
      <c r="T135" s="17"/>
    </row>
    <row r="136" spans="1:20" s="17" customFormat="1" ht="15.75" x14ac:dyDescent="0.25">
      <c r="A136" s="153"/>
      <c r="B136" s="153"/>
      <c r="C136" s="154"/>
      <c r="D136" s="155"/>
      <c r="E136" s="155"/>
      <c r="F136" s="156"/>
      <c r="G136" s="132"/>
      <c r="H136" s="132"/>
      <c r="I136" s="133"/>
      <c r="J136" s="134"/>
      <c r="K136" s="133"/>
      <c r="L136" s="132"/>
      <c r="M136" s="134"/>
    </row>
    <row r="137" spans="1:20" s="17" customFormat="1" ht="15.75" x14ac:dyDescent="0.25">
      <c r="A137" s="153"/>
      <c r="B137" s="153"/>
      <c r="C137" s="154"/>
      <c r="D137" s="155"/>
      <c r="E137" s="155"/>
      <c r="F137" s="156"/>
      <c r="G137" s="132"/>
      <c r="H137" s="132"/>
      <c r="I137" s="133"/>
      <c r="J137" s="134"/>
      <c r="K137" s="133"/>
      <c r="L137" s="132"/>
      <c r="M137" s="134"/>
    </row>
    <row r="138" spans="1:20" s="68" customFormat="1" ht="15.75" x14ac:dyDescent="0.25">
      <c r="A138" s="138"/>
      <c r="B138" s="138"/>
      <c r="C138" s="138"/>
      <c r="D138" s="138"/>
      <c r="E138" s="138"/>
      <c r="F138" s="138"/>
      <c r="G138" s="138"/>
      <c r="H138" s="132"/>
      <c r="I138" s="133"/>
      <c r="J138" s="134"/>
      <c r="K138" s="135"/>
      <c r="L138" s="132"/>
      <c r="M138" s="134"/>
    </row>
    <row r="139" spans="1:20" s="60" customFormat="1" ht="13.5" x14ac:dyDescent="0.25">
      <c r="A139" s="149"/>
      <c r="B139" s="149"/>
      <c r="C139" s="150"/>
      <c r="D139" s="151"/>
      <c r="E139" s="151"/>
      <c r="F139" s="152"/>
      <c r="G139" s="132"/>
      <c r="H139" s="132"/>
      <c r="I139" s="135"/>
      <c r="J139" s="134"/>
      <c r="K139" s="135"/>
      <c r="L139" s="132"/>
      <c r="M139" s="134"/>
    </row>
    <row r="140" spans="1:20" s="60" customFormat="1" ht="13.5" x14ac:dyDescent="0.25">
      <c r="A140" s="149"/>
      <c r="B140" s="149"/>
      <c r="C140" s="150"/>
      <c r="D140" s="151"/>
      <c r="E140" s="151"/>
      <c r="F140" s="152"/>
      <c r="G140" s="132"/>
      <c r="H140" s="132"/>
      <c r="I140" s="135"/>
      <c r="J140" s="134"/>
      <c r="K140" s="135"/>
      <c r="L140" s="132"/>
      <c r="M140" s="134"/>
    </row>
    <row r="141" spans="1:20" s="17" customFormat="1" ht="15.75" x14ac:dyDescent="0.25">
      <c r="A141" s="153"/>
      <c r="B141" s="153"/>
      <c r="C141" s="154"/>
      <c r="D141" s="155"/>
      <c r="E141" s="155"/>
      <c r="F141" s="156"/>
      <c r="G141" s="132"/>
      <c r="H141" s="132"/>
      <c r="I141" s="133"/>
      <c r="J141" s="134"/>
      <c r="K141" s="133"/>
      <c r="L141" s="132"/>
      <c r="M141" s="134"/>
    </row>
    <row r="142" spans="1:20" s="17" customFormat="1" ht="15.75" x14ac:dyDescent="0.25">
      <c r="A142" s="153"/>
      <c r="B142" s="153"/>
      <c r="C142" s="154"/>
      <c r="D142" s="155"/>
      <c r="E142" s="155"/>
      <c r="F142" s="156"/>
      <c r="G142" s="132"/>
      <c r="H142" s="132"/>
      <c r="I142" s="133"/>
      <c r="J142" s="134"/>
      <c r="K142" s="133"/>
      <c r="L142" s="132"/>
      <c r="M142" s="134"/>
    </row>
    <row r="143" spans="1:20" s="68" customFormat="1" ht="15.75" x14ac:dyDescent="0.25">
      <c r="A143" s="138"/>
      <c r="B143" s="138"/>
      <c r="C143" s="138"/>
      <c r="D143" s="138"/>
      <c r="E143" s="138"/>
      <c r="F143" s="138"/>
      <c r="G143" s="138"/>
      <c r="H143" s="132"/>
      <c r="I143" s="133"/>
      <c r="J143" s="134"/>
      <c r="K143" s="135"/>
      <c r="L143" s="132"/>
      <c r="M143" s="134"/>
    </row>
    <row r="144" spans="1:20" s="60" customFormat="1" ht="13.5" x14ac:dyDescent="0.25">
      <c r="A144" s="149"/>
      <c r="B144" s="149"/>
      <c r="C144" s="150"/>
      <c r="D144" s="151"/>
      <c r="E144" s="151"/>
      <c r="F144" s="152"/>
      <c r="G144" s="132"/>
      <c r="H144" s="132"/>
      <c r="I144" s="135"/>
      <c r="J144" s="134"/>
      <c r="K144" s="135"/>
      <c r="L144" s="132"/>
      <c r="M144" s="134"/>
    </row>
    <row r="145" spans="1:15" s="60" customFormat="1" ht="13.5" x14ac:dyDescent="0.25">
      <c r="A145" s="149"/>
      <c r="B145" s="149"/>
      <c r="C145" s="150"/>
      <c r="D145" s="151"/>
      <c r="E145" s="151"/>
      <c r="F145" s="152"/>
      <c r="G145" s="132"/>
      <c r="H145" s="132"/>
      <c r="I145" s="135"/>
      <c r="J145" s="134"/>
      <c r="K145" s="135"/>
      <c r="L145" s="132"/>
      <c r="M145" s="134"/>
    </row>
    <row r="146" spans="1:15" s="17" customFormat="1" ht="15.75" x14ac:dyDescent="0.25">
      <c r="A146" s="153"/>
      <c r="B146" s="153"/>
      <c r="C146" s="154"/>
      <c r="D146" s="155"/>
      <c r="E146" s="155"/>
      <c r="F146" s="156"/>
      <c r="G146" s="132"/>
      <c r="H146" s="132"/>
      <c r="I146" s="133"/>
      <c r="J146" s="134"/>
      <c r="K146" s="133"/>
      <c r="L146" s="132"/>
      <c r="M146" s="134"/>
    </row>
    <row r="147" spans="1:15" s="17" customFormat="1" ht="15.75" x14ac:dyDescent="0.25">
      <c r="A147" s="153"/>
      <c r="B147" s="153"/>
      <c r="C147" s="154"/>
      <c r="D147" s="155"/>
      <c r="E147" s="155"/>
      <c r="F147" s="156"/>
      <c r="G147" s="132"/>
      <c r="H147" s="132"/>
      <c r="I147" s="133"/>
      <c r="J147" s="134"/>
      <c r="K147" s="133"/>
      <c r="L147" s="132"/>
      <c r="M147" s="134"/>
    </row>
    <row r="148" spans="1:15" s="17" customFormat="1" ht="14.25" x14ac:dyDescent="0.25">
      <c r="A148" s="115"/>
      <c r="B148" s="115"/>
      <c r="C148" s="115"/>
      <c r="D148" s="115"/>
      <c r="E148" s="115"/>
      <c r="F148" s="115"/>
      <c r="G148" s="115"/>
      <c r="H148" s="132"/>
      <c r="I148" s="133"/>
      <c r="J148" s="134"/>
      <c r="K148" s="135"/>
      <c r="L148" s="132"/>
      <c r="M148" s="134"/>
    </row>
    <row r="149" spans="1:15" s="17" customFormat="1" ht="14.25" x14ac:dyDescent="0.25">
      <c r="A149" s="115"/>
      <c r="B149" s="115"/>
      <c r="C149" s="115"/>
      <c r="D149" s="115"/>
      <c r="E149" s="115"/>
      <c r="F149" s="115"/>
      <c r="G149" s="115"/>
      <c r="H149" s="132"/>
      <c r="I149" s="133"/>
      <c r="J149" s="134"/>
      <c r="K149" s="135"/>
      <c r="L149" s="132"/>
      <c r="M149" s="134"/>
    </row>
    <row r="150" spans="1:15" s="24" customFormat="1" x14ac:dyDescent="0.25">
      <c r="A150" s="157"/>
      <c r="B150" s="158"/>
      <c r="C150" s="159"/>
      <c r="D150" s="160"/>
      <c r="E150" s="160"/>
      <c r="F150" s="161"/>
      <c r="G150" s="136"/>
      <c r="H150" s="136"/>
      <c r="I150" s="136"/>
      <c r="J150" s="136"/>
      <c r="K150" s="136"/>
      <c r="L150" s="136"/>
      <c r="M150" s="136"/>
    </row>
    <row r="151" spans="1:15" s="24" customFormat="1" x14ac:dyDescent="0.25">
      <c r="A151" s="157"/>
      <c r="B151" s="158"/>
      <c r="C151" s="159"/>
      <c r="D151" s="160"/>
      <c r="E151" s="160"/>
      <c r="F151" s="161"/>
      <c r="G151" s="136"/>
      <c r="H151" s="136"/>
      <c r="I151" s="136"/>
      <c r="J151" s="136"/>
      <c r="K151" s="136"/>
      <c r="L151" s="136"/>
      <c r="M151" s="136"/>
    </row>
    <row r="152" spans="1:15" s="66" customFormat="1" ht="15.75" x14ac:dyDescent="0.25">
      <c r="A152" s="162"/>
      <c r="B152" s="163"/>
      <c r="C152" s="164"/>
      <c r="D152" s="164"/>
      <c r="E152" s="165"/>
      <c r="F152" s="165"/>
      <c r="G152" s="132"/>
      <c r="H152" s="132"/>
      <c r="I152" s="133"/>
      <c r="J152" s="134"/>
      <c r="K152" s="135"/>
      <c r="L152" s="132"/>
      <c r="M152" s="134"/>
    </row>
    <row r="153" spans="1:15" ht="15.75" x14ac:dyDescent="0.25">
      <c r="A153" s="162"/>
      <c r="B153" s="166"/>
      <c r="C153" s="164"/>
      <c r="D153" s="167"/>
      <c r="E153" s="168"/>
      <c r="F153" s="168"/>
      <c r="G153" s="132"/>
      <c r="H153" s="132"/>
      <c r="I153" s="133"/>
      <c r="J153" s="134"/>
      <c r="K153" s="135"/>
      <c r="L153" s="132"/>
      <c r="M153" s="134"/>
    </row>
    <row r="154" spans="1:15" s="66" customFormat="1" ht="18" x14ac:dyDescent="0.25">
      <c r="A154" s="162"/>
      <c r="B154" s="163"/>
      <c r="C154" s="164"/>
      <c r="D154" s="169"/>
      <c r="E154" s="165"/>
      <c r="F154" s="165"/>
      <c r="G154" s="132"/>
      <c r="H154" s="132"/>
      <c r="I154" s="133"/>
      <c r="J154" s="134"/>
      <c r="K154" s="135"/>
      <c r="L154" s="132"/>
      <c r="M154" s="134"/>
      <c r="O154" s="117"/>
    </row>
    <row r="155" spans="1:15" s="17" customFormat="1" ht="15.75" x14ac:dyDescent="0.25">
      <c r="A155" s="153"/>
      <c r="B155" s="153"/>
      <c r="C155" s="154"/>
      <c r="D155" s="155"/>
      <c r="E155" s="155"/>
      <c r="F155" s="156"/>
      <c r="G155" s="132"/>
      <c r="H155" s="132"/>
      <c r="I155" s="133"/>
      <c r="J155" s="134"/>
      <c r="K155" s="133"/>
      <c r="L155" s="132"/>
      <c r="M155" s="134"/>
    </row>
    <row r="156" spans="1:15" s="17" customFormat="1" ht="14.25" x14ac:dyDescent="0.25">
      <c r="A156" s="115"/>
      <c r="B156" s="115"/>
      <c r="C156" s="115"/>
      <c r="D156" s="115"/>
      <c r="E156" s="115"/>
      <c r="F156" s="115"/>
      <c r="G156" s="115"/>
      <c r="H156" s="132"/>
      <c r="I156" s="133"/>
      <c r="J156" s="134"/>
      <c r="K156" s="135"/>
      <c r="L156" s="132"/>
      <c r="M156" s="134"/>
    </row>
    <row r="157" spans="1:15" s="60" customFormat="1" ht="13.5" x14ac:dyDescent="0.25">
      <c r="A157" s="149"/>
      <c r="B157" s="170"/>
      <c r="C157" s="150"/>
      <c r="D157" s="151"/>
      <c r="E157" s="151"/>
      <c r="F157" s="152"/>
      <c r="G157" s="132"/>
      <c r="H157" s="132"/>
      <c r="I157" s="135"/>
      <c r="J157" s="134"/>
      <c r="K157" s="135"/>
      <c r="L157" s="132"/>
      <c r="M157" s="134"/>
    </row>
    <row r="158" spans="1:15" s="60" customFormat="1" ht="13.5" x14ac:dyDescent="0.25">
      <c r="A158" s="149"/>
      <c r="B158" s="170"/>
      <c r="C158" s="150"/>
      <c r="D158" s="151"/>
      <c r="E158" s="151"/>
      <c r="F158" s="152"/>
      <c r="G158" s="132"/>
      <c r="H158" s="132"/>
      <c r="I158" s="135"/>
      <c r="J158" s="134"/>
      <c r="K158" s="135"/>
      <c r="L158" s="132"/>
      <c r="M158" s="134"/>
    </row>
    <row r="159" spans="1:15" s="17" customFormat="1" ht="18" x14ac:dyDescent="0.25">
      <c r="A159" s="169"/>
      <c r="B159" s="170"/>
      <c r="C159" s="171"/>
      <c r="D159" s="172"/>
      <c r="E159" s="153"/>
      <c r="F159" s="172"/>
      <c r="G159" s="173"/>
      <c r="H159" s="132"/>
      <c r="I159" s="133"/>
      <c r="J159" s="134"/>
      <c r="K159" s="133"/>
      <c r="L159" s="132"/>
      <c r="M159" s="134"/>
    </row>
    <row r="160" spans="1:15" s="72" customFormat="1" ht="18" x14ac:dyDescent="0.25">
      <c r="A160" s="169"/>
      <c r="B160" s="170"/>
      <c r="C160" s="171"/>
      <c r="D160" s="172"/>
      <c r="E160" s="151"/>
      <c r="F160" s="172"/>
      <c r="G160" s="173"/>
      <c r="H160" s="132"/>
      <c r="I160" s="135"/>
      <c r="J160" s="134"/>
      <c r="K160" s="135"/>
      <c r="L160" s="132"/>
      <c r="M160" s="134"/>
    </row>
    <row r="161" spans="1:20" s="72" customFormat="1" ht="18" x14ac:dyDescent="0.25">
      <c r="A161" s="169"/>
      <c r="B161" s="170"/>
      <c r="C161" s="174"/>
      <c r="D161" s="169"/>
      <c r="E161" s="151"/>
      <c r="F161" s="175"/>
      <c r="G161" s="132"/>
      <c r="H161" s="132"/>
      <c r="I161" s="135"/>
      <c r="J161" s="134"/>
      <c r="K161" s="135"/>
      <c r="L161" s="132"/>
      <c r="M161" s="134"/>
    </row>
    <row r="162" spans="1:20" s="5" customFormat="1" x14ac:dyDescent="0.25">
      <c r="A162" s="114"/>
      <c r="B162" s="114"/>
      <c r="C162" s="114"/>
      <c r="D162" s="114"/>
      <c r="E162" s="114"/>
      <c r="F162" s="114"/>
      <c r="G162" s="114"/>
      <c r="H162" s="132"/>
      <c r="I162" s="137"/>
      <c r="J162" s="134"/>
      <c r="K162" s="135"/>
      <c r="L162" s="132"/>
      <c r="M162" s="134"/>
    </row>
    <row r="163" spans="1:20" s="5" customFormat="1" x14ac:dyDescent="0.25">
      <c r="A163" s="114"/>
      <c r="B163" s="114"/>
      <c r="C163" s="114"/>
      <c r="D163" s="114"/>
      <c r="E163" s="114"/>
      <c r="F163" s="114"/>
      <c r="G163" s="114"/>
      <c r="H163" s="132"/>
      <c r="I163" s="136"/>
      <c r="J163" s="134"/>
      <c r="K163" s="135"/>
      <c r="L163" s="132"/>
      <c r="M163" s="134"/>
      <c r="O163" s="17"/>
      <c r="P163" s="17"/>
      <c r="Q163" s="17"/>
      <c r="R163" s="17"/>
      <c r="S163" s="17"/>
      <c r="T163" s="17"/>
    </row>
    <row r="164" spans="1:20" s="60" customFormat="1" ht="14.25" x14ac:dyDescent="0.25">
      <c r="A164" s="149"/>
      <c r="B164" s="149"/>
      <c r="C164" s="150"/>
      <c r="D164" s="151"/>
      <c r="E164" s="151"/>
      <c r="F164" s="152"/>
      <c r="G164" s="132"/>
      <c r="H164" s="132"/>
      <c r="I164" s="135"/>
      <c r="J164" s="134"/>
      <c r="K164" s="135"/>
      <c r="L164" s="132"/>
      <c r="M164" s="134"/>
      <c r="O164" s="17"/>
      <c r="P164" s="17"/>
      <c r="Q164" s="17"/>
      <c r="R164" s="17"/>
      <c r="S164" s="17"/>
      <c r="T164" s="17"/>
    </row>
    <row r="165" spans="1:20" s="60" customFormat="1" ht="14.25" x14ac:dyDescent="0.25">
      <c r="A165" s="149"/>
      <c r="B165" s="149"/>
      <c r="C165" s="150"/>
      <c r="D165" s="151"/>
      <c r="E165" s="151"/>
      <c r="F165" s="152"/>
      <c r="G165" s="132"/>
      <c r="H165" s="132"/>
      <c r="I165" s="135"/>
      <c r="J165" s="134"/>
      <c r="K165" s="135"/>
      <c r="L165" s="132"/>
      <c r="M165" s="134"/>
      <c r="O165" s="17"/>
      <c r="P165" s="17"/>
      <c r="Q165" s="17"/>
      <c r="R165" s="17"/>
      <c r="S165" s="17"/>
      <c r="T165" s="17"/>
    </row>
    <row r="166" spans="1:20" s="17" customFormat="1" ht="15.75" x14ac:dyDescent="0.25">
      <c r="A166" s="153"/>
      <c r="B166" s="153"/>
      <c r="C166" s="154"/>
      <c r="D166" s="155"/>
      <c r="E166" s="155"/>
      <c r="F166" s="156"/>
      <c r="G166" s="132"/>
      <c r="H166" s="132"/>
      <c r="I166" s="133"/>
      <c r="J166" s="134"/>
      <c r="K166" s="133"/>
      <c r="L166" s="132"/>
      <c r="M166" s="134"/>
    </row>
    <row r="167" spans="1:20" s="17" customFormat="1" ht="15.75" x14ac:dyDescent="0.25">
      <c r="A167" s="153"/>
      <c r="B167" s="153"/>
      <c r="C167" s="154"/>
      <c r="D167" s="155"/>
      <c r="E167" s="155"/>
      <c r="F167" s="156"/>
      <c r="G167" s="132"/>
      <c r="H167" s="132"/>
      <c r="I167" s="133"/>
      <c r="J167" s="134"/>
      <c r="K167" s="133"/>
      <c r="L167" s="132"/>
      <c r="M167" s="134"/>
    </row>
    <row r="168" spans="1:20" s="5" customFormat="1" x14ac:dyDescent="0.25">
      <c r="A168" s="114"/>
      <c r="B168" s="114"/>
      <c r="C168" s="114"/>
      <c r="D168" s="114"/>
      <c r="E168" s="114"/>
      <c r="F168" s="114"/>
      <c r="G168" s="114"/>
      <c r="H168" s="132"/>
      <c r="I168" s="136"/>
      <c r="J168" s="134"/>
      <c r="K168" s="135"/>
      <c r="L168" s="132"/>
      <c r="M168" s="134"/>
      <c r="O168" s="17"/>
      <c r="P168" s="17"/>
      <c r="Q168" s="17"/>
      <c r="R168" s="17"/>
      <c r="S168" s="17"/>
      <c r="T168" s="17"/>
    </row>
    <row r="169" spans="1:20" s="60" customFormat="1" ht="13.5" x14ac:dyDescent="0.25">
      <c r="A169" s="149"/>
      <c r="B169" s="149"/>
      <c r="C169" s="150"/>
      <c r="D169" s="151"/>
      <c r="E169" s="151"/>
      <c r="F169" s="152"/>
      <c r="G169" s="132"/>
      <c r="H169" s="132"/>
      <c r="I169" s="135"/>
      <c r="J169" s="134"/>
      <c r="K169" s="135"/>
      <c r="L169" s="132"/>
      <c r="M169" s="134"/>
    </row>
    <row r="170" spans="1:20" s="60" customFormat="1" ht="13.5" x14ac:dyDescent="0.25">
      <c r="A170" s="149"/>
      <c r="B170" s="149"/>
      <c r="C170" s="150"/>
      <c r="D170" s="151"/>
      <c r="E170" s="151"/>
      <c r="F170" s="152"/>
      <c r="G170" s="132"/>
      <c r="H170" s="132"/>
      <c r="I170" s="135"/>
      <c r="J170" s="134"/>
      <c r="K170" s="135"/>
      <c r="L170" s="132"/>
      <c r="M170" s="134"/>
    </row>
    <row r="171" spans="1:20" s="17" customFormat="1" ht="15.75" x14ac:dyDescent="0.25">
      <c r="A171" s="153"/>
      <c r="B171" s="153"/>
      <c r="C171" s="154"/>
      <c r="D171" s="155"/>
      <c r="E171" s="155"/>
      <c r="F171" s="156"/>
      <c r="G171" s="132"/>
      <c r="H171" s="132"/>
      <c r="I171" s="133"/>
      <c r="J171" s="134"/>
      <c r="K171" s="133"/>
      <c r="L171" s="132"/>
      <c r="M171" s="134"/>
    </row>
    <row r="172" spans="1:20" s="17" customFormat="1" ht="15.75" x14ac:dyDescent="0.25">
      <c r="A172" s="153"/>
      <c r="B172" s="153"/>
      <c r="C172" s="154"/>
      <c r="D172" s="155"/>
      <c r="E172" s="155"/>
      <c r="F172" s="156"/>
      <c r="G172" s="132"/>
      <c r="H172" s="132"/>
      <c r="I172" s="133"/>
      <c r="J172" s="134"/>
      <c r="K172" s="133"/>
      <c r="L172" s="132"/>
      <c r="M172" s="134"/>
    </row>
    <row r="173" spans="1:20" s="17" customFormat="1" ht="15.75" x14ac:dyDescent="0.25">
      <c r="A173" s="153"/>
      <c r="B173" s="153"/>
      <c r="C173" s="154"/>
      <c r="D173" s="155"/>
      <c r="E173" s="155"/>
      <c r="F173" s="156"/>
      <c r="G173" s="132"/>
      <c r="H173" s="132"/>
      <c r="I173" s="133"/>
      <c r="J173" s="134"/>
      <c r="K173" s="133"/>
      <c r="L173" s="132"/>
      <c r="M173" s="134"/>
    </row>
    <row r="174" spans="1:20" s="68" customFormat="1" ht="15.75" x14ac:dyDescent="0.25">
      <c r="A174" s="138"/>
      <c r="B174" s="138"/>
      <c r="C174" s="138"/>
      <c r="D174" s="138"/>
      <c r="E174" s="138"/>
      <c r="F174" s="138"/>
      <c r="G174" s="138"/>
      <c r="H174" s="132"/>
      <c r="I174" s="133"/>
      <c r="J174" s="134"/>
      <c r="K174" s="135"/>
      <c r="L174" s="132"/>
      <c r="M174" s="134"/>
    </row>
    <row r="175" spans="1:20" s="60" customFormat="1" ht="14.25" x14ac:dyDescent="0.25">
      <c r="A175" s="149"/>
      <c r="B175" s="149"/>
      <c r="C175" s="150"/>
      <c r="D175" s="151"/>
      <c r="E175" s="151"/>
      <c r="F175" s="152"/>
      <c r="G175" s="132"/>
      <c r="H175" s="132"/>
      <c r="I175" s="135"/>
      <c r="J175" s="134"/>
      <c r="K175" s="135"/>
      <c r="L175" s="132"/>
      <c r="M175" s="134"/>
      <c r="O175" s="17"/>
      <c r="P175" s="17"/>
      <c r="Q175" s="17"/>
      <c r="R175" s="17"/>
      <c r="S175" s="17"/>
      <c r="T175" s="17"/>
    </row>
    <row r="176" spans="1:20" s="60" customFormat="1" ht="14.25" x14ac:dyDescent="0.25">
      <c r="A176" s="149"/>
      <c r="B176" s="149"/>
      <c r="C176" s="150"/>
      <c r="D176" s="151"/>
      <c r="E176" s="151"/>
      <c r="F176" s="152"/>
      <c r="G176" s="132"/>
      <c r="H176" s="132"/>
      <c r="I176" s="135"/>
      <c r="J176" s="134"/>
      <c r="K176" s="135"/>
      <c r="L176" s="132"/>
      <c r="M176" s="134"/>
      <c r="O176" s="17"/>
      <c r="P176" s="17"/>
      <c r="Q176" s="17"/>
      <c r="R176" s="17"/>
      <c r="S176" s="17"/>
      <c r="T176" s="17"/>
    </row>
    <row r="177" spans="1:13" s="17" customFormat="1" ht="15.75" x14ac:dyDescent="0.25">
      <c r="A177" s="153"/>
      <c r="B177" s="153"/>
      <c r="C177" s="154"/>
      <c r="D177" s="155"/>
      <c r="E177" s="155"/>
      <c r="F177" s="156"/>
      <c r="G177" s="132"/>
      <c r="H177" s="132"/>
      <c r="I177" s="133"/>
      <c r="J177" s="134"/>
      <c r="K177" s="133"/>
      <c r="L177" s="132"/>
      <c r="M177" s="134"/>
    </row>
    <row r="178" spans="1:13" s="17" customFormat="1" ht="15.75" x14ac:dyDescent="0.25">
      <c r="A178" s="153"/>
      <c r="B178" s="153"/>
      <c r="C178" s="154"/>
      <c r="D178" s="155"/>
      <c r="E178" s="155"/>
      <c r="F178" s="156"/>
      <c r="G178" s="132"/>
      <c r="H178" s="132"/>
      <c r="I178" s="133"/>
      <c r="J178" s="134"/>
      <c r="K178" s="133"/>
      <c r="L178" s="132"/>
      <c r="M178" s="134"/>
    </row>
    <row r="179" spans="1:13" s="68" customFormat="1" ht="15.75" x14ac:dyDescent="0.25">
      <c r="A179" s="138"/>
      <c r="B179" s="138"/>
      <c r="C179" s="138"/>
      <c r="D179" s="138"/>
      <c r="E179" s="138"/>
      <c r="F179" s="138"/>
      <c r="G179" s="138"/>
      <c r="H179" s="132"/>
      <c r="I179" s="133"/>
      <c r="J179" s="134"/>
      <c r="K179" s="135"/>
      <c r="L179" s="132"/>
      <c r="M179" s="134"/>
    </row>
    <row r="180" spans="1:13" s="60" customFormat="1" ht="13.5" x14ac:dyDescent="0.25">
      <c r="A180" s="149"/>
      <c r="B180" s="149"/>
      <c r="C180" s="150"/>
      <c r="D180" s="151"/>
      <c r="E180" s="151"/>
      <c r="F180" s="152"/>
      <c r="G180" s="132"/>
      <c r="H180" s="132"/>
      <c r="I180" s="135"/>
      <c r="J180" s="134"/>
      <c r="K180" s="135"/>
      <c r="L180" s="132"/>
      <c r="M180" s="134"/>
    </row>
    <row r="181" spans="1:13" s="60" customFormat="1" ht="13.5" x14ac:dyDescent="0.25">
      <c r="A181" s="149"/>
      <c r="B181" s="149"/>
      <c r="C181" s="150"/>
      <c r="D181" s="151"/>
      <c r="E181" s="151"/>
      <c r="F181" s="152"/>
      <c r="G181" s="132"/>
      <c r="H181" s="132"/>
      <c r="I181" s="135"/>
      <c r="J181" s="134"/>
      <c r="K181" s="135"/>
      <c r="L181" s="132"/>
      <c r="M181" s="134"/>
    </row>
    <row r="182" spans="1:13" s="17" customFormat="1" ht="15.75" x14ac:dyDescent="0.25">
      <c r="A182" s="153"/>
      <c r="B182" s="153"/>
      <c r="C182" s="154"/>
      <c r="D182" s="155"/>
      <c r="E182" s="155"/>
      <c r="F182" s="156"/>
      <c r="G182" s="132"/>
      <c r="H182" s="132"/>
      <c r="I182" s="133"/>
      <c r="J182" s="134"/>
      <c r="K182" s="133"/>
      <c r="L182" s="132"/>
      <c r="M182" s="134"/>
    </row>
    <row r="183" spans="1:13" s="17" customFormat="1" ht="15.75" x14ac:dyDescent="0.25">
      <c r="A183" s="153"/>
      <c r="B183" s="153"/>
      <c r="C183" s="154"/>
      <c r="D183" s="155"/>
      <c r="E183" s="155"/>
      <c r="F183" s="156"/>
      <c r="G183" s="132"/>
      <c r="H183" s="132"/>
      <c r="I183" s="133"/>
      <c r="J183" s="134"/>
      <c r="K183" s="133"/>
      <c r="L183" s="132"/>
      <c r="M183" s="134"/>
    </row>
    <row r="184" spans="1:13" s="68" customFormat="1" ht="15.75" x14ac:dyDescent="0.25">
      <c r="A184" s="138"/>
      <c r="B184" s="138"/>
      <c r="C184" s="138"/>
      <c r="D184" s="138"/>
      <c r="E184" s="138"/>
      <c r="F184" s="138"/>
      <c r="G184" s="138"/>
      <c r="H184" s="132"/>
      <c r="I184" s="133"/>
      <c r="J184" s="134"/>
      <c r="K184" s="135"/>
      <c r="L184" s="132"/>
      <c r="M184" s="134"/>
    </row>
    <row r="185" spans="1:13" s="60" customFormat="1" ht="13.5" x14ac:dyDescent="0.25">
      <c r="A185" s="149"/>
      <c r="B185" s="149"/>
      <c r="C185" s="150"/>
      <c r="D185" s="151"/>
      <c r="E185" s="151"/>
      <c r="F185" s="152"/>
      <c r="G185" s="132"/>
      <c r="H185" s="132"/>
      <c r="I185" s="135"/>
      <c r="J185" s="134"/>
      <c r="K185" s="135"/>
      <c r="L185" s="132"/>
      <c r="M185" s="134"/>
    </row>
    <row r="186" spans="1:13" s="60" customFormat="1" ht="13.5" x14ac:dyDescent="0.25">
      <c r="A186" s="149"/>
      <c r="B186" s="149"/>
      <c r="C186" s="150"/>
      <c r="D186" s="151"/>
      <c r="E186" s="151"/>
      <c r="F186" s="152"/>
      <c r="G186" s="132"/>
      <c r="H186" s="132"/>
      <c r="I186" s="135"/>
      <c r="J186" s="134"/>
      <c r="K186" s="135"/>
      <c r="L186" s="132"/>
      <c r="M186" s="134"/>
    </row>
    <row r="187" spans="1:13" s="17" customFormat="1" ht="15.75" x14ac:dyDescent="0.25">
      <c r="A187" s="153"/>
      <c r="B187" s="153"/>
      <c r="C187" s="154"/>
      <c r="D187" s="155"/>
      <c r="E187" s="155"/>
      <c r="F187" s="156"/>
      <c r="G187" s="132"/>
      <c r="H187" s="132"/>
      <c r="I187" s="133"/>
      <c r="J187" s="134"/>
      <c r="K187" s="133"/>
      <c r="L187" s="132"/>
      <c r="M187" s="134"/>
    </row>
    <row r="188" spans="1:13" s="17" customFormat="1" ht="15.75" x14ac:dyDescent="0.25">
      <c r="A188" s="153"/>
      <c r="B188" s="153"/>
      <c r="C188" s="154"/>
      <c r="D188" s="155"/>
      <c r="E188" s="155"/>
      <c r="F188" s="156"/>
      <c r="G188" s="132"/>
      <c r="H188" s="132"/>
      <c r="I188" s="133"/>
      <c r="J188" s="134"/>
      <c r="K188" s="133"/>
      <c r="L188" s="132"/>
      <c r="M188" s="134"/>
    </row>
    <row r="189" spans="1:13" s="68" customFormat="1" ht="15.75" x14ac:dyDescent="0.25">
      <c r="A189" s="162"/>
      <c r="B189" s="167"/>
      <c r="C189" s="164"/>
      <c r="D189" s="167"/>
      <c r="E189" s="168"/>
      <c r="F189" s="168"/>
      <c r="G189" s="132"/>
      <c r="H189" s="132"/>
      <c r="I189" s="133"/>
      <c r="J189" s="134"/>
      <c r="K189" s="135"/>
      <c r="L189" s="132"/>
      <c r="M189" s="134"/>
    </row>
    <row r="190" spans="1:13" s="35" customFormat="1" ht="17.25" customHeight="1" x14ac:dyDescent="0.25">
      <c r="A190" s="176"/>
      <c r="B190" s="176"/>
      <c r="C190" s="176"/>
      <c r="D190" s="176"/>
      <c r="E190" s="176"/>
      <c r="F190" s="176"/>
      <c r="G190" s="176"/>
      <c r="H190" s="139"/>
      <c r="I190" s="133"/>
      <c r="J190" s="139"/>
      <c r="K190" s="135"/>
      <c r="L190" s="139"/>
      <c r="M190" s="139"/>
    </row>
    <row r="191" spans="1:13" s="35" customFormat="1" x14ac:dyDescent="0.25">
      <c r="A191" s="177"/>
      <c r="B191" s="170"/>
      <c r="C191" s="178"/>
      <c r="D191" s="179"/>
      <c r="E191" s="177"/>
      <c r="F191" s="180"/>
      <c r="G191" s="133"/>
      <c r="H191" s="139"/>
      <c r="I191" s="133"/>
      <c r="J191" s="139"/>
      <c r="K191" s="135"/>
      <c r="L191" s="139"/>
      <c r="M191" s="140"/>
    </row>
    <row r="192" spans="1:13" s="35" customFormat="1" ht="36" customHeight="1" x14ac:dyDescent="0.25">
      <c r="A192" s="177"/>
      <c r="B192" s="170"/>
      <c r="C192" s="178"/>
      <c r="D192" s="181"/>
      <c r="E192" s="177"/>
      <c r="F192" s="180"/>
      <c r="G192" s="133"/>
      <c r="H192" s="139"/>
      <c r="I192" s="133"/>
      <c r="J192" s="140"/>
      <c r="K192" s="133"/>
      <c r="L192" s="139"/>
      <c r="M192" s="140"/>
    </row>
    <row r="193" spans="1:13" s="35" customFormat="1" x14ac:dyDescent="0.25">
      <c r="H193" s="139"/>
      <c r="I193" s="133"/>
      <c r="J193" s="140"/>
      <c r="K193" s="133"/>
      <c r="L193" s="139"/>
      <c r="M193" s="140"/>
    </row>
    <row r="194" spans="1:13" s="35" customFormat="1" x14ac:dyDescent="0.25">
      <c r="H194" s="139"/>
      <c r="I194" s="133"/>
      <c r="J194" s="140"/>
      <c r="K194" s="133"/>
      <c r="L194" s="139"/>
      <c r="M194" s="140"/>
    </row>
    <row r="195" spans="1:13" s="35" customFormat="1" x14ac:dyDescent="0.25">
      <c r="H195" s="139"/>
      <c r="I195" s="133"/>
      <c r="J195" s="140"/>
      <c r="K195" s="133"/>
      <c r="L195" s="139"/>
      <c r="M195" s="140"/>
    </row>
    <row r="196" spans="1:13" s="35" customFormat="1" x14ac:dyDescent="0.25">
      <c r="H196" s="139"/>
      <c r="I196" s="133"/>
      <c r="J196" s="140"/>
      <c r="K196" s="133"/>
      <c r="L196" s="139"/>
      <c r="M196" s="140"/>
    </row>
    <row r="197" spans="1:13" x14ac:dyDescent="0.25">
      <c r="A197" s="17"/>
      <c r="B197" s="17"/>
      <c r="C197" s="17"/>
      <c r="D197" s="17"/>
      <c r="E197" s="17"/>
      <c r="F197" s="17"/>
    </row>
    <row r="198" spans="1:13" x14ac:dyDescent="0.25">
      <c r="A198" s="17"/>
      <c r="B198" s="17"/>
      <c r="C198" s="17"/>
      <c r="D198" s="17"/>
      <c r="E198" s="17"/>
      <c r="F198" s="17"/>
    </row>
    <row r="199" spans="1:13" ht="16.5" x14ac:dyDescent="0.25">
      <c r="A199" s="17"/>
      <c r="B199" s="17"/>
      <c r="C199" s="80"/>
      <c r="D199" s="17"/>
      <c r="E199" s="17"/>
      <c r="F199" s="17"/>
      <c r="H199" s="37"/>
    </row>
    <row r="200" spans="1:13" x14ac:dyDescent="0.25">
      <c r="A200" s="17"/>
      <c r="B200" s="17"/>
      <c r="C200" s="17"/>
      <c r="D200" s="17"/>
      <c r="E200" s="17"/>
      <c r="F200" s="17"/>
    </row>
    <row r="201" spans="1:13" x14ac:dyDescent="0.25">
      <c r="A201" s="17"/>
      <c r="B201" s="17"/>
      <c r="C201" s="17"/>
      <c r="D201" s="17"/>
      <c r="E201" s="17"/>
      <c r="F201" s="17"/>
    </row>
    <row r="202" spans="1:13" x14ac:dyDescent="0.25">
      <c r="A202" s="17"/>
      <c r="B202" s="17"/>
      <c r="C202" s="17"/>
      <c r="D202" s="17"/>
      <c r="E202" s="17"/>
      <c r="F202" s="17"/>
    </row>
    <row r="203" spans="1:13" x14ac:dyDescent="0.25">
      <c r="A203" s="17"/>
      <c r="B203" s="17"/>
      <c r="C203" s="17"/>
      <c r="D203" s="17"/>
      <c r="E203" s="17"/>
      <c r="F203" s="17"/>
    </row>
    <row r="204" spans="1:13" x14ac:dyDescent="0.25">
      <c r="A204" s="17"/>
      <c r="B204" s="17"/>
      <c r="C204" s="17"/>
      <c r="D204" s="17"/>
      <c r="E204" s="17"/>
      <c r="F204" s="17"/>
    </row>
    <row r="205" spans="1:13" x14ac:dyDescent="0.25">
      <c r="A205" s="17"/>
      <c r="B205" s="17"/>
      <c r="C205" s="17"/>
      <c r="D205" s="17"/>
      <c r="E205" s="17"/>
      <c r="F205" s="17"/>
    </row>
    <row r="206" spans="1:13" x14ac:dyDescent="0.25">
      <c r="A206" s="17"/>
      <c r="B206" s="17"/>
      <c r="C206" s="17"/>
      <c r="D206" s="17"/>
      <c r="E206" s="17"/>
      <c r="F206" s="17"/>
    </row>
    <row r="207" spans="1:13" x14ac:dyDescent="0.25">
      <c r="A207" s="17"/>
      <c r="B207" s="17"/>
      <c r="C207" s="17"/>
      <c r="D207" s="17"/>
      <c r="E207" s="17"/>
      <c r="F207" s="17"/>
    </row>
    <row r="208" spans="1:13" x14ac:dyDescent="0.25">
      <c r="A208" s="17"/>
      <c r="B208" s="17"/>
      <c r="C208" s="17"/>
      <c r="D208" s="17"/>
      <c r="E208" s="17"/>
      <c r="F208" s="17"/>
    </row>
    <row r="209" spans="1:6" x14ac:dyDescent="0.25">
      <c r="A209" s="17"/>
      <c r="B209" s="17"/>
      <c r="C209" s="17"/>
      <c r="D209" s="17"/>
      <c r="E209" s="17"/>
      <c r="F209" s="17"/>
    </row>
    <row r="210" spans="1:6" x14ac:dyDescent="0.25">
      <c r="A210" s="17"/>
      <c r="B210" s="17"/>
      <c r="C210" s="17"/>
      <c r="D210" s="17"/>
      <c r="E210" s="17"/>
      <c r="F210" s="17"/>
    </row>
    <row r="211" spans="1:6" x14ac:dyDescent="0.25">
      <c r="A211" s="17"/>
      <c r="B211" s="17"/>
      <c r="C211" s="17"/>
      <c r="D211" s="17"/>
      <c r="E211" s="17"/>
      <c r="F211" s="17"/>
    </row>
    <row r="212" spans="1:6" x14ac:dyDescent="0.25">
      <c r="A212" s="17"/>
      <c r="B212" s="17"/>
      <c r="C212" s="17"/>
      <c r="D212" s="17"/>
      <c r="E212" s="17"/>
      <c r="F212" s="17"/>
    </row>
    <row r="213" spans="1:6" x14ac:dyDescent="0.25">
      <c r="A213" s="45"/>
      <c r="B213" s="45"/>
    </row>
    <row r="214" spans="1:6" x14ac:dyDescent="0.25">
      <c r="A214" s="45"/>
      <c r="B214" s="45"/>
    </row>
    <row r="215" spans="1:6" x14ac:dyDescent="0.25">
      <c r="A215" s="45"/>
      <c r="B215" s="45"/>
    </row>
    <row r="216" spans="1:6" x14ac:dyDescent="0.25">
      <c r="A216" s="45"/>
      <c r="B216" s="45"/>
    </row>
    <row r="217" spans="1:6" x14ac:dyDescent="0.25">
      <c r="A217" s="45"/>
      <c r="B217" s="45"/>
    </row>
    <row r="218" spans="1:6" x14ac:dyDescent="0.25">
      <c r="A218" s="45"/>
      <c r="B218" s="45"/>
    </row>
    <row r="219" spans="1:6" x14ac:dyDescent="0.25">
      <c r="A219" s="45"/>
      <c r="B219" s="45"/>
    </row>
    <row r="220" spans="1:6" x14ac:dyDescent="0.25">
      <c r="A220" s="45"/>
      <c r="B220" s="45"/>
    </row>
    <row r="221" spans="1:6" x14ac:dyDescent="0.25">
      <c r="A221" s="45"/>
      <c r="B221" s="45"/>
    </row>
    <row r="222" spans="1:6" x14ac:dyDescent="0.25">
      <c r="A222" s="45"/>
      <c r="B222" s="45"/>
    </row>
  </sheetData>
  <mergeCells count="10">
    <mergeCell ref="K9:L9"/>
    <mergeCell ref="A1:M1"/>
    <mergeCell ref="A3:M3"/>
    <mergeCell ref="A5:M5"/>
    <mergeCell ref="A7:M7"/>
    <mergeCell ref="A9:A10"/>
    <mergeCell ref="B9:B10"/>
    <mergeCell ref="C9:C10"/>
    <mergeCell ref="D9:D10"/>
    <mergeCell ref="E9:E10"/>
  </mergeCells>
  <pageMargins left="0.23" right="0.15" top="0.75" bottom="0.75" header="0.3" footer="0.3"/>
  <pageSetup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5"/>
  <sheetViews>
    <sheetView workbookViewId="0">
      <selection activeCell="A11" sqref="A11:G11"/>
    </sheetView>
  </sheetViews>
  <sheetFormatPr defaultRowHeight="15" x14ac:dyDescent="0.25"/>
  <cols>
    <col min="1" max="1" width="5.42578125" style="5" customWidth="1"/>
    <col min="2" max="2" width="9.5703125" style="5" customWidth="1"/>
    <col min="3" max="3" width="32.7109375" style="5" customWidth="1"/>
    <col min="4" max="4" width="8.7109375" style="2" customWidth="1"/>
    <col min="5" max="6" width="9.140625" style="2"/>
    <col min="7" max="7" width="8.140625" style="5" customWidth="1"/>
    <col min="8" max="8" width="9.140625" style="5"/>
    <col min="9" max="9" width="7.42578125" style="5" customWidth="1"/>
    <col min="10" max="10" width="9.140625" style="5"/>
    <col min="11" max="11" width="8.42578125" style="5" customWidth="1"/>
    <col min="12" max="12" width="9.140625" style="5"/>
    <col min="13" max="13" width="9.7109375" style="5" customWidth="1"/>
    <col min="14" max="16384" width="9.140625" style="5"/>
  </cols>
  <sheetData>
    <row r="1" spans="1:13" s="38" customFormat="1" ht="39" customHeight="1" x14ac:dyDescent="0.25">
      <c r="A1" s="261" t="s">
        <v>50</v>
      </c>
      <c r="B1" s="261"/>
      <c r="C1" s="261"/>
      <c r="D1" s="261"/>
      <c r="E1" s="261"/>
      <c r="F1" s="261"/>
      <c r="G1" s="262"/>
      <c r="H1" s="262"/>
      <c r="I1" s="262"/>
      <c r="J1" s="262"/>
      <c r="K1" s="262"/>
      <c r="L1" s="262"/>
      <c r="M1" s="262"/>
    </row>
    <row r="2" spans="1:13" s="38" customFormat="1" ht="15.75" x14ac:dyDescent="0.25">
      <c r="A2" s="39"/>
      <c r="B2" s="39"/>
      <c r="C2" s="39"/>
      <c r="D2" s="39"/>
      <c r="E2" s="39"/>
      <c r="F2" s="39"/>
      <c r="G2" s="40"/>
      <c r="H2" s="40"/>
      <c r="I2" s="40"/>
      <c r="J2" s="40"/>
      <c r="K2" s="40"/>
      <c r="L2" s="40"/>
      <c r="M2" s="40"/>
    </row>
    <row r="3" spans="1:13" s="41" customFormat="1" ht="15.75" customHeight="1" x14ac:dyDescent="0.25">
      <c r="A3" s="263" t="s">
        <v>53</v>
      </c>
      <c r="B3" s="263"/>
      <c r="C3" s="263"/>
      <c r="D3" s="263"/>
      <c r="E3" s="263"/>
      <c r="F3" s="263"/>
      <c r="G3" s="264"/>
      <c r="H3" s="264"/>
      <c r="I3" s="264"/>
      <c r="J3" s="264"/>
      <c r="K3" s="264"/>
      <c r="L3" s="264"/>
      <c r="M3" s="264"/>
    </row>
    <row r="4" spans="1:13" s="41" customFormat="1" ht="15.75" x14ac:dyDescent="0.25">
      <c r="A4" s="39"/>
      <c r="B4" s="39"/>
      <c r="C4" s="39"/>
      <c r="D4" s="39"/>
      <c r="E4" s="39"/>
      <c r="F4" s="39"/>
      <c r="G4" s="42"/>
      <c r="H4" s="42"/>
      <c r="I4" s="42"/>
      <c r="J4" s="42"/>
      <c r="K4" s="42"/>
      <c r="L4" s="42"/>
      <c r="M4" s="42"/>
    </row>
    <row r="5" spans="1:13" s="41" customFormat="1" ht="15.75" customHeight="1" x14ac:dyDescent="0.25">
      <c r="A5" s="263" t="s">
        <v>159</v>
      </c>
      <c r="B5" s="263"/>
      <c r="C5" s="263"/>
      <c r="D5" s="263"/>
      <c r="E5" s="263"/>
      <c r="F5" s="263"/>
      <c r="G5" s="264"/>
      <c r="H5" s="264"/>
      <c r="I5" s="264"/>
      <c r="J5" s="264"/>
      <c r="K5" s="264"/>
      <c r="L5" s="264"/>
      <c r="M5" s="264"/>
    </row>
    <row r="6" spans="1:13" s="45" customFormat="1" x14ac:dyDescent="0.25">
      <c r="A6" s="43"/>
      <c r="B6" s="43"/>
      <c r="C6" s="43"/>
      <c r="D6" s="43"/>
      <c r="E6" s="43"/>
      <c r="F6" s="43"/>
      <c r="G6" s="44"/>
      <c r="H6" s="44"/>
      <c r="I6" s="44"/>
      <c r="J6" s="44"/>
      <c r="K6" s="44"/>
      <c r="L6" s="44"/>
      <c r="M6" s="44"/>
    </row>
    <row r="7" spans="1:13" s="45" customFormat="1" ht="15" customHeight="1" x14ac:dyDescent="0.25">
      <c r="A7" s="265"/>
      <c r="B7" s="266"/>
      <c r="C7" s="266"/>
      <c r="D7" s="266"/>
      <c r="E7" s="266"/>
      <c r="F7" s="266"/>
      <c r="G7" s="266"/>
      <c r="H7" s="266"/>
      <c r="I7" s="266"/>
      <c r="J7" s="266"/>
      <c r="K7" s="266"/>
      <c r="L7" s="266"/>
      <c r="M7" s="266"/>
    </row>
    <row r="8" spans="1:13" s="45" customFormat="1" x14ac:dyDescent="0.25">
      <c r="A8" s="81"/>
      <c r="B8" s="81"/>
    </row>
    <row r="9" spans="1:13" s="47" customFormat="1" ht="11.25" customHeight="1" x14ac:dyDescent="0.25">
      <c r="A9" s="267" t="s">
        <v>38</v>
      </c>
      <c r="B9" s="268"/>
      <c r="C9" s="267" t="s">
        <v>40</v>
      </c>
      <c r="D9" s="267" t="s">
        <v>41</v>
      </c>
      <c r="E9" s="270" t="s">
        <v>42</v>
      </c>
      <c r="F9" s="272" t="s">
        <v>161</v>
      </c>
      <c r="G9" s="272" t="s">
        <v>162</v>
      </c>
      <c r="H9" s="193"/>
      <c r="I9" s="129"/>
      <c r="J9" s="129"/>
      <c r="K9" s="260"/>
      <c r="L9" s="260"/>
      <c r="M9" s="130"/>
    </row>
    <row r="10" spans="1:13" s="47" customFormat="1" ht="11.25" customHeight="1" x14ac:dyDescent="0.25">
      <c r="A10" s="267"/>
      <c r="B10" s="269"/>
      <c r="C10" s="267"/>
      <c r="D10" s="267"/>
      <c r="E10" s="271"/>
      <c r="F10" s="273"/>
      <c r="G10" s="273"/>
      <c r="H10" s="129"/>
      <c r="I10" s="129"/>
      <c r="J10" s="129"/>
      <c r="K10" s="129"/>
      <c r="L10" s="129"/>
      <c r="M10" s="130"/>
    </row>
    <row r="11" spans="1:13" s="47" customFormat="1" ht="11.25" x14ac:dyDescent="0.25">
      <c r="A11" s="229">
        <v>1</v>
      </c>
      <c r="B11" s="229">
        <v>2</v>
      </c>
      <c r="C11" s="229">
        <v>3</v>
      </c>
      <c r="D11" s="229">
        <v>4</v>
      </c>
      <c r="E11" s="229">
        <v>5</v>
      </c>
      <c r="F11" s="230">
        <v>6</v>
      </c>
      <c r="G11" s="230">
        <v>7</v>
      </c>
      <c r="H11" s="131"/>
      <c r="I11" s="131"/>
      <c r="J11" s="131"/>
      <c r="K11" s="131"/>
      <c r="L11" s="131"/>
      <c r="M11" s="131"/>
    </row>
    <row r="12" spans="1:13" x14ac:dyDescent="0.25">
      <c r="A12" s="88"/>
      <c r="B12" s="88"/>
      <c r="C12" s="88"/>
      <c r="D12" s="82"/>
      <c r="E12" s="82"/>
      <c r="F12" s="82"/>
      <c r="G12" s="88"/>
      <c r="H12" s="114"/>
      <c r="I12" s="114"/>
      <c r="J12" s="114"/>
      <c r="K12" s="114"/>
      <c r="L12" s="114"/>
      <c r="M12" s="114"/>
    </row>
    <row r="13" spans="1:13" x14ac:dyDescent="0.25">
      <c r="A13" s="88"/>
      <c r="B13" s="88"/>
      <c r="C13" s="89" t="s">
        <v>11</v>
      </c>
      <c r="D13" s="82"/>
      <c r="E13" s="82"/>
      <c r="F13" s="82"/>
      <c r="G13" s="88"/>
      <c r="H13" s="114"/>
      <c r="I13" s="114"/>
      <c r="J13" s="114"/>
      <c r="K13" s="114"/>
      <c r="L13" s="114"/>
      <c r="M13" s="114"/>
    </row>
    <row r="14" spans="1:13" x14ac:dyDescent="0.25">
      <c r="A14" s="101">
        <v>1</v>
      </c>
      <c r="B14" s="102"/>
      <c r="C14" s="83" t="s">
        <v>58</v>
      </c>
      <c r="D14" s="82" t="s">
        <v>12</v>
      </c>
      <c r="E14" s="84">
        <f>202+6.6+2.175</f>
        <v>210.77500000000001</v>
      </c>
      <c r="F14" s="82"/>
      <c r="G14" s="52"/>
      <c r="H14" s="132"/>
      <c r="I14" s="133"/>
      <c r="J14" s="134"/>
      <c r="K14" s="135"/>
      <c r="L14" s="132"/>
      <c r="M14" s="134"/>
    </row>
    <row r="15" spans="1:13" s="24" customFormat="1" x14ac:dyDescent="0.25">
      <c r="A15" s="101">
        <v>2</v>
      </c>
      <c r="B15" s="69"/>
      <c r="C15" s="83" t="s">
        <v>59</v>
      </c>
      <c r="D15" s="82" t="s">
        <v>13</v>
      </c>
      <c r="E15" s="84">
        <v>77</v>
      </c>
      <c r="F15" s="185"/>
      <c r="G15" s="52"/>
      <c r="H15" s="132"/>
      <c r="I15" s="133"/>
      <c r="J15" s="134"/>
      <c r="K15" s="135"/>
      <c r="L15" s="132"/>
      <c r="M15" s="134"/>
    </row>
    <row r="16" spans="1:13" s="24" customFormat="1" x14ac:dyDescent="0.25">
      <c r="A16" s="101">
        <v>3</v>
      </c>
      <c r="B16" s="69"/>
      <c r="C16" s="90" t="s">
        <v>60</v>
      </c>
      <c r="D16" s="93" t="s">
        <v>13</v>
      </c>
      <c r="E16" s="95">
        <v>63</v>
      </c>
      <c r="F16" s="185"/>
      <c r="G16" s="52"/>
      <c r="H16" s="132"/>
      <c r="I16" s="133"/>
      <c r="J16" s="134"/>
      <c r="K16" s="135"/>
      <c r="L16" s="132"/>
      <c r="M16" s="134"/>
    </row>
    <row r="17" spans="1:13" ht="30" x14ac:dyDescent="0.25">
      <c r="A17" s="101">
        <v>4</v>
      </c>
      <c r="B17" s="89"/>
      <c r="C17" s="83" t="s">
        <v>61</v>
      </c>
      <c r="D17" s="82" t="s">
        <v>14</v>
      </c>
      <c r="E17" s="84">
        <f>2+2</f>
        <v>4</v>
      </c>
      <c r="F17" s="82"/>
      <c r="G17" s="52"/>
      <c r="H17" s="132"/>
      <c r="I17" s="133"/>
      <c r="J17" s="134"/>
      <c r="K17" s="135"/>
      <c r="L17" s="132"/>
      <c r="M17" s="134"/>
    </row>
    <row r="18" spans="1:13" s="24" customFormat="1" ht="30" x14ac:dyDescent="0.25">
      <c r="A18" s="101">
        <v>5</v>
      </c>
      <c r="B18" s="102"/>
      <c r="C18" s="83" t="s">
        <v>62</v>
      </c>
      <c r="D18" s="82" t="s">
        <v>12</v>
      </c>
      <c r="E18" s="84">
        <v>103</v>
      </c>
      <c r="F18" s="185"/>
      <c r="G18" s="52"/>
      <c r="H18" s="132"/>
      <c r="I18" s="133"/>
      <c r="J18" s="134"/>
      <c r="K18" s="135"/>
      <c r="L18" s="132"/>
      <c r="M18" s="134"/>
    </row>
    <row r="19" spans="1:13" s="24" customFormat="1" ht="30" x14ac:dyDescent="0.25">
      <c r="A19" s="101">
        <v>6</v>
      </c>
      <c r="B19" s="102"/>
      <c r="C19" s="83" t="s">
        <v>63</v>
      </c>
      <c r="D19" s="82" t="s">
        <v>12</v>
      </c>
      <c r="E19" s="84">
        <f>45+5</f>
        <v>50</v>
      </c>
      <c r="F19" s="185"/>
      <c r="G19" s="52"/>
      <c r="H19" s="132"/>
      <c r="I19" s="133"/>
      <c r="J19" s="134"/>
      <c r="K19" s="135"/>
      <c r="L19" s="132"/>
      <c r="M19" s="134"/>
    </row>
    <row r="20" spans="1:13" ht="30" x14ac:dyDescent="0.25">
      <c r="A20" s="101">
        <v>7</v>
      </c>
      <c r="B20" s="102"/>
      <c r="C20" s="83" t="s">
        <v>65</v>
      </c>
      <c r="D20" s="82" t="s">
        <v>12</v>
      </c>
      <c r="E20" s="84">
        <f>900+190</f>
        <v>1090</v>
      </c>
      <c r="F20" s="82"/>
      <c r="G20" s="52"/>
      <c r="H20" s="132"/>
      <c r="I20" s="133"/>
      <c r="J20" s="134"/>
      <c r="K20" s="135"/>
      <c r="L20" s="132"/>
      <c r="M20" s="134"/>
    </row>
    <row r="21" spans="1:13" s="24" customFormat="1" ht="30" x14ac:dyDescent="0.25">
      <c r="A21" s="101">
        <v>8</v>
      </c>
      <c r="B21" s="89"/>
      <c r="C21" s="83" t="s">
        <v>64</v>
      </c>
      <c r="D21" s="82" t="s">
        <v>14</v>
      </c>
      <c r="E21" s="84">
        <v>2</v>
      </c>
      <c r="F21" s="185"/>
      <c r="G21" s="52"/>
      <c r="H21" s="132"/>
      <c r="I21" s="136"/>
      <c r="J21" s="134"/>
      <c r="K21" s="135"/>
      <c r="L21" s="132"/>
      <c r="M21" s="134"/>
    </row>
    <row r="22" spans="1:13" s="24" customFormat="1" ht="27" x14ac:dyDescent="0.25">
      <c r="A22" s="101">
        <v>9</v>
      </c>
      <c r="B22" s="102"/>
      <c r="C22" s="109" t="s">
        <v>105</v>
      </c>
      <c r="D22" s="105" t="s">
        <v>103</v>
      </c>
      <c r="E22" s="84">
        <v>37</v>
      </c>
      <c r="F22" s="185"/>
      <c r="G22" s="104"/>
      <c r="H22" s="137"/>
      <c r="I22" s="137"/>
      <c r="J22" s="136"/>
      <c r="K22" s="137"/>
      <c r="L22" s="136"/>
      <c r="M22" s="136"/>
    </row>
    <row r="23" spans="1:13" ht="27" x14ac:dyDescent="0.25">
      <c r="A23" s="101">
        <v>10</v>
      </c>
      <c r="B23" s="102"/>
      <c r="C23" s="109" t="s">
        <v>106</v>
      </c>
      <c r="D23" s="105" t="s">
        <v>103</v>
      </c>
      <c r="E23" s="84">
        <v>37</v>
      </c>
      <c r="F23" s="82"/>
      <c r="G23" s="65"/>
      <c r="H23" s="137"/>
      <c r="I23" s="137"/>
      <c r="J23" s="137"/>
      <c r="K23" s="137"/>
      <c r="L23" s="137"/>
      <c r="M23" s="137"/>
    </row>
    <row r="24" spans="1:13" ht="27" x14ac:dyDescent="0.25">
      <c r="A24" s="101">
        <v>11</v>
      </c>
      <c r="B24" s="102"/>
      <c r="C24" s="109" t="s">
        <v>107</v>
      </c>
      <c r="D24" s="105" t="s">
        <v>103</v>
      </c>
      <c r="E24" s="84">
        <v>37</v>
      </c>
      <c r="F24" s="82"/>
      <c r="G24" s="65"/>
      <c r="H24" s="137"/>
      <c r="I24" s="137"/>
      <c r="J24" s="137"/>
      <c r="K24" s="137"/>
      <c r="L24" s="137"/>
      <c r="M24" s="137"/>
    </row>
    <row r="25" spans="1:13" s="24" customFormat="1" x14ac:dyDescent="0.25">
      <c r="A25" s="88"/>
      <c r="B25" s="89"/>
      <c r="C25" s="89" t="s">
        <v>15</v>
      </c>
      <c r="D25" s="82"/>
      <c r="E25" s="82"/>
      <c r="F25" s="84"/>
      <c r="G25" s="52"/>
      <c r="H25" s="132"/>
      <c r="I25" s="133"/>
      <c r="J25" s="134"/>
      <c r="K25" s="135"/>
      <c r="L25" s="132"/>
      <c r="M25" s="134"/>
    </row>
    <row r="26" spans="1:13" s="24" customFormat="1" ht="30" x14ac:dyDescent="0.25">
      <c r="A26" s="106">
        <v>1</v>
      </c>
      <c r="B26" s="102"/>
      <c r="C26" s="83" t="s">
        <v>67</v>
      </c>
      <c r="D26" s="82" t="s">
        <v>13</v>
      </c>
      <c r="E26" s="84">
        <f>57+15+15</f>
        <v>87</v>
      </c>
      <c r="F26" s="185"/>
      <c r="G26" s="52"/>
      <c r="H26" s="132"/>
      <c r="I26" s="137"/>
      <c r="J26" s="134"/>
      <c r="K26" s="135"/>
      <c r="L26" s="132"/>
      <c r="M26" s="134"/>
    </row>
    <row r="27" spans="1:13" ht="45" x14ac:dyDescent="0.25">
      <c r="A27" s="106">
        <v>2</v>
      </c>
      <c r="B27" s="102"/>
      <c r="C27" s="83" t="s">
        <v>92</v>
      </c>
      <c r="D27" s="82" t="s">
        <v>13</v>
      </c>
      <c r="E27" s="84">
        <f>60+23+22</f>
        <v>105</v>
      </c>
      <c r="F27" s="82"/>
      <c r="G27" s="52"/>
      <c r="H27" s="132"/>
      <c r="I27" s="137"/>
      <c r="J27" s="134"/>
      <c r="K27" s="135"/>
      <c r="L27" s="132"/>
      <c r="M27" s="134"/>
    </row>
    <row r="28" spans="1:13" s="24" customFormat="1" x14ac:dyDescent="0.25">
      <c r="A28" s="106"/>
      <c r="B28" s="89"/>
      <c r="C28" s="89" t="s">
        <v>17</v>
      </c>
      <c r="D28" s="82"/>
      <c r="E28" s="84"/>
      <c r="F28" s="185"/>
      <c r="G28" s="52"/>
      <c r="H28" s="132"/>
      <c r="I28" s="137"/>
      <c r="J28" s="134"/>
      <c r="K28" s="135"/>
      <c r="L28" s="132"/>
      <c r="M28" s="134"/>
    </row>
    <row r="29" spans="1:13" s="24" customFormat="1" ht="30" x14ac:dyDescent="0.25">
      <c r="A29" s="106">
        <v>1</v>
      </c>
      <c r="B29" s="102"/>
      <c r="C29" s="90" t="s">
        <v>79</v>
      </c>
      <c r="D29" s="93" t="s">
        <v>78</v>
      </c>
      <c r="E29" s="95">
        <v>64.7</v>
      </c>
      <c r="F29" s="185"/>
      <c r="G29" s="52"/>
      <c r="H29" s="132"/>
      <c r="I29" s="137"/>
      <c r="J29" s="134"/>
      <c r="K29" s="135"/>
      <c r="L29" s="132"/>
      <c r="M29" s="134"/>
    </row>
    <row r="30" spans="1:13" ht="30" x14ac:dyDescent="0.25">
      <c r="A30" s="106">
        <v>2</v>
      </c>
      <c r="B30" s="102"/>
      <c r="C30" s="90" t="s">
        <v>77</v>
      </c>
      <c r="D30" s="93" t="s">
        <v>14</v>
      </c>
      <c r="E30" s="95">
        <v>22</v>
      </c>
      <c r="F30" s="82"/>
      <c r="G30" s="52"/>
      <c r="H30" s="132"/>
      <c r="I30" s="137"/>
      <c r="J30" s="134"/>
      <c r="K30" s="135"/>
      <c r="L30" s="132"/>
      <c r="M30" s="134"/>
    </row>
    <row r="31" spans="1:13" s="24" customFormat="1" ht="30" x14ac:dyDescent="0.25">
      <c r="A31" s="106">
        <v>3</v>
      </c>
      <c r="B31" s="102"/>
      <c r="C31" s="83" t="s">
        <v>80</v>
      </c>
      <c r="D31" s="93" t="s">
        <v>78</v>
      </c>
      <c r="E31" s="84">
        <v>31.54</v>
      </c>
      <c r="F31" s="185"/>
      <c r="G31" s="52"/>
      <c r="H31" s="132"/>
      <c r="I31" s="137"/>
      <c r="J31" s="134"/>
      <c r="K31" s="135"/>
      <c r="L31" s="132"/>
      <c r="M31" s="134"/>
    </row>
    <row r="32" spans="1:13" s="24" customFormat="1" ht="60" x14ac:dyDescent="0.25">
      <c r="A32" s="106">
        <v>4</v>
      </c>
      <c r="B32" s="102"/>
      <c r="C32" s="83" t="s">
        <v>81</v>
      </c>
      <c r="D32" s="93" t="s">
        <v>14</v>
      </c>
      <c r="E32" s="84">
        <v>11</v>
      </c>
      <c r="F32" s="185"/>
      <c r="G32" s="52"/>
      <c r="H32" s="132"/>
      <c r="I32" s="137"/>
      <c r="J32" s="134"/>
      <c r="K32" s="135"/>
      <c r="L32" s="132"/>
      <c r="M32" s="134"/>
    </row>
    <row r="33" spans="1:13" ht="30" x14ac:dyDescent="0.25">
      <c r="A33" s="106">
        <v>5</v>
      </c>
      <c r="B33" s="102"/>
      <c r="C33" s="83" t="s">
        <v>82</v>
      </c>
      <c r="D33" s="93" t="s">
        <v>14</v>
      </c>
      <c r="E33" s="84">
        <v>11</v>
      </c>
      <c r="F33" s="82"/>
      <c r="G33" s="52"/>
      <c r="H33" s="132"/>
      <c r="I33" s="137"/>
      <c r="J33" s="134"/>
      <c r="K33" s="135"/>
      <c r="L33" s="132"/>
      <c r="M33" s="134"/>
    </row>
    <row r="34" spans="1:13" s="45" customFormat="1" ht="45" x14ac:dyDescent="0.25">
      <c r="A34" s="106">
        <v>6</v>
      </c>
      <c r="B34" s="102"/>
      <c r="C34" s="83" t="s">
        <v>83</v>
      </c>
      <c r="D34" s="82" t="s">
        <v>13</v>
      </c>
      <c r="E34" s="84">
        <v>65.3</v>
      </c>
      <c r="F34" s="97"/>
      <c r="G34" s="52"/>
      <c r="H34" s="132"/>
      <c r="I34" s="137"/>
      <c r="J34" s="134"/>
      <c r="K34" s="135"/>
      <c r="L34" s="132"/>
      <c r="M34" s="134"/>
    </row>
    <row r="35" spans="1:13" s="45" customFormat="1" ht="45" x14ac:dyDescent="0.25">
      <c r="A35" s="106">
        <v>7</v>
      </c>
      <c r="B35" s="102"/>
      <c r="C35" s="83" t="s">
        <v>84</v>
      </c>
      <c r="D35" s="82" t="s">
        <v>13</v>
      </c>
      <c r="E35" s="84">
        <v>66.02</v>
      </c>
      <c r="F35" s="97"/>
      <c r="G35" s="52"/>
      <c r="H35" s="132"/>
      <c r="I35" s="137"/>
      <c r="J35" s="134"/>
      <c r="K35" s="135"/>
      <c r="L35" s="132"/>
      <c r="M35" s="134"/>
    </row>
    <row r="36" spans="1:13" s="45" customFormat="1" ht="45" x14ac:dyDescent="0.25">
      <c r="A36" s="106">
        <v>8</v>
      </c>
      <c r="B36" s="102"/>
      <c r="C36" s="83" t="s">
        <v>129</v>
      </c>
      <c r="D36" s="82" t="s">
        <v>13</v>
      </c>
      <c r="E36" s="84">
        <v>73.25</v>
      </c>
      <c r="F36" s="97"/>
      <c r="G36" s="52"/>
      <c r="H36" s="132"/>
      <c r="I36" s="137"/>
      <c r="J36" s="134"/>
      <c r="K36" s="135"/>
      <c r="L36" s="132"/>
      <c r="M36" s="134"/>
    </row>
    <row r="37" spans="1:13" ht="45" x14ac:dyDescent="0.25">
      <c r="A37" s="106">
        <v>9</v>
      </c>
      <c r="B37" s="102"/>
      <c r="C37" s="83" t="s">
        <v>85</v>
      </c>
      <c r="D37" s="82" t="s">
        <v>13</v>
      </c>
      <c r="E37" s="84">
        <v>43.2</v>
      </c>
      <c r="F37" s="82"/>
      <c r="G37" s="52"/>
      <c r="H37" s="132"/>
      <c r="I37" s="137"/>
      <c r="J37" s="134"/>
      <c r="K37" s="135"/>
      <c r="L37" s="132"/>
      <c r="M37" s="134"/>
    </row>
    <row r="38" spans="1:13" ht="45" x14ac:dyDescent="0.25">
      <c r="A38" s="106">
        <v>10</v>
      </c>
      <c r="B38" s="102"/>
      <c r="C38" s="83" t="s">
        <v>86</v>
      </c>
      <c r="D38" s="82" t="s">
        <v>13</v>
      </c>
      <c r="E38" s="84">
        <v>130.5</v>
      </c>
      <c r="F38" s="82"/>
      <c r="G38" s="52"/>
      <c r="H38" s="132"/>
      <c r="I38" s="137"/>
      <c r="J38" s="134"/>
      <c r="K38" s="135"/>
      <c r="L38" s="132"/>
      <c r="M38" s="134"/>
    </row>
    <row r="39" spans="1:13" ht="45" x14ac:dyDescent="0.25">
      <c r="A39" s="106">
        <v>11</v>
      </c>
      <c r="B39" s="102"/>
      <c r="C39" s="83" t="s">
        <v>100</v>
      </c>
      <c r="D39" s="82" t="s">
        <v>14</v>
      </c>
      <c r="E39" s="84">
        <v>28</v>
      </c>
      <c r="F39" s="82"/>
      <c r="G39" s="52"/>
      <c r="H39" s="132"/>
      <c r="I39" s="137"/>
      <c r="J39" s="134"/>
      <c r="K39" s="135"/>
      <c r="L39" s="132"/>
      <c r="M39" s="134"/>
    </row>
    <row r="40" spans="1:13" ht="45" x14ac:dyDescent="0.25">
      <c r="A40" s="106">
        <v>12</v>
      </c>
      <c r="B40" s="102"/>
      <c r="C40" s="83" t="s">
        <v>87</v>
      </c>
      <c r="D40" s="82" t="s">
        <v>13</v>
      </c>
      <c r="E40" s="84">
        <v>77.599999999999994</v>
      </c>
      <c r="F40" s="82"/>
      <c r="G40" s="52"/>
      <c r="H40" s="132"/>
      <c r="I40" s="137"/>
      <c r="J40" s="134"/>
      <c r="K40" s="135"/>
      <c r="L40" s="132"/>
      <c r="M40" s="134"/>
    </row>
    <row r="41" spans="1:13" ht="45" x14ac:dyDescent="0.25">
      <c r="A41" s="106">
        <v>13</v>
      </c>
      <c r="B41" s="102"/>
      <c r="C41" s="83" t="s">
        <v>88</v>
      </c>
      <c r="D41" s="82" t="s">
        <v>13</v>
      </c>
      <c r="E41" s="84">
        <v>250.9</v>
      </c>
      <c r="F41" s="82"/>
      <c r="G41" s="52"/>
      <c r="H41" s="132"/>
      <c r="I41" s="137"/>
      <c r="J41" s="134"/>
      <c r="K41" s="135"/>
      <c r="L41" s="132"/>
      <c r="M41" s="134"/>
    </row>
    <row r="42" spans="1:13" s="24" customFormat="1" ht="45" x14ac:dyDescent="0.25">
      <c r="A42" s="106">
        <v>14</v>
      </c>
      <c r="B42" s="102"/>
      <c r="C42" s="83" t="s">
        <v>89</v>
      </c>
      <c r="D42" s="82" t="s">
        <v>13</v>
      </c>
      <c r="E42" s="84">
        <v>43.5</v>
      </c>
      <c r="F42" s="185"/>
      <c r="G42" s="52"/>
      <c r="H42" s="132"/>
      <c r="I42" s="137"/>
      <c r="J42" s="134"/>
      <c r="K42" s="135"/>
      <c r="L42" s="132"/>
      <c r="M42" s="134"/>
    </row>
    <row r="43" spans="1:13" s="24" customFormat="1" ht="45" x14ac:dyDescent="0.25">
      <c r="A43" s="106">
        <v>15</v>
      </c>
      <c r="B43" s="102"/>
      <c r="C43" s="83" t="s">
        <v>90</v>
      </c>
      <c r="D43" s="82" t="s">
        <v>13</v>
      </c>
      <c r="E43" s="84">
        <v>7.7</v>
      </c>
      <c r="F43" s="185"/>
      <c r="G43" s="52"/>
      <c r="H43" s="132"/>
      <c r="I43" s="137"/>
      <c r="J43" s="134"/>
      <c r="K43" s="135"/>
      <c r="L43" s="132"/>
      <c r="M43" s="134"/>
    </row>
    <row r="44" spans="1:13" s="24" customFormat="1" ht="30" x14ac:dyDescent="0.25">
      <c r="A44" s="106">
        <v>16</v>
      </c>
      <c r="B44" s="102"/>
      <c r="C44" s="83" t="s">
        <v>93</v>
      </c>
      <c r="D44" s="82" t="s">
        <v>78</v>
      </c>
      <c r="E44" s="84">
        <v>16.5</v>
      </c>
      <c r="F44" s="185"/>
      <c r="G44" s="52"/>
      <c r="H44" s="132"/>
      <c r="I44" s="137"/>
      <c r="J44" s="134"/>
      <c r="K44" s="135"/>
      <c r="L44" s="132"/>
      <c r="M44" s="134"/>
    </row>
    <row r="45" spans="1:13" s="24" customFormat="1" ht="30" x14ac:dyDescent="0.25">
      <c r="A45" s="106">
        <v>17</v>
      </c>
      <c r="B45" s="102"/>
      <c r="C45" s="83" t="s">
        <v>94</v>
      </c>
      <c r="D45" s="82" t="s">
        <v>78</v>
      </c>
      <c r="E45" s="84">
        <v>10.5</v>
      </c>
      <c r="F45" s="185"/>
      <c r="G45" s="52"/>
      <c r="H45" s="132"/>
      <c r="I45" s="137"/>
      <c r="J45" s="134"/>
      <c r="K45" s="135"/>
      <c r="L45" s="132"/>
      <c r="M45" s="134"/>
    </row>
    <row r="46" spans="1:13" ht="30" x14ac:dyDescent="0.25">
      <c r="A46" s="106">
        <v>18</v>
      </c>
      <c r="B46" s="102"/>
      <c r="C46" s="83" t="s">
        <v>95</v>
      </c>
      <c r="D46" s="82" t="s">
        <v>78</v>
      </c>
      <c r="E46" s="84">
        <v>3.69</v>
      </c>
      <c r="F46" s="82"/>
      <c r="G46" s="52"/>
      <c r="H46" s="132"/>
      <c r="I46" s="137"/>
      <c r="J46" s="134"/>
      <c r="K46" s="135"/>
      <c r="L46" s="132"/>
      <c r="M46" s="134"/>
    </row>
    <row r="47" spans="1:13" ht="30" x14ac:dyDescent="0.25">
      <c r="A47" s="106">
        <v>19</v>
      </c>
      <c r="B47" s="102"/>
      <c r="C47" s="83" t="s">
        <v>96</v>
      </c>
      <c r="D47" s="82" t="s">
        <v>78</v>
      </c>
      <c r="E47" s="84">
        <v>17.760000000000002</v>
      </c>
      <c r="F47" s="82"/>
      <c r="G47" s="52"/>
      <c r="H47" s="132"/>
      <c r="I47" s="137"/>
      <c r="J47" s="134"/>
      <c r="K47" s="135"/>
      <c r="L47" s="132"/>
      <c r="M47" s="134"/>
    </row>
    <row r="48" spans="1:13" s="24" customFormat="1" ht="30" x14ac:dyDescent="0.25">
      <c r="A48" s="106">
        <v>20</v>
      </c>
      <c r="B48" s="102"/>
      <c r="C48" s="83" t="s">
        <v>97</v>
      </c>
      <c r="D48" s="82" t="s">
        <v>78</v>
      </c>
      <c r="E48" s="84">
        <v>16.2</v>
      </c>
      <c r="F48" s="185"/>
      <c r="G48" s="52"/>
      <c r="H48" s="132"/>
      <c r="I48" s="137"/>
      <c r="J48" s="134"/>
      <c r="K48" s="135"/>
      <c r="L48" s="132"/>
      <c r="M48" s="134"/>
    </row>
    <row r="49" spans="1:13" s="24" customFormat="1" ht="30" x14ac:dyDescent="0.25">
      <c r="A49" s="106">
        <v>21</v>
      </c>
      <c r="B49" s="102"/>
      <c r="C49" s="83" t="s">
        <v>98</v>
      </c>
      <c r="D49" s="82" t="s">
        <v>78</v>
      </c>
      <c r="E49" s="84">
        <v>33.15</v>
      </c>
      <c r="F49" s="185"/>
      <c r="G49" s="52"/>
      <c r="H49" s="132"/>
      <c r="I49" s="137"/>
      <c r="J49" s="134"/>
      <c r="K49" s="135"/>
      <c r="L49" s="132"/>
      <c r="M49" s="134"/>
    </row>
    <row r="50" spans="1:13" s="24" customFormat="1" x14ac:dyDescent="0.25">
      <c r="A50" s="106">
        <v>22</v>
      </c>
      <c r="B50" s="89"/>
      <c r="C50" s="91" t="s">
        <v>18</v>
      </c>
      <c r="D50" s="94" t="s">
        <v>78</v>
      </c>
      <c r="E50" s="96">
        <v>76.8</v>
      </c>
      <c r="F50" s="185"/>
      <c r="G50" s="52"/>
      <c r="H50" s="132"/>
      <c r="I50" s="137"/>
      <c r="J50" s="134"/>
      <c r="K50" s="135"/>
      <c r="L50" s="132"/>
      <c r="M50" s="134"/>
    </row>
    <row r="51" spans="1:13" s="24" customFormat="1" ht="30" x14ac:dyDescent="0.25">
      <c r="A51" s="106">
        <v>23</v>
      </c>
      <c r="B51" s="50"/>
      <c r="C51" s="91" t="s">
        <v>99</v>
      </c>
      <c r="D51" s="94" t="s">
        <v>78</v>
      </c>
      <c r="E51" s="96">
        <f>-E50</f>
        <v>-76.8</v>
      </c>
      <c r="F51" s="185"/>
      <c r="G51" s="52"/>
      <c r="H51" s="132"/>
      <c r="I51" s="137"/>
      <c r="J51" s="134"/>
      <c r="K51" s="135"/>
      <c r="L51" s="132"/>
      <c r="M51" s="134"/>
    </row>
    <row r="52" spans="1:13" x14ac:dyDescent="0.25">
      <c r="A52" s="106"/>
      <c r="B52" s="89"/>
      <c r="C52" s="89" t="s">
        <v>19</v>
      </c>
      <c r="D52" s="82"/>
      <c r="E52" s="82"/>
      <c r="F52" s="84"/>
      <c r="G52" s="52"/>
      <c r="H52" s="132"/>
      <c r="I52" s="137"/>
      <c r="J52" s="134"/>
      <c r="K52" s="135"/>
      <c r="L52" s="132"/>
      <c r="M52" s="134"/>
    </row>
    <row r="53" spans="1:13" x14ac:dyDescent="0.25">
      <c r="A53" s="107">
        <v>1</v>
      </c>
      <c r="B53" s="50"/>
      <c r="C53" s="98" t="s">
        <v>68</v>
      </c>
      <c r="D53" s="74" t="s">
        <v>12</v>
      </c>
      <c r="E53" s="99">
        <f>(5.355 + 6.573 + 7.873 + 7.352 + 6.035 + 8.841 + 13.794 + 16.923 + 24.682)*1.1</f>
        <v>107.17080000000003</v>
      </c>
      <c r="F53" s="82"/>
      <c r="G53" s="52"/>
      <c r="H53" s="132"/>
      <c r="I53" s="137"/>
      <c r="J53" s="134"/>
      <c r="K53" s="135"/>
      <c r="L53" s="132"/>
      <c r="M53" s="134"/>
    </row>
    <row r="54" spans="1:13" x14ac:dyDescent="0.25">
      <c r="A54" s="106"/>
      <c r="B54" s="89"/>
      <c r="C54" s="89" t="s">
        <v>20</v>
      </c>
      <c r="D54" s="82"/>
      <c r="E54" s="84"/>
      <c r="F54" s="82"/>
      <c r="G54" s="52"/>
      <c r="H54" s="132"/>
      <c r="I54" s="137"/>
      <c r="J54" s="134"/>
      <c r="K54" s="135"/>
      <c r="L54" s="132"/>
      <c r="M54" s="134"/>
    </row>
    <row r="55" spans="1:13" ht="60" x14ac:dyDescent="0.25">
      <c r="A55" s="106">
        <v>1</v>
      </c>
      <c r="B55" s="50"/>
      <c r="C55" s="90" t="s">
        <v>69</v>
      </c>
      <c r="D55" s="82" t="s">
        <v>78</v>
      </c>
      <c r="E55" s="95">
        <v>60.9</v>
      </c>
      <c r="F55" s="82"/>
      <c r="G55" s="52"/>
      <c r="H55" s="132"/>
      <c r="I55" s="137"/>
      <c r="J55" s="134"/>
      <c r="K55" s="135"/>
      <c r="L55" s="132"/>
      <c r="M55" s="134"/>
    </row>
    <row r="56" spans="1:13" ht="60" x14ac:dyDescent="0.25">
      <c r="A56" s="106">
        <v>2</v>
      </c>
      <c r="B56" s="50"/>
      <c r="C56" s="83" t="s">
        <v>70</v>
      </c>
      <c r="D56" s="82" t="s">
        <v>78</v>
      </c>
      <c r="E56" s="84">
        <v>8.6999999999999993</v>
      </c>
      <c r="F56" s="82"/>
      <c r="G56" s="52"/>
      <c r="H56" s="132"/>
      <c r="I56" s="137"/>
      <c r="J56" s="134"/>
      <c r="K56" s="135"/>
      <c r="L56" s="132"/>
      <c r="M56" s="134"/>
    </row>
    <row r="57" spans="1:13" x14ac:dyDescent="0.25">
      <c r="A57" s="50"/>
      <c r="B57" s="56"/>
      <c r="C57" s="57"/>
      <c r="D57" s="58"/>
      <c r="E57" s="58"/>
      <c r="F57" s="59"/>
      <c r="G57" s="52"/>
      <c r="H57" s="132"/>
      <c r="I57" s="135"/>
      <c r="J57" s="134"/>
      <c r="K57" s="135"/>
      <c r="L57" s="132"/>
      <c r="M57" s="134"/>
    </row>
    <row r="58" spans="1:13" ht="15.75" x14ac:dyDescent="0.25">
      <c r="A58" s="75"/>
      <c r="B58" s="50"/>
      <c r="C58" s="83"/>
      <c r="D58" s="111"/>
      <c r="E58" s="111"/>
      <c r="F58" s="112"/>
      <c r="G58" s="52"/>
      <c r="H58" s="132"/>
      <c r="I58" s="133"/>
      <c r="J58" s="134"/>
      <c r="K58" s="133"/>
      <c r="L58" s="132"/>
      <c r="M58" s="134"/>
    </row>
    <row r="59" spans="1:13" ht="45" x14ac:dyDescent="0.25">
      <c r="A59" s="106">
        <v>3</v>
      </c>
      <c r="B59" s="50"/>
      <c r="C59" s="83" t="s">
        <v>71</v>
      </c>
      <c r="D59" s="82" t="s">
        <v>78</v>
      </c>
      <c r="E59" s="84">
        <v>30.78</v>
      </c>
      <c r="F59" s="82"/>
      <c r="G59" s="52"/>
      <c r="H59" s="132"/>
      <c r="I59" s="137"/>
      <c r="J59" s="134"/>
      <c r="K59" s="135"/>
      <c r="L59" s="132"/>
      <c r="M59" s="134"/>
    </row>
    <row r="60" spans="1:13" x14ac:dyDescent="0.25">
      <c r="A60" s="106"/>
      <c r="B60" s="89"/>
      <c r="C60" s="89" t="s">
        <v>76</v>
      </c>
      <c r="D60" s="82"/>
      <c r="E60" s="95"/>
      <c r="F60" s="82"/>
      <c r="G60" s="52"/>
      <c r="H60" s="132"/>
      <c r="I60" s="137"/>
      <c r="J60" s="134"/>
      <c r="K60" s="135"/>
      <c r="L60" s="132"/>
      <c r="M60" s="134"/>
    </row>
    <row r="61" spans="1:13" ht="45" x14ac:dyDescent="0.25">
      <c r="A61" s="106">
        <v>1</v>
      </c>
      <c r="B61" s="50"/>
      <c r="C61" s="83" t="s">
        <v>91</v>
      </c>
      <c r="D61" s="82" t="s">
        <v>78</v>
      </c>
      <c r="E61" s="84">
        <v>1090</v>
      </c>
      <c r="F61" s="82"/>
      <c r="G61" s="52"/>
      <c r="H61" s="132"/>
      <c r="I61" s="137"/>
      <c r="J61" s="134"/>
      <c r="K61" s="135"/>
      <c r="L61" s="132"/>
      <c r="M61" s="134"/>
    </row>
    <row r="62" spans="1:13" ht="30" x14ac:dyDescent="0.25">
      <c r="A62" s="106">
        <v>2</v>
      </c>
      <c r="B62" s="102"/>
      <c r="C62" s="90" t="s">
        <v>73</v>
      </c>
      <c r="D62" s="82" t="s">
        <v>12</v>
      </c>
      <c r="E62" s="95">
        <f>553+150+73</f>
        <v>776</v>
      </c>
      <c r="F62" s="82"/>
      <c r="G62" s="52"/>
      <c r="H62" s="132"/>
      <c r="I62" s="137"/>
      <c r="J62" s="134"/>
      <c r="K62" s="135"/>
      <c r="L62" s="132"/>
      <c r="M62" s="134"/>
    </row>
    <row r="63" spans="1:13" ht="30" x14ac:dyDescent="0.25">
      <c r="A63" s="106">
        <v>3</v>
      </c>
      <c r="B63" s="102"/>
      <c r="C63" s="90" t="s">
        <v>74</v>
      </c>
      <c r="D63" s="82" t="s">
        <v>12</v>
      </c>
      <c r="E63" s="95">
        <v>620</v>
      </c>
      <c r="F63" s="82"/>
      <c r="G63" s="52"/>
      <c r="H63" s="132"/>
      <c r="I63" s="137"/>
      <c r="J63" s="134"/>
      <c r="K63" s="135"/>
      <c r="L63" s="132"/>
      <c r="M63" s="134"/>
    </row>
    <row r="64" spans="1:13" ht="30" x14ac:dyDescent="0.25">
      <c r="A64" s="106">
        <v>4</v>
      </c>
      <c r="B64" s="102"/>
      <c r="C64" s="91" t="s">
        <v>75</v>
      </c>
      <c r="D64" s="82" t="s">
        <v>12</v>
      </c>
      <c r="E64" s="96">
        <v>135</v>
      </c>
      <c r="F64" s="82"/>
      <c r="G64" s="52"/>
      <c r="H64" s="132"/>
      <c r="I64" s="137"/>
      <c r="J64" s="134"/>
      <c r="K64" s="135"/>
      <c r="L64" s="132"/>
      <c r="M64" s="134"/>
    </row>
    <row r="65" spans="1:13" s="24" customFormat="1" ht="45" x14ac:dyDescent="0.25">
      <c r="A65" s="106">
        <v>5</v>
      </c>
      <c r="B65" s="50"/>
      <c r="C65" s="91" t="s">
        <v>72</v>
      </c>
      <c r="D65" s="82" t="s">
        <v>12</v>
      </c>
      <c r="E65" s="96">
        <f>75+40+16</f>
        <v>131</v>
      </c>
      <c r="F65" s="185"/>
      <c r="G65" s="52"/>
      <c r="H65" s="132"/>
      <c r="I65" s="137"/>
      <c r="J65" s="134"/>
      <c r="K65" s="135"/>
      <c r="L65" s="132"/>
      <c r="M65" s="134"/>
    </row>
    <row r="66" spans="1:13" s="24" customFormat="1" x14ac:dyDescent="0.25">
      <c r="A66" s="106"/>
      <c r="B66" s="89"/>
      <c r="C66" s="89" t="s">
        <v>21</v>
      </c>
      <c r="D66" s="82"/>
      <c r="E66" s="82"/>
      <c r="F66" s="84"/>
      <c r="G66" s="52"/>
      <c r="H66" s="132"/>
      <c r="I66" s="137"/>
      <c r="J66" s="134"/>
      <c r="K66" s="135"/>
      <c r="L66" s="132"/>
      <c r="M66" s="134"/>
    </row>
    <row r="67" spans="1:13" s="24" customFormat="1" ht="27" x14ac:dyDescent="0.25">
      <c r="A67" s="108">
        <v>1</v>
      </c>
      <c r="B67" s="102"/>
      <c r="C67" s="70" t="s">
        <v>101</v>
      </c>
      <c r="D67" s="103" t="s">
        <v>102</v>
      </c>
      <c r="E67" s="71">
        <v>16.62</v>
      </c>
      <c r="F67" s="185"/>
      <c r="G67" s="65"/>
      <c r="H67" s="137"/>
      <c r="I67" s="137"/>
      <c r="J67" s="137"/>
      <c r="K67" s="137"/>
      <c r="L67" s="137"/>
      <c r="M67" s="137"/>
    </row>
    <row r="68" spans="1:13" s="24" customFormat="1" ht="17.25" x14ac:dyDescent="0.25">
      <c r="A68" s="108">
        <v>2</v>
      </c>
      <c r="B68" s="102"/>
      <c r="C68" s="70" t="s">
        <v>104</v>
      </c>
      <c r="D68" s="103" t="s">
        <v>102</v>
      </c>
      <c r="E68" s="71">
        <v>16.62</v>
      </c>
      <c r="F68" s="185"/>
      <c r="G68" s="65"/>
      <c r="H68" s="137"/>
      <c r="I68" s="137"/>
      <c r="J68" s="137"/>
      <c r="K68" s="137"/>
      <c r="L68" s="137"/>
      <c r="M68" s="137"/>
    </row>
    <row r="69" spans="1:13" x14ac:dyDescent="0.25">
      <c r="A69" s="75"/>
      <c r="B69" s="50"/>
      <c r="C69" s="76" t="s">
        <v>45</v>
      </c>
      <c r="D69" s="77"/>
      <c r="E69" s="75"/>
      <c r="F69" s="146"/>
      <c r="G69" s="53"/>
      <c r="H69" s="114"/>
      <c r="I69" s="114"/>
      <c r="J69" s="114"/>
      <c r="K69" s="114"/>
      <c r="L69" s="114"/>
      <c r="M69" s="114"/>
    </row>
    <row r="70" spans="1:13" s="24" customFormat="1" ht="25.5" x14ac:dyDescent="0.25">
      <c r="A70" s="75"/>
      <c r="B70" s="50"/>
      <c r="C70" s="148" t="s">
        <v>157</v>
      </c>
      <c r="D70" s="79"/>
      <c r="E70" s="75"/>
      <c r="F70" s="146"/>
      <c r="G70" s="53"/>
      <c r="H70" s="136"/>
      <c r="I70" s="136"/>
      <c r="J70" s="136"/>
      <c r="K70" s="136"/>
      <c r="L70" s="136"/>
      <c r="M70" s="136"/>
    </row>
    <row r="71" spans="1:13" s="24" customFormat="1" x14ac:dyDescent="0.25">
      <c r="A71" s="75"/>
      <c r="B71" s="50"/>
      <c r="C71" s="76" t="s">
        <v>45</v>
      </c>
      <c r="D71" s="79"/>
      <c r="E71" s="75"/>
      <c r="F71" s="146"/>
      <c r="G71" s="53"/>
      <c r="H71" s="136"/>
      <c r="I71" s="136"/>
      <c r="J71" s="136"/>
      <c r="K71" s="136"/>
      <c r="L71" s="136"/>
      <c r="M71" s="136"/>
    </row>
    <row r="72" spans="1:13" s="24" customFormat="1" x14ac:dyDescent="0.25">
      <c r="A72" s="75"/>
      <c r="B72" s="50"/>
      <c r="C72" s="76" t="s">
        <v>46</v>
      </c>
      <c r="D72" s="79"/>
      <c r="E72" s="75"/>
      <c r="F72" s="146"/>
      <c r="G72" s="53"/>
      <c r="H72" s="132"/>
      <c r="I72" s="137"/>
      <c r="J72" s="134"/>
      <c r="K72" s="135"/>
      <c r="L72" s="132"/>
      <c r="M72" s="134"/>
    </row>
    <row r="73" spans="1:13" s="24" customFormat="1" x14ac:dyDescent="0.25">
      <c r="A73" s="75"/>
      <c r="B73" s="50"/>
      <c r="C73" s="76" t="s">
        <v>45</v>
      </c>
      <c r="D73" s="79"/>
      <c r="E73" s="75"/>
      <c r="F73" s="146"/>
      <c r="G73" s="53"/>
      <c r="H73" s="132"/>
      <c r="I73" s="137"/>
      <c r="J73" s="134"/>
      <c r="K73" s="135"/>
      <c r="L73" s="132"/>
      <c r="M73" s="134"/>
    </row>
    <row r="74" spans="1:13" x14ac:dyDescent="0.25">
      <c r="A74" s="75"/>
      <c r="B74" s="50"/>
      <c r="C74" s="76" t="s">
        <v>47</v>
      </c>
      <c r="D74" s="79"/>
      <c r="E74" s="75"/>
      <c r="F74" s="146"/>
      <c r="G74" s="53"/>
      <c r="H74" s="114"/>
      <c r="I74" s="114"/>
      <c r="J74" s="114"/>
      <c r="K74" s="114"/>
      <c r="L74" s="114"/>
      <c r="M74" s="114"/>
    </row>
    <row r="75" spans="1:13" s="24" customFormat="1" x14ac:dyDescent="0.25">
      <c r="A75" s="75"/>
      <c r="B75" s="50"/>
      <c r="C75" s="148" t="s">
        <v>158</v>
      </c>
      <c r="D75" s="79"/>
      <c r="E75" s="75"/>
      <c r="F75" s="146"/>
      <c r="G75" s="53"/>
      <c r="H75" s="136"/>
      <c r="I75" s="136"/>
      <c r="J75" s="136"/>
      <c r="K75" s="136"/>
      <c r="L75" s="136"/>
      <c r="M75" s="136"/>
    </row>
    <row r="76" spans="1:13" s="24" customFormat="1" x14ac:dyDescent="0.25">
      <c r="A76" s="207"/>
      <c r="B76" s="208"/>
      <c r="C76" s="76" t="s">
        <v>33</v>
      </c>
      <c r="D76" s="208"/>
      <c r="E76" s="208"/>
      <c r="F76" s="208"/>
      <c r="G76" s="209"/>
      <c r="H76" s="136"/>
      <c r="I76" s="136"/>
      <c r="J76" s="136"/>
      <c r="K76" s="136"/>
      <c r="L76" s="136"/>
      <c r="M76" s="136"/>
    </row>
    <row r="77" spans="1:13" s="24" customFormat="1" x14ac:dyDescent="0.25">
      <c r="A77" s="206"/>
      <c r="B77" s="231"/>
      <c r="C77" s="232" t="s">
        <v>167</v>
      </c>
      <c r="D77" s="233">
        <v>0.18</v>
      </c>
      <c r="E77" s="234"/>
      <c r="F77" s="234"/>
      <c r="G77" s="234"/>
      <c r="H77" s="132"/>
      <c r="I77" s="137"/>
      <c r="J77" s="134"/>
      <c r="K77" s="135"/>
      <c r="L77" s="132"/>
      <c r="M77" s="134"/>
    </row>
    <row r="78" spans="1:13" s="24" customFormat="1" x14ac:dyDescent="0.25">
      <c r="A78" s="157"/>
      <c r="B78" s="231"/>
      <c r="C78" s="232" t="s">
        <v>168</v>
      </c>
      <c r="D78" s="231"/>
      <c r="E78" s="235"/>
      <c r="F78" s="235"/>
      <c r="G78" s="235"/>
      <c r="H78" s="132"/>
      <c r="I78" s="137"/>
      <c r="J78" s="134"/>
      <c r="K78" s="135"/>
      <c r="L78" s="132"/>
      <c r="M78" s="134"/>
    </row>
    <row r="79" spans="1:13" x14ac:dyDescent="0.25">
      <c r="A79" s="114"/>
      <c r="B79" s="114"/>
      <c r="C79" s="114"/>
      <c r="D79" s="195"/>
      <c r="E79" s="195"/>
      <c r="F79" s="195"/>
      <c r="G79" s="114"/>
      <c r="H79" s="114"/>
      <c r="I79" s="114"/>
      <c r="J79" s="114"/>
      <c r="K79" s="114"/>
      <c r="L79" s="114"/>
      <c r="M79" s="114"/>
    </row>
    <row r="80" spans="1:13" s="24" customFormat="1" x14ac:dyDescent="0.25">
      <c r="A80" s="157"/>
      <c r="B80" s="158"/>
      <c r="C80" s="159"/>
      <c r="D80" s="160"/>
      <c r="E80" s="160"/>
      <c r="F80" s="161"/>
      <c r="G80" s="136"/>
      <c r="H80" s="136"/>
      <c r="I80" s="136"/>
      <c r="J80" s="136"/>
      <c r="K80" s="136"/>
      <c r="L80" s="136"/>
      <c r="M80" s="136"/>
    </row>
    <row r="81" spans="1:13" s="24" customFormat="1" x14ac:dyDescent="0.25">
      <c r="A81" s="157"/>
      <c r="B81" s="158"/>
      <c r="C81" s="159"/>
      <c r="D81" s="160"/>
      <c r="E81" s="160"/>
      <c r="F81" s="161"/>
      <c r="G81" s="136"/>
      <c r="H81" s="136"/>
      <c r="I81" s="136"/>
      <c r="J81" s="136"/>
      <c r="K81" s="136"/>
      <c r="L81" s="136"/>
      <c r="M81" s="136"/>
    </row>
    <row r="82" spans="1:13" s="24" customFormat="1" x14ac:dyDescent="0.25">
      <c r="A82" s="157"/>
      <c r="B82" s="158"/>
      <c r="C82" s="159"/>
      <c r="D82" s="160"/>
      <c r="E82" s="160"/>
      <c r="F82" s="161"/>
      <c r="G82" s="132"/>
      <c r="H82" s="132"/>
      <c r="I82" s="137"/>
      <c r="J82" s="134"/>
      <c r="K82" s="135"/>
      <c r="L82" s="132"/>
      <c r="M82" s="134"/>
    </row>
    <row r="83" spans="1:13" s="24" customFormat="1" x14ac:dyDescent="0.25">
      <c r="A83" s="157"/>
      <c r="B83" s="158"/>
      <c r="C83" s="159"/>
      <c r="D83" s="160"/>
      <c r="E83" s="160"/>
      <c r="F83" s="161"/>
      <c r="G83" s="132"/>
      <c r="H83" s="132"/>
      <c r="I83" s="137"/>
      <c r="J83" s="134"/>
      <c r="K83" s="135"/>
      <c r="L83" s="132"/>
      <c r="M83" s="134"/>
    </row>
    <row r="84" spans="1:13" x14ac:dyDescent="0.25">
      <c r="A84" s="114"/>
      <c r="B84" s="114"/>
      <c r="C84" s="114"/>
      <c r="D84" s="195"/>
      <c r="E84" s="195"/>
      <c r="F84" s="195"/>
      <c r="G84" s="114"/>
      <c r="H84" s="114"/>
      <c r="I84" s="114"/>
      <c r="J84" s="114"/>
      <c r="K84" s="114"/>
      <c r="L84" s="114"/>
      <c r="M84" s="114"/>
    </row>
    <row r="85" spans="1:13" s="24" customFormat="1" x14ac:dyDescent="0.25">
      <c r="A85" s="157"/>
      <c r="B85" s="158"/>
      <c r="C85" s="159"/>
      <c r="D85" s="160"/>
      <c r="E85" s="160"/>
      <c r="F85" s="161"/>
      <c r="G85" s="136"/>
      <c r="H85" s="136"/>
      <c r="I85" s="136"/>
      <c r="J85" s="136"/>
      <c r="K85" s="136"/>
      <c r="L85" s="136"/>
      <c r="M85" s="136"/>
    </row>
    <row r="86" spans="1:13" s="24" customFormat="1" x14ac:dyDescent="0.25">
      <c r="A86" s="157"/>
      <c r="B86" s="158"/>
      <c r="C86" s="159"/>
      <c r="D86" s="160"/>
      <c r="E86" s="160"/>
      <c r="F86" s="161"/>
      <c r="G86" s="136"/>
      <c r="H86" s="136"/>
      <c r="I86" s="136"/>
      <c r="J86" s="136"/>
      <c r="K86" s="136"/>
      <c r="L86" s="136"/>
      <c r="M86" s="136"/>
    </row>
    <row r="87" spans="1:13" s="24" customFormat="1" x14ac:dyDescent="0.25">
      <c r="A87" s="157"/>
      <c r="B87" s="158"/>
      <c r="C87" s="159"/>
      <c r="D87" s="160"/>
      <c r="E87" s="160"/>
      <c r="F87" s="161"/>
      <c r="G87" s="132"/>
      <c r="H87" s="132"/>
      <c r="I87" s="137"/>
      <c r="J87" s="134"/>
      <c r="K87" s="135"/>
      <c r="L87" s="132"/>
      <c r="M87" s="134"/>
    </row>
    <row r="88" spans="1:13" s="24" customFormat="1" x14ac:dyDescent="0.25">
      <c r="A88" s="157"/>
      <c r="B88" s="158"/>
      <c r="C88" s="159"/>
      <c r="D88" s="160"/>
      <c r="E88" s="160"/>
      <c r="F88" s="161"/>
      <c r="G88" s="132"/>
      <c r="H88" s="132"/>
      <c r="I88" s="137"/>
      <c r="J88" s="134"/>
      <c r="K88" s="135"/>
      <c r="L88" s="132"/>
      <c r="M88" s="134"/>
    </row>
    <row r="89" spans="1:13" x14ac:dyDescent="0.25">
      <c r="A89" s="114"/>
      <c r="B89" s="114"/>
      <c r="C89" s="114"/>
      <c r="D89" s="195"/>
      <c r="E89" s="195"/>
      <c r="F89" s="195"/>
      <c r="G89" s="114"/>
      <c r="H89" s="114"/>
      <c r="I89" s="114"/>
      <c r="J89" s="114"/>
      <c r="K89" s="114"/>
      <c r="L89" s="114"/>
      <c r="M89" s="114"/>
    </row>
    <row r="90" spans="1:13" s="24" customFormat="1" x14ac:dyDescent="0.25">
      <c r="A90" s="157"/>
      <c r="B90" s="158"/>
      <c r="C90" s="159"/>
      <c r="D90" s="160"/>
      <c r="E90" s="160"/>
      <c r="F90" s="161"/>
      <c r="G90" s="136"/>
      <c r="H90" s="136"/>
      <c r="I90" s="136"/>
      <c r="J90" s="136"/>
      <c r="K90" s="136"/>
      <c r="L90" s="136"/>
      <c r="M90" s="136"/>
    </row>
    <row r="91" spans="1:13" s="24" customFormat="1" x14ac:dyDescent="0.25">
      <c r="A91" s="157"/>
      <c r="B91" s="158"/>
      <c r="C91" s="159"/>
      <c r="D91" s="160"/>
      <c r="E91" s="160"/>
      <c r="F91" s="161"/>
      <c r="G91" s="136"/>
      <c r="H91" s="136"/>
      <c r="I91" s="136"/>
      <c r="J91" s="136"/>
      <c r="K91" s="136"/>
      <c r="L91" s="136"/>
      <c r="M91" s="136"/>
    </row>
    <row r="92" spans="1:13" s="24" customFormat="1" x14ac:dyDescent="0.25">
      <c r="A92" s="157"/>
      <c r="B92" s="158"/>
      <c r="C92" s="159"/>
      <c r="D92" s="160"/>
      <c r="E92" s="160"/>
      <c r="F92" s="161"/>
      <c r="G92" s="132"/>
      <c r="H92" s="132"/>
      <c r="I92" s="137"/>
      <c r="J92" s="134"/>
      <c r="K92" s="135"/>
      <c r="L92" s="132"/>
      <c r="M92" s="134"/>
    </row>
    <row r="93" spans="1:13" s="24" customFormat="1" x14ac:dyDescent="0.25">
      <c r="A93" s="157"/>
      <c r="B93" s="158"/>
      <c r="C93" s="159"/>
      <c r="D93" s="160"/>
      <c r="E93" s="160"/>
      <c r="F93" s="161"/>
      <c r="G93" s="132"/>
      <c r="H93" s="132"/>
      <c r="I93" s="137"/>
      <c r="J93" s="134"/>
      <c r="K93" s="135"/>
      <c r="L93" s="132"/>
      <c r="M93" s="134"/>
    </row>
    <row r="94" spans="1:13" x14ac:dyDescent="0.25">
      <c r="A94" s="114"/>
      <c r="B94" s="114"/>
      <c r="C94" s="114"/>
      <c r="D94" s="195"/>
      <c r="E94" s="195"/>
      <c r="F94" s="195"/>
      <c r="G94" s="114"/>
      <c r="H94" s="114"/>
      <c r="I94" s="114"/>
      <c r="J94" s="114"/>
      <c r="K94" s="114"/>
      <c r="L94" s="114"/>
      <c r="M94" s="114"/>
    </row>
    <row r="95" spans="1:13" x14ac:dyDescent="0.25">
      <c r="A95" s="114"/>
      <c r="B95" s="114"/>
      <c r="C95" s="114"/>
      <c r="D95" s="195"/>
      <c r="E95" s="195"/>
      <c r="F95" s="195"/>
      <c r="G95" s="114"/>
      <c r="H95" s="114"/>
      <c r="I95" s="114"/>
      <c r="J95" s="114"/>
      <c r="K95" s="114"/>
      <c r="L95" s="114"/>
      <c r="M95" s="114"/>
    </row>
    <row r="96" spans="1:13" s="60" customFormat="1" ht="13.5" x14ac:dyDescent="0.25">
      <c r="A96" s="170"/>
      <c r="B96" s="149"/>
      <c r="C96" s="150"/>
      <c r="D96" s="151"/>
      <c r="E96" s="151"/>
      <c r="F96" s="152"/>
      <c r="G96" s="132"/>
      <c r="H96" s="132"/>
      <c r="I96" s="135"/>
      <c r="J96" s="134"/>
      <c r="K96" s="135"/>
      <c r="L96" s="132"/>
      <c r="M96" s="134"/>
    </row>
    <row r="97" spans="1:13" s="60" customFormat="1" ht="13.5" x14ac:dyDescent="0.25">
      <c r="A97" s="170"/>
      <c r="B97" s="149"/>
      <c r="C97" s="150"/>
      <c r="D97" s="151"/>
      <c r="E97" s="151"/>
      <c r="F97" s="152"/>
      <c r="G97" s="132"/>
      <c r="H97" s="132"/>
      <c r="I97" s="135"/>
      <c r="J97" s="134"/>
      <c r="K97" s="135"/>
      <c r="L97" s="132"/>
      <c r="M97" s="134"/>
    </row>
    <row r="98" spans="1:13" s="17" customFormat="1" ht="15.75" x14ac:dyDescent="0.25">
      <c r="A98" s="177"/>
      <c r="B98" s="153"/>
      <c r="C98" s="154"/>
      <c r="D98" s="155"/>
      <c r="E98" s="155"/>
      <c r="F98" s="156"/>
      <c r="G98" s="132"/>
      <c r="H98" s="132"/>
      <c r="I98" s="133"/>
      <c r="J98" s="134"/>
      <c r="K98" s="133"/>
      <c r="L98" s="132"/>
      <c r="M98" s="134"/>
    </row>
    <row r="99" spans="1:13" s="17" customFormat="1" ht="15.75" x14ac:dyDescent="0.25">
      <c r="A99" s="177"/>
      <c r="B99" s="153"/>
      <c r="C99" s="154"/>
      <c r="D99" s="155"/>
      <c r="E99" s="155"/>
      <c r="F99" s="156"/>
      <c r="G99" s="132"/>
      <c r="H99" s="132"/>
      <c r="I99" s="133"/>
      <c r="J99" s="134"/>
      <c r="K99" s="133"/>
      <c r="L99" s="132"/>
      <c r="M99" s="134"/>
    </row>
    <row r="100" spans="1:13" s="17" customFormat="1" ht="15.75" x14ac:dyDescent="0.25">
      <c r="A100" s="177"/>
      <c r="B100" s="153"/>
      <c r="C100" s="154"/>
      <c r="D100" s="155"/>
      <c r="E100" s="155"/>
      <c r="F100" s="156"/>
      <c r="G100" s="132"/>
      <c r="H100" s="132"/>
      <c r="I100" s="133"/>
      <c r="J100" s="134"/>
      <c r="K100" s="133"/>
      <c r="L100" s="132"/>
      <c r="M100" s="134"/>
    </row>
    <row r="101" spans="1:13" x14ac:dyDescent="0.25">
      <c r="A101" s="114"/>
      <c r="B101" s="114"/>
      <c r="C101" s="114"/>
      <c r="D101" s="195"/>
      <c r="E101" s="195"/>
      <c r="F101" s="195"/>
      <c r="G101" s="114"/>
      <c r="H101" s="114"/>
      <c r="I101" s="114"/>
      <c r="J101" s="114"/>
      <c r="K101" s="114"/>
      <c r="L101" s="114"/>
      <c r="M101" s="114"/>
    </row>
    <row r="102" spans="1:13" s="45" customFormat="1" x14ac:dyDescent="0.25">
      <c r="A102" s="191"/>
      <c r="B102" s="191"/>
      <c r="C102" s="191"/>
      <c r="D102" s="191"/>
      <c r="E102" s="191"/>
      <c r="F102" s="191"/>
      <c r="G102" s="191"/>
      <c r="H102" s="191"/>
      <c r="I102" s="191"/>
      <c r="J102" s="191"/>
      <c r="K102" s="191"/>
      <c r="L102" s="191"/>
      <c r="M102" s="191"/>
    </row>
    <row r="103" spans="1:13" s="60" customFormat="1" ht="13.5" x14ac:dyDescent="0.25">
      <c r="A103" s="170"/>
      <c r="B103" s="149"/>
      <c r="C103" s="150"/>
      <c r="D103" s="151"/>
      <c r="E103" s="151"/>
      <c r="F103" s="152"/>
      <c r="G103" s="132"/>
      <c r="H103" s="132"/>
      <c r="I103" s="135"/>
      <c r="J103" s="134"/>
      <c r="K103" s="135"/>
      <c r="L103" s="132"/>
      <c r="M103" s="134"/>
    </row>
    <row r="104" spans="1:13" s="60" customFormat="1" ht="13.5" x14ac:dyDescent="0.25">
      <c r="A104" s="170"/>
      <c r="B104" s="149"/>
      <c r="C104" s="150"/>
      <c r="D104" s="151"/>
      <c r="E104" s="151"/>
      <c r="F104" s="152"/>
      <c r="G104" s="132"/>
      <c r="H104" s="132"/>
      <c r="I104" s="135"/>
      <c r="J104" s="134"/>
      <c r="K104" s="135"/>
      <c r="L104" s="132"/>
      <c r="M104" s="134"/>
    </row>
    <row r="105" spans="1:13" s="17" customFormat="1" ht="15.75" x14ac:dyDescent="0.25">
      <c r="A105" s="177"/>
      <c r="B105" s="153"/>
      <c r="C105" s="154"/>
      <c r="D105" s="155"/>
      <c r="E105" s="155"/>
      <c r="F105" s="156"/>
      <c r="G105" s="132"/>
      <c r="H105" s="132"/>
      <c r="I105" s="133"/>
      <c r="J105" s="134"/>
      <c r="K105" s="133"/>
      <c r="L105" s="132"/>
      <c r="M105" s="134"/>
    </row>
    <row r="106" spans="1:13" s="17" customFormat="1" ht="15.75" x14ac:dyDescent="0.25">
      <c r="A106" s="177"/>
      <c r="B106" s="153"/>
      <c r="C106" s="154"/>
      <c r="D106" s="155"/>
      <c r="E106" s="155"/>
      <c r="F106" s="156"/>
      <c r="G106" s="132"/>
      <c r="H106" s="132"/>
      <c r="I106" s="133"/>
      <c r="J106" s="134"/>
      <c r="K106" s="133"/>
      <c r="L106" s="132"/>
      <c r="M106" s="134"/>
    </row>
    <row r="107" spans="1:13" x14ac:dyDescent="0.25">
      <c r="A107" s="114"/>
      <c r="B107" s="114"/>
      <c r="C107" s="114"/>
      <c r="D107" s="195"/>
      <c r="E107" s="195"/>
      <c r="F107" s="195"/>
      <c r="G107" s="114"/>
      <c r="H107" s="114"/>
      <c r="I107" s="114"/>
      <c r="J107" s="114"/>
      <c r="K107" s="114"/>
      <c r="L107" s="114"/>
      <c r="M107" s="114"/>
    </row>
    <row r="108" spans="1:13" x14ac:dyDescent="0.25">
      <c r="A108" s="114"/>
      <c r="B108" s="114"/>
      <c r="C108" s="114"/>
      <c r="D108" s="195"/>
      <c r="E108" s="195"/>
      <c r="F108" s="195"/>
      <c r="G108" s="114"/>
      <c r="H108" s="114"/>
      <c r="I108" s="114"/>
      <c r="J108" s="114"/>
      <c r="K108" s="114"/>
      <c r="L108" s="114"/>
      <c r="M108" s="114"/>
    </row>
    <row r="109" spans="1:13" s="60" customFormat="1" ht="13.5" x14ac:dyDescent="0.25">
      <c r="A109" s="170"/>
      <c r="B109" s="149"/>
      <c r="C109" s="150"/>
      <c r="D109" s="151"/>
      <c r="E109" s="151"/>
      <c r="F109" s="152"/>
      <c r="G109" s="132"/>
      <c r="H109" s="132"/>
      <c r="I109" s="135"/>
      <c r="J109" s="134"/>
      <c r="K109" s="135"/>
      <c r="L109" s="132"/>
      <c r="M109" s="134"/>
    </row>
    <row r="110" spans="1:13" s="17" customFormat="1" ht="15.75" x14ac:dyDescent="0.25">
      <c r="A110" s="177"/>
      <c r="B110" s="170"/>
      <c r="C110" s="196"/>
      <c r="D110" s="155"/>
      <c r="E110" s="155"/>
      <c r="F110" s="156"/>
      <c r="G110" s="132"/>
      <c r="H110" s="132"/>
      <c r="I110" s="133"/>
      <c r="J110" s="134"/>
      <c r="K110" s="133"/>
      <c r="L110" s="132"/>
      <c r="M110" s="134"/>
    </row>
    <row r="111" spans="1:13" x14ac:dyDescent="0.25">
      <c r="A111" s="114"/>
      <c r="B111" s="114"/>
      <c r="C111" s="114"/>
      <c r="D111" s="195"/>
      <c r="E111" s="195"/>
      <c r="F111" s="195"/>
      <c r="G111" s="114"/>
      <c r="H111" s="114"/>
      <c r="I111" s="114"/>
      <c r="J111" s="114"/>
      <c r="K111" s="114"/>
      <c r="L111" s="114"/>
      <c r="M111" s="114"/>
    </row>
    <row r="112" spans="1:13" s="60" customFormat="1" ht="13.5" x14ac:dyDescent="0.25"/>
    <row r="113" spans="1:13" s="17" customFormat="1" ht="14.25" x14ac:dyDescent="0.25">
      <c r="A113" s="115"/>
      <c r="B113" s="115"/>
      <c r="C113" s="115"/>
      <c r="D113" s="115"/>
      <c r="E113" s="115"/>
      <c r="F113" s="115"/>
      <c r="G113" s="115"/>
      <c r="H113" s="115"/>
      <c r="I113" s="115"/>
      <c r="J113" s="115"/>
      <c r="K113" s="115"/>
      <c r="L113" s="115"/>
      <c r="M113" s="115"/>
    </row>
    <row r="114" spans="1:13" x14ac:dyDescent="0.25">
      <c r="A114" s="114"/>
      <c r="B114" s="114"/>
      <c r="C114" s="114"/>
      <c r="D114" s="195"/>
      <c r="E114" s="195"/>
      <c r="F114" s="195"/>
      <c r="G114" s="114"/>
      <c r="H114" s="114"/>
      <c r="I114" s="114"/>
      <c r="J114" s="114"/>
      <c r="K114" s="114"/>
      <c r="L114" s="114"/>
      <c r="M114" s="114"/>
    </row>
    <row r="115" spans="1:13" s="60" customFormat="1" ht="13.5" x14ac:dyDescent="0.25">
      <c r="A115" s="170"/>
      <c r="B115" s="149"/>
      <c r="C115" s="150"/>
      <c r="D115" s="151"/>
      <c r="E115" s="151"/>
      <c r="F115" s="152"/>
      <c r="G115" s="132"/>
      <c r="H115" s="132"/>
      <c r="I115" s="135"/>
      <c r="J115" s="134"/>
      <c r="K115" s="135"/>
      <c r="L115" s="132"/>
      <c r="M115" s="134"/>
    </row>
    <row r="116" spans="1:13" s="17" customFormat="1" ht="15.75" x14ac:dyDescent="0.25">
      <c r="A116" s="177"/>
      <c r="B116" s="170"/>
      <c r="C116" s="196"/>
      <c r="D116" s="155"/>
      <c r="E116" s="155"/>
      <c r="F116" s="156"/>
      <c r="G116" s="132"/>
      <c r="H116" s="132"/>
      <c r="I116" s="133"/>
      <c r="J116" s="134"/>
      <c r="K116" s="133"/>
      <c r="L116" s="132"/>
      <c r="M116" s="134"/>
    </row>
    <row r="117" spans="1:13" x14ac:dyDescent="0.25">
      <c r="A117" s="114"/>
      <c r="B117" s="114"/>
      <c r="C117" s="114"/>
      <c r="D117" s="195"/>
      <c r="E117" s="195"/>
      <c r="F117" s="195"/>
      <c r="G117" s="114"/>
      <c r="H117" s="114"/>
      <c r="I117" s="114"/>
      <c r="J117" s="114"/>
      <c r="K117" s="114"/>
      <c r="L117" s="114"/>
      <c r="M117" s="114"/>
    </row>
    <row r="118" spans="1:13" x14ac:dyDescent="0.25">
      <c r="A118" s="114"/>
      <c r="B118" s="114"/>
      <c r="C118" s="114"/>
      <c r="D118" s="195"/>
      <c r="E118" s="195"/>
      <c r="F118" s="195"/>
      <c r="G118" s="114"/>
      <c r="H118" s="114"/>
      <c r="I118" s="114"/>
      <c r="J118" s="114"/>
      <c r="K118" s="114"/>
      <c r="L118" s="114"/>
      <c r="M118" s="114"/>
    </row>
    <row r="119" spans="1:13" s="24" customFormat="1" x14ac:dyDescent="0.25">
      <c r="A119" s="157"/>
      <c r="B119" s="158"/>
      <c r="C119" s="159"/>
      <c r="D119" s="160"/>
      <c r="E119" s="160"/>
      <c r="F119" s="161"/>
      <c r="G119" s="136"/>
      <c r="H119" s="136"/>
      <c r="I119" s="136"/>
      <c r="J119" s="136"/>
      <c r="K119" s="136"/>
      <c r="L119" s="136"/>
      <c r="M119" s="136"/>
    </row>
    <row r="120" spans="1:13" s="24" customFormat="1" x14ac:dyDescent="0.25">
      <c r="A120" s="157"/>
      <c r="B120" s="158"/>
      <c r="C120" s="159"/>
      <c r="D120" s="160"/>
      <c r="E120" s="160"/>
      <c r="F120" s="161"/>
      <c r="G120" s="136"/>
      <c r="H120" s="136"/>
      <c r="I120" s="136"/>
      <c r="J120" s="136"/>
      <c r="K120" s="136"/>
      <c r="L120" s="136"/>
      <c r="M120" s="136"/>
    </row>
    <row r="121" spans="1:13" s="24" customFormat="1" x14ac:dyDescent="0.25">
      <c r="A121" s="157"/>
      <c r="B121" s="158"/>
      <c r="C121" s="159"/>
      <c r="D121" s="160"/>
      <c r="E121" s="160"/>
      <c r="F121" s="161"/>
      <c r="G121" s="132"/>
      <c r="H121" s="132"/>
      <c r="I121" s="137"/>
      <c r="J121" s="134"/>
      <c r="K121" s="135"/>
      <c r="L121" s="132"/>
      <c r="M121" s="134"/>
    </row>
    <row r="122" spans="1:13" x14ac:dyDescent="0.25">
      <c r="A122" s="114"/>
      <c r="B122" s="114"/>
      <c r="C122" s="114"/>
      <c r="D122" s="195"/>
      <c r="E122" s="195"/>
      <c r="F122" s="195"/>
      <c r="G122" s="114"/>
      <c r="H122" s="114"/>
      <c r="I122" s="114"/>
      <c r="J122" s="114"/>
      <c r="K122" s="114"/>
      <c r="L122" s="114"/>
      <c r="M122" s="114"/>
    </row>
    <row r="123" spans="1:13" s="3" customFormat="1" ht="15.75" customHeight="1" x14ac:dyDescent="0.25">
      <c r="A123" s="197"/>
      <c r="B123" s="198"/>
      <c r="C123" s="171"/>
      <c r="D123" s="172"/>
      <c r="E123" s="172"/>
      <c r="F123" s="199"/>
      <c r="G123" s="137"/>
      <c r="H123" s="137"/>
      <c r="I123" s="137"/>
      <c r="J123" s="137"/>
      <c r="K123" s="137"/>
      <c r="L123" s="137"/>
      <c r="M123" s="137"/>
    </row>
    <row r="124" spans="1:13" s="3" customFormat="1" ht="15.75" customHeight="1" x14ac:dyDescent="0.25">
      <c r="A124" s="197"/>
      <c r="B124" s="198"/>
      <c r="C124" s="171"/>
      <c r="D124" s="172"/>
      <c r="E124" s="172"/>
      <c r="F124" s="199"/>
      <c r="G124" s="137"/>
      <c r="H124" s="137"/>
      <c r="I124" s="137"/>
      <c r="J124" s="137"/>
      <c r="K124" s="137"/>
      <c r="L124" s="137"/>
      <c r="M124" s="137"/>
    </row>
    <row r="125" spans="1:13" s="3" customFormat="1" ht="30.75" customHeight="1" x14ac:dyDescent="0.25">
      <c r="A125" s="197"/>
      <c r="B125" s="198"/>
      <c r="C125" s="171"/>
      <c r="D125" s="172"/>
      <c r="E125" s="172"/>
      <c r="F125" s="199"/>
      <c r="G125" s="137"/>
      <c r="H125" s="137"/>
      <c r="I125" s="137"/>
      <c r="J125" s="137"/>
      <c r="K125" s="137"/>
      <c r="L125" s="137"/>
      <c r="M125" s="137"/>
    </row>
    <row r="126" spans="1:13" s="3" customFormat="1" ht="30.75" customHeight="1" x14ac:dyDescent="0.25">
      <c r="A126" s="197"/>
      <c r="B126" s="198"/>
      <c r="C126" s="196"/>
      <c r="D126" s="172"/>
      <c r="E126" s="172"/>
      <c r="F126" s="199"/>
      <c r="G126" s="137"/>
      <c r="H126" s="137"/>
      <c r="I126" s="137"/>
      <c r="J126" s="137"/>
      <c r="K126" s="137"/>
      <c r="L126" s="137"/>
      <c r="M126" s="137"/>
    </row>
    <row r="127" spans="1:13" s="3" customFormat="1" ht="15.75" customHeight="1" x14ac:dyDescent="0.25">
      <c r="A127" s="197"/>
      <c r="B127" s="198"/>
      <c r="C127" s="191"/>
      <c r="D127" s="172"/>
      <c r="E127" s="172"/>
      <c r="F127" s="199"/>
      <c r="G127" s="137"/>
      <c r="H127" s="137"/>
      <c r="I127" s="137"/>
      <c r="J127" s="137"/>
      <c r="K127" s="137"/>
      <c r="L127" s="137"/>
      <c r="M127" s="137"/>
    </row>
    <row r="128" spans="1:13" x14ac:dyDescent="0.25">
      <c r="A128" s="114"/>
      <c r="B128" s="114"/>
      <c r="C128" s="114"/>
      <c r="D128" s="195"/>
      <c r="E128" s="195"/>
      <c r="F128" s="195"/>
      <c r="G128" s="114"/>
      <c r="H128" s="114"/>
      <c r="I128" s="114"/>
      <c r="J128" s="114"/>
      <c r="K128" s="114"/>
      <c r="L128" s="114"/>
      <c r="M128" s="114"/>
    </row>
    <row r="129" spans="1:13" s="3" customFormat="1" ht="15.75" customHeight="1" x14ac:dyDescent="0.25">
      <c r="A129" s="197"/>
      <c r="B129" s="198"/>
      <c r="C129" s="171"/>
      <c r="D129" s="172"/>
      <c r="E129" s="172"/>
      <c r="F129" s="199"/>
      <c r="G129" s="137"/>
      <c r="H129" s="137"/>
      <c r="I129" s="137"/>
      <c r="J129" s="137"/>
      <c r="K129" s="137"/>
      <c r="L129" s="137"/>
      <c r="M129" s="137"/>
    </row>
    <row r="130" spans="1:13" s="3" customFormat="1" ht="15.75" customHeight="1" x14ac:dyDescent="0.25">
      <c r="A130" s="197"/>
      <c r="B130" s="198"/>
      <c r="C130" s="171"/>
      <c r="D130" s="172"/>
      <c r="E130" s="172"/>
      <c r="F130" s="199"/>
      <c r="G130" s="137"/>
      <c r="H130" s="137"/>
      <c r="I130" s="137"/>
      <c r="J130" s="137"/>
      <c r="K130" s="137"/>
      <c r="L130" s="137"/>
      <c r="M130" s="137"/>
    </row>
    <row r="131" spans="1:13" s="3" customFormat="1" ht="30.75" customHeight="1" x14ac:dyDescent="0.25">
      <c r="A131" s="197"/>
      <c r="B131" s="198"/>
      <c r="C131" s="171"/>
      <c r="D131" s="172"/>
      <c r="E131" s="172"/>
      <c r="F131" s="199"/>
      <c r="G131" s="137"/>
      <c r="H131" s="137"/>
      <c r="I131" s="137"/>
      <c r="J131" s="137"/>
      <c r="K131" s="137"/>
      <c r="L131" s="137"/>
      <c r="M131" s="137"/>
    </row>
    <row r="132" spans="1:13" s="3" customFormat="1" ht="30.75" customHeight="1" x14ac:dyDescent="0.25">
      <c r="A132" s="197"/>
      <c r="B132" s="198"/>
      <c r="C132" s="196"/>
      <c r="D132" s="172"/>
      <c r="E132" s="172"/>
      <c r="F132" s="199"/>
      <c r="G132" s="137"/>
      <c r="H132" s="137"/>
      <c r="I132" s="137"/>
      <c r="J132" s="137"/>
      <c r="K132" s="137"/>
      <c r="L132" s="137"/>
      <c r="M132" s="137"/>
    </row>
    <row r="133" spans="1:13" s="3" customFormat="1" ht="15.75" customHeight="1" x14ac:dyDescent="0.25">
      <c r="A133" s="197"/>
      <c r="B133" s="198"/>
      <c r="C133" s="191"/>
      <c r="D133" s="172"/>
      <c r="E133" s="172"/>
      <c r="F133" s="199"/>
      <c r="G133" s="137"/>
      <c r="H133" s="137"/>
      <c r="I133" s="137"/>
      <c r="J133" s="137"/>
      <c r="K133" s="137"/>
      <c r="L133" s="137"/>
      <c r="M133" s="137"/>
    </row>
    <row r="134" spans="1:13" x14ac:dyDescent="0.25">
      <c r="A134" s="114"/>
      <c r="B134" s="114"/>
      <c r="C134" s="114"/>
      <c r="D134" s="195"/>
      <c r="E134" s="195"/>
      <c r="F134" s="195"/>
      <c r="G134" s="114"/>
      <c r="H134" s="114"/>
      <c r="I134" s="114"/>
      <c r="J134" s="114"/>
      <c r="K134" s="114"/>
      <c r="L134" s="114"/>
      <c r="M134" s="114"/>
    </row>
    <row r="135" spans="1:13" s="3" customFormat="1" ht="15.75" customHeight="1" x14ac:dyDescent="0.25">
      <c r="A135" s="197"/>
      <c r="B135" s="198"/>
      <c r="C135" s="171"/>
      <c r="D135" s="172"/>
      <c r="E135" s="172"/>
      <c r="F135" s="199"/>
      <c r="G135" s="137"/>
      <c r="H135" s="137"/>
      <c r="I135" s="137"/>
      <c r="J135" s="137"/>
      <c r="K135" s="137"/>
      <c r="L135" s="137"/>
      <c r="M135" s="137"/>
    </row>
    <row r="136" spans="1:13" s="3" customFormat="1" ht="15.75" customHeight="1" x14ac:dyDescent="0.25">
      <c r="A136" s="197"/>
      <c r="B136" s="198"/>
      <c r="C136" s="171"/>
      <c r="D136" s="172"/>
      <c r="E136" s="172"/>
      <c r="F136" s="199"/>
      <c r="G136" s="137"/>
      <c r="H136" s="137"/>
      <c r="I136" s="137"/>
      <c r="J136" s="137"/>
      <c r="K136" s="137"/>
      <c r="L136" s="137"/>
      <c r="M136" s="137"/>
    </row>
    <row r="137" spans="1:13" s="3" customFormat="1" ht="30.75" customHeight="1" x14ac:dyDescent="0.25">
      <c r="A137" s="197"/>
      <c r="B137" s="198"/>
      <c r="C137" s="171"/>
      <c r="D137" s="172"/>
      <c r="E137" s="172"/>
      <c r="F137" s="199"/>
      <c r="G137" s="137"/>
      <c r="H137" s="137"/>
      <c r="I137" s="137"/>
      <c r="J137" s="137"/>
      <c r="K137" s="137"/>
      <c r="L137" s="137"/>
      <c r="M137" s="137"/>
    </row>
    <row r="138" spans="1:13" s="3" customFormat="1" ht="30.75" customHeight="1" x14ac:dyDescent="0.25">
      <c r="A138" s="197"/>
      <c r="B138" s="198"/>
      <c r="C138" s="196"/>
      <c r="D138" s="172"/>
      <c r="E138" s="172"/>
      <c r="F138" s="199"/>
      <c r="G138" s="137"/>
      <c r="H138" s="137"/>
      <c r="I138" s="137"/>
      <c r="J138" s="137"/>
      <c r="K138" s="137"/>
      <c r="L138" s="137"/>
      <c r="M138" s="137"/>
    </row>
    <row r="139" spans="1:13" s="3" customFormat="1" ht="15.75" customHeight="1" x14ac:dyDescent="0.25">
      <c r="A139" s="197"/>
      <c r="B139" s="198"/>
      <c r="C139" s="191"/>
      <c r="D139" s="172"/>
      <c r="E139" s="172"/>
      <c r="F139" s="199"/>
      <c r="G139" s="137"/>
      <c r="H139" s="137"/>
      <c r="I139" s="137"/>
      <c r="J139" s="137"/>
      <c r="K139" s="137"/>
      <c r="L139" s="137"/>
      <c r="M139" s="137"/>
    </row>
    <row r="140" spans="1:13" x14ac:dyDescent="0.25">
      <c r="A140" s="114"/>
      <c r="B140" s="114"/>
      <c r="C140" s="114"/>
      <c r="D140" s="195"/>
      <c r="E140" s="195"/>
      <c r="F140" s="195"/>
      <c r="G140" s="114"/>
      <c r="H140" s="114"/>
      <c r="I140" s="114"/>
      <c r="J140" s="114"/>
      <c r="K140" s="114"/>
      <c r="L140" s="114"/>
      <c r="M140" s="114"/>
    </row>
    <row r="141" spans="1:13" s="24" customFormat="1" x14ac:dyDescent="0.25">
      <c r="A141" s="157"/>
      <c r="B141" s="158"/>
      <c r="C141" s="159"/>
      <c r="D141" s="160"/>
      <c r="E141" s="160"/>
      <c r="F141" s="161"/>
      <c r="G141" s="136"/>
      <c r="H141" s="136"/>
      <c r="I141" s="136"/>
      <c r="J141" s="136"/>
      <c r="K141" s="136"/>
      <c r="L141" s="136"/>
      <c r="M141" s="136"/>
    </row>
    <row r="142" spans="1:13" s="24" customFormat="1" x14ac:dyDescent="0.25">
      <c r="A142" s="157"/>
      <c r="B142" s="158"/>
      <c r="C142" s="159"/>
      <c r="D142" s="160"/>
      <c r="E142" s="160"/>
      <c r="F142" s="161"/>
      <c r="G142" s="136"/>
      <c r="H142" s="136"/>
      <c r="I142" s="136"/>
      <c r="J142" s="136"/>
      <c r="K142" s="136"/>
      <c r="L142" s="136"/>
      <c r="M142" s="136"/>
    </row>
    <row r="143" spans="1:13" s="24" customFormat="1" x14ac:dyDescent="0.25">
      <c r="A143" s="157"/>
      <c r="B143" s="158"/>
      <c r="C143" s="159"/>
      <c r="D143" s="160"/>
      <c r="E143" s="160"/>
      <c r="F143" s="161"/>
      <c r="G143" s="132"/>
      <c r="H143" s="132"/>
      <c r="I143" s="137"/>
      <c r="J143" s="134"/>
      <c r="K143" s="135"/>
      <c r="L143" s="132"/>
      <c r="M143" s="134"/>
    </row>
    <row r="144" spans="1:13" x14ac:dyDescent="0.25">
      <c r="A144" s="200"/>
      <c r="B144" s="201"/>
      <c r="C144" s="196"/>
      <c r="D144" s="195"/>
      <c r="E144" s="195"/>
      <c r="F144" s="202"/>
      <c r="G144" s="132"/>
      <c r="H144" s="132"/>
      <c r="I144" s="137"/>
      <c r="J144" s="134"/>
      <c r="K144" s="135"/>
      <c r="L144" s="132"/>
      <c r="M144" s="134"/>
    </row>
    <row r="145" spans="1:13" s="17" customFormat="1" ht="15.75" x14ac:dyDescent="0.25">
      <c r="A145" s="177"/>
      <c r="B145" s="153"/>
      <c r="C145" s="154"/>
      <c r="D145" s="155"/>
      <c r="E145" s="155"/>
      <c r="F145" s="156"/>
      <c r="G145" s="132"/>
      <c r="H145" s="132"/>
      <c r="I145" s="133"/>
      <c r="J145" s="134"/>
      <c r="K145" s="133"/>
      <c r="L145" s="132"/>
      <c r="M145" s="134"/>
    </row>
    <row r="146" spans="1:13" x14ac:dyDescent="0.25">
      <c r="A146" s="200"/>
      <c r="B146" s="201"/>
      <c r="C146" s="196"/>
      <c r="D146" s="195"/>
      <c r="E146" s="195"/>
      <c r="F146" s="202"/>
      <c r="G146" s="132"/>
      <c r="H146" s="132"/>
      <c r="I146" s="137"/>
      <c r="J146" s="134"/>
      <c r="K146" s="135"/>
      <c r="L146" s="132"/>
      <c r="M146" s="134"/>
    </row>
    <row r="147" spans="1:13" x14ac:dyDescent="0.25">
      <c r="A147" s="114"/>
      <c r="B147" s="114"/>
      <c r="C147" s="114"/>
      <c r="D147" s="195"/>
      <c r="E147" s="195"/>
      <c r="F147" s="195"/>
      <c r="G147" s="114"/>
      <c r="H147" s="114"/>
      <c r="I147" s="114"/>
      <c r="J147" s="114"/>
      <c r="K147" s="114"/>
      <c r="L147" s="114"/>
      <c r="M147" s="114"/>
    </row>
    <row r="148" spans="1:13" s="24" customFormat="1" x14ac:dyDescent="0.25">
      <c r="A148" s="192"/>
      <c r="B148" s="192"/>
      <c r="C148" s="192"/>
      <c r="D148" s="192"/>
      <c r="E148" s="192"/>
      <c r="F148" s="192"/>
      <c r="G148" s="192"/>
      <c r="H148" s="192"/>
      <c r="I148" s="192"/>
      <c r="J148" s="192"/>
      <c r="K148" s="192"/>
      <c r="L148" s="192"/>
      <c r="M148" s="192"/>
    </row>
    <row r="149" spans="1:13" s="24" customFormat="1" x14ac:dyDescent="0.25">
      <c r="A149" s="203"/>
      <c r="B149" s="158"/>
      <c r="C149" s="159"/>
      <c r="D149" s="160"/>
      <c r="E149" s="160"/>
      <c r="F149" s="161"/>
      <c r="G149" s="136"/>
      <c r="H149" s="136"/>
      <c r="I149" s="137"/>
      <c r="J149" s="136"/>
      <c r="K149" s="136"/>
      <c r="L149" s="136"/>
      <c r="M149" s="136"/>
    </row>
    <row r="150" spans="1:13" s="24" customFormat="1" x14ac:dyDescent="0.25">
      <c r="A150" s="203"/>
      <c r="B150" s="158"/>
      <c r="C150" s="159"/>
      <c r="D150" s="160"/>
      <c r="E150" s="160"/>
      <c r="F150" s="161"/>
      <c r="G150" s="136"/>
      <c r="H150" s="136"/>
      <c r="I150" s="137"/>
      <c r="J150" s="136"/>
      <c r="K150" s="136"/>
      <c r="L150" s="136"/>
      <c r="M150" s="136"/>
    </row>
    <row r="151" spans="1:13" s="24" customFormat="1" x14ac:dyDescent="0.25">
      <c r="A151" s="203"/>
      <c r="B151" s="158"/>
      <c r="C151" s="159"/>
      <c r="D151" s="160"/>
      <c r="E151" s="160"/>
      <c r="F151" s="161"/>
      <c r="G151" s="136"/>
      <c r="H151" s="136"/>
      <c r="I151" s="137"/>
      <c r="J151" s="136"/>
      <c r="K151" s="136"/>
      <c r="L151" s="136"/>
      <c r="M151" s="136"/>
    </row>
    <row r="152" spans="1:13" s="24" customFormat="1" x14ac:dyDescent="0.25">
      <c r="A152" s="203"/>
      <c r="B152" s="158"/>
      <c r="C152" s="159"/>
      <c r="D152" s="160"/>
      <c r="E152" s="160"/>
      <c r="F152" s="161"/>
      <c r="G152" s="136"/>
      <c r="H152" s="136"/>
      <c r="I152" s="137"/>
      <c r="J152" s="136"/>
      <c r="K152" s="136"/>
      <c r="L152" s="136"/>
      <c r="M152" s="136"/>
    </row>
    <row r="153" spans="1:13" s="24" customFormat="1" x14ac:dyDescent="0.25">
      <c r="A153" s="203"/>
      <c r="B153" s="158"/>
      <c r="C153" s="159"/>
      <c r="D153" s="160"/>
      <c r="E153" s="160"/>
      <c r="F153" s="161"/>
      <c r="G153" s="137"/>
      <c r="H153" s="137"/>
      <c r="I153" s="137"/>
      <c r="J153" s="137"/>
      <c r="K153" s="137"/>
      <c r="L153" s="137"/>
      <c r="M153" s="137"/>
    </row>
    <row r="154" spans="1:13" s="24" customFormat="1" x14ac:dyDescent="0.25">
      <c r="A154" s="192"/>
      <c r="B154" s="192"/>
      <c r="C154" s="192"/>
      <c r="D154" s="192"/>
      <c r="E154" s="192"/>
      <c r="F154" s="192"/>
      <c r="G154" s="192"/>
      <c r="H154" s="192"/>
      <c r="I154" s="192"/>
      <c r="J154" s="192"/>
      <c r="K154" s="192"/>
      <c r="L154" s="192"/>
      <c r="M154" s="192"/>
    </row>
    <row r="155" spans="1:13" s="24" customFormat="1" x14ac:dyDescent="0.25">
      <c r="A155" s="203"/>
      <c r="B155" s="158"/>
      <c r="C155" s="159"/>
      <c r="D155" s="160"/>
      <c r="E155" s="160"/>
      <c r="F155" s="161"/>
      <c r="G155" s="136"/>
      <c r="H155" s="136"/>
      <c r="I155" s="137"/>
      <c r="J155" s="136"/>
      <c r="K155" s="136"/>
      <c r="L155" s="136"/>
      <c r="M155" s="136"/>
    </row>
    <row r="156" spans="1:13" s="24" customFormat="1" x14ac:dyDescent="0.25">
      <c r="A156" s="203"/>
      <c r="B156" s="158"/>
      <c r="C156" s="159"/>
      <c r="D156" s="160"/>
      <c r="E156" s="160"/>
      <c r="F156" s="161"/>
      <c r="G156" s="136"/>
      <c r="H156" s="136"/>
      <c r="I156" s="137"/>
      <c r="J156" s="136"/>
      <c r="K156" s="136"/>
      <c r="L156" s="136"/>
      <c r="M156" s="136"/>
    </row>
    <row r="157" spans="1:13" s="24" customFormat="1" x14ac:dyDescent="0.25">
      <c r="A157" s="203"/>
      <c r="B157" s="158"/>
      <c r="C157" s="159"/>
      <c r="D157" s="160"/>
      <c r="E157" s="160"/>
      <c r="F157" s="161"/>
      <c r="G157" s="136"/>
      <c r="H157" s="136"/>
      <c r="I157" s="137"/>
      <c r="J157" s="136"/>
      <c r="K157" s="136"/>
      <c r="L157" s="136"/>
      <c r="M157" s="136"/>
    </row>
    <row r="158" spans="1:13" s="24" customFormat="1" x14ac:dyDescent="0.25">
      <c r="A158" s="203"/>
      <c r="B158" s="198"/>
      <c r="C158" s="159"/>
      <c r="D158" s="160"/>
      <c r="E158" s="160"/>
      <c r="F158" s="161"/>
      <c r="G158" s="137"/>
      <c r="H158" s="137"/>
      <c r="I158" s="137"/>
      <c r="J158" s="137"/>
      <c r="K158" s="137"/>
      <c r="L158" s="137"/>
      <c r="M158" s="137"/>
    </row>
    <row r="159" spans="1:13" x14ac:dyDescent="0.25">
      <c r="A159" s="200"/>
      <c r="B159" s="201"/>
      <c r="C159" s="196"/>
      <c r="D159" s="195"/>
      <c r="E159" s="195"/>
      <c r="F159" s="202"/>
      <c r="G159" s="132"/>
      <c r="H159" s="132"/>
      <c r="I159" s="137"/>
      <c r="J159" s="134"/>
      <c r="K159" s="135"/>
      <c r="L159" s="132"/>
      <c r="M159" s="134"/>
    </row>
    <row r="160" spans="1:13" s="35" customFormat="1" x14ac:dyDescent="0.25">
      <c r="A160" s="204"/>
      <c r="B160" s="201"/>
      <c r="C160" s="178"/>
      <c r="D160" s="179"/>
      <c r="E160" s="177"/>
      <c r="F160" s="180"/>
      <c r="G160" s="133"/>
      <c r="H160" s="139"/>
      <c r="I160" s="133"/>
      <c r="J160" s="139"/>
      <c r="K160" s="135"/>
      <c r="L160" s="139"/>
      <c r="M160" s="140"/>
    </row>
    <row r="161" spans="1:13" s="35" customFormat="1" ht="34.5" customHeight="1" x14ac:dyDescent="0.25">
      <c r="A161" s="204"/>
      <c r="B161" s="201"/>
      <c r="C161" s="178"/>
      <c r="D161" s="205"/>
      <c r="E161" s="177"/>
      <c r="F161" s="180"/>
      <c r="G161" s="133"/>
      <c r="H161" s="139"/>
      <c r="I161" s="133"/>
      <c r="J161" s="139"/>
      <c r="K161" s="135"/>
      <c r="L161" s="139"/>
      <c r="M161" s="140"/>
    </row>
    <row r="162" spans="1:13" s="35" customFormat="1" x14ac:dyDescent="0.25">
      <c r="A162" s="204"/>
      <c r="B162" s="201"/>
      <c r="C162" s="178"/>
      <c r="D162" s="179"/>
      <c r="E162" s="177"/>
      <c r="F162" s="180"/>
      <c r="G162" s="133"/>
      <c r="H162" s="139"/>
      <c r="I162" s="133"/>
      <c r="J162" s="139"/>
      <c r="K162" s="135"/>
      <c r="L162" s="139"/>
      <c r="M162" s="140"/>
    </row>
    <row r="163" spans="1:13" s="35" customFormat="1" x14ac:dyDescent="0.25">
      <c r="A163" s="177"/>
      <c r="B163" s="170"/>
      <c r="C163" s="178"/>
      <c r="D163" s="181"/>
      <c r="E163" s="177"/>
      <c r="F163" s="180"/>
      <c r="G163" s="133"/>
      <c r="H163" s="139"/>
      <c r="I163" s="133"/>
      <c r="J163" s="140"/>
      <c r="K163" s="133"/>
      <c r="L163" s="139"/>
      <c r="M163" s="140"/>
    </row>
    <row r="164" spans="1:13" s="35" customFormat="1" x14ac:dyDescent="0.25">
      <c r="A164" s="177"/>
      <c r="B164" s="170"/>
      <c r="C164" s="178"/>
      <c r="D164" s="181"/>
      <c r="E164" s="177"/>
      <c r="F164" s="180"/>
      <c r="G164" s="133"/>
      <c r="H164" s="139"/>
      <c r="I164" s="133"/>
      <c r="J164" s="140"/>
      <c r="K164" s="133"/>
      <c r="L164" s="139"/>
      <c r="M164" s="140"/>
    </row>
    <row r="165" spans="1:13" s="35" customFormat="1" x14ac:dyDescent="0.25">
      <c r="A165" s="177"/>
      <c r="B165" s="170"/>
      <c r="C165" s="178"/>
      <c r="D165" s="181"/>
      <c r="E165" s="177"/>
      <c r="F165" s="180"/>
      <c r="G165" s="133"/>
      <c r="H165" s="139"/>
      <c r="I165" s="133"/>
      <c r="J165" s="140"/>
      <c r="K165" s="133"/>
      <c r="L165" s="139"/>
      <c r="M165" s="140"/>
    </row>
    <row r="166" spans="1:13" s="35" customFormat="1" x14ac:dyDescent="0.25">
      <c r="A166" s="177"/>
      <c r="B166" s="170"/>
      <c r="C166" s="178"/>
      <c r="D166" s="181"/>
      <c r="E166" s="177"/>
      <c r="F166" s="180"/>
      <c r="G166" s="133"/>
      <c r="H166" s="139"/>
      <c r="I166" s="133"/>
      <c r="J166" s="140"/>
      <c r="K166" s="133"/>
      <c r="L166" s="139"/>
      <c r="M166" s="140"/>
    </row>
    <row r="167" spans="1:13" s="45" customFormat="1" x14ac:dyDescent="0.25">
      <c r="A167" s="17"/>
      <c r="B167" s="17"/>
      <c r="C167" s="17"/>
      <c r="D167" s="17"/>
      <c r="E167" s="17"/>
      <c r="F167" s="17"/>
    </row>
    <row r="168" spans="1:13" s="45" customFormat="1" x14ac:dyDescent="0.25">
      <c r="A168" s="17"/>
      <c r="B168" s="17"/>
      <c r="C168" s="17"/>
      <c r="D168" s="17"/>
      <c r="E168" s="17"/>
      <c r="F168" s="17"/>
    </row>
    <row r="169" spans="1:13" s="45" customFormat="1" ht="16.5" x14ac:dyDescent="0.25">
      <c r="A169" s="17"/>
      <c r="B169" s="17"/>
      <c r="C169" s="6"/>
      <c r="D169" s="17"/>
      <c r="E169" s="17"/>
      <c r="F169" s="17"/>
      <c r="H169" s="37"/>
    </row>
    <row r="170" spans="1:13" s="45" customFormat="1" x14ac:dyDescent="0.25">
      <c r="A170" s="17"/>
      <c r="B170" s="17"/>
      <c r="C170" s="17"/>
      <c r="D170" s="17"/>
      <c r="E170" s="17"/>
      <c r="F170" s="17"/>
    </row>
    <row r="171" spans="1:13" s="45" customFormat="1" x14ac:dyDescent="0.25">
      <c r="A171" s="17"/>
      <c r="B171" s="17"/>
      <c r="C171" s="17"/>
      <c r="D171" s="17"/>
      <c r="E171" s="17"/>
      <c r="F171" s="17"/>
    </row>
    <row r="172" spans="1:13" s="45" customFormat="1" ht="27.75" customHeight="1" x14ac:dyDescent="0.25">
      <c r="A172" s="17"/>
      <c r="B172" s="17"/>
      <c r="C172" s="86"/>
      <c r="D172" s="17"/>
      <c r="E172" s="17"/>
      <c r="F172" s="17"/>
    </row>
    <row r="173" spans="1:13" s="45" customFormat="1" ht="54.75" customHeight="1" x14ac:dyDescent="0.25">
      <c r="A173" s="17"/>
      <c r="B173" s="17"/>
      <c r="C173" s="86"/>
      <c r="D173" s="17"/>
      <c r="E173" s="17"/>
      <c r="F173" s="17"/>
    </row>
    <row r="174" spans="1:13" s="45" customFormat="1" ht="39" customHeight="1" x14ac:dyDescent="0.25">
      <c r="A174" s="17"/>
      <c r="B174" s="17"/>
      <c r="C174" s="86"/>
      <c r="D174" s="17"/>
      <c r="E174" s="17"/>
      <c r="F174" s="17"/>
    </row>
    <row r="175" spans="1:13" s="45" customFormat="1" x14ac:dyDescent="0.25">
      <c r="A175" s="17"/>
      <c r="B175" s="17"/>
      <c r="C175" s="86"/>
      <c r="D175" s="17"/>
      <c r="E175" s="17"/>
      <c r="F175" s="17"/>
    </row>
  </sheetData>
  <mergeCells count="12">
    <mergeCell ref="K9:L9"/>
    <mergeCell ref="A1:M1"/>
    <mergeCell ref="A3:M3"/>
    <mergeCell ref="A5:M5"/>
    <mergeCell ref="A7:M7"/>
    <mergeCell ref="A9:A10"/>
    <mergeCell ref="B9:B10"/>
    <mergeCell ref="C9:C10"/>
    <mergeCell ref="D9:D10"/>
    <mergeCell ref="E9:E10"/>
    <mergeCell ref="F9:F10"/>
    <mergeCell ref="G9:G10"/>
  </mergeCells>
  <pageMargins left="0.16" right="0.15" top="0.51" bottom="0.75" header="0.3" footer="0.3"/>
  <pageSetup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5"/>
  <sheetViews>
    <sheetView workbookViewId="0">
      <selection activeCell="A11" sqref="A11:G11"/>
    </sheetView>
  </sheetViews>
  <sheetFormatPr defaultRowHeight="15" x14ac:dyDescent="0.25"/>
  <cols>
    <col min="1" max="1" width="5.7109375" style="5" customWidth="1"/>
    <col min="2" max="2" width="9.140625" style="5"/>
    <col min="3" max="3" width="32" style="5" customWidth="1"/>
    <col min="4" max="6" width="9.140625" style="2"/>
    <col min="7" max="7" width="8.85546875" style="5" customWidth="1"/>
    <col min="8" max="8" width="9.140625" style="5"/>
    <col min="9" max="9" width="7.85546875" style="5" customWidth="1"/>
    <col min="10" max="10" width="9.140625" style="5"/>
    <col min="11" max="11" width="7.140625" style="5" customWidth="1"/>
    <col min="12" max="12" width="9.140625" style="5"/>
    <col min="13" max="13" width="9.7109375" style="5" customWidth="1"/>
    <col min="14" max="16384" width="9.140625" style="5"/>
  </cols>
  <sheetData>
    <row r="1" spans="1:13" s="38" customFormat="1" ht="39" customHeight="1" x14ac:dyDescent="0.25">
      <c r="A1" s="261" t="s">
        <v>49</v>
      </c>
      <c r="B1" s="261"/>
      <c r="C1" s="261"/>
      <c r="D1" s="261"/>
      <c r="E1" s="261"/>
      <c r="F1" s="261"/>
      <c r="G1" s="262"/>
      <c r="H1" s="262"/>
      <c r="I1" s="262"/>
      <c r="J1" s="262"/>
      <c r="K1" s="262"/>
      <c r="L1" s="262"/>
      <c r="M1" s="262"/>
    </row>
    <row r="2" spans="1:13" s="38" customFormat="1" ht="15.75" x14ac:dyDescent="0.25">
      <c r="A2" s="39"/>
      <c r="B2" s="39"/>
      <c r="C2" s="39"/>
      <c r="D2" s="39"/>
      <c r="E2" s="39"/>
      <c r="F2" s="39"/>
      <c r="G2" s="40"/>
      <c r="H2" s="40"/>
      <c r="I2" s="40"/>
      <c r="J2" s="40"/>
      <c r="K2" s="40"/>
      <c r="L2" s="40"/>
      <c r="M2" s="40"/>
    </row>
    <row r="3" spans="1:13" s="41" customFormat="1" ht="15.75" customHeight="1" x14ac:dyDescent="0.25">
      <c r="A3" s="263" t="s">
        <v>53</v>
      </c>
      <c r="B3" s="263"/>
      <c r="C3" s="263"/>
      <c r="D3" s="263"/>
      <c r="E3" s="263"/>
      <c r="F3" s="263"/>
      <c r="G3" s="264"/>
      <c r="H3" s="264"/>
      <c r="I3" s="264"/>
      <c r="J3" s="264"/>
      <c r="K3" s="264"/>
      <c r="L3" s="264"/>
      <c r="M3" s="264"/>
    </row>
    <row r="4" spans="1:13" s="41" customFormat="1" ht="15.75" x14ac:dyDescent="0.25">
      <c r="A4" s="39"/>
      <c r="B4" s="39"/>
      <c r="C4" s="39"/>
      <c r="D4" s="39"/>
      <c r="E4" s="39"/>
      <c r="F4" s="39"/>
      <c r="G4" s="42"/>
      <c r="H4" s="42"/>
      <c r="I4" s="42"/>
      <c r="J4" s="42"/>
      <c r="K4" s="42"/>
      <c r="L4" s="42"/>
      <c r="M4" s="42"/>
    </row>
    <row r="5" spans="1:13" s="41" customFormat="1" ht="15.75" customHeight="1" x14ac:dyDescent="0.25">
      <c r="A5" s="263" t="s">
        <v>159</v>
      </c>
      <c r="B5" s="263"/>
      <c r="C5" s="263"/>
      <c r="D5" s="263"/>
      <c r="E5" s="263"/>
      <c r="F5" s="263"/>
      <c r="G5" s="264"/>
      <c r="H5" s="264"/>
      <c r="I5" s="264"/>
      <c r="J5" s="264"/>
      <c r="K5" s="264"/>
      <c r="L5" s="264"/>
      <c r="M5" s="264"/>
    </row>
    <row r="6" spans="1:13" s="45" customFormat="1" x14ac:dyDescent="0.25">
      <c r="A6" s="43"/>
      <c r="B6" s="43"/>
      <c r="C6" s="43"/>
      <c r="D6" s="43"/>
      <c r="E6" s="43"/>
      <c r="F6" s="43"/>
      <c r="G6" s="44"/>
      <c r="H6" s="44"/>
      <c r="I6" s="44"/>
      <c r="J6" s="44"/>
      <c r="K6" s="44"/>
      <c r="L6" s="44"/>
      <c r="M6" s="44"/>
    </row>
    <row r="7" spans="1:13" s="45" customFormat="1" ht="15" customHeight="1" x14ac:dyDescent="0.25">
      <c r="A7" s="265"/>
      <c r="B7" s="266"/>
      <c r="C7" s="266"/>
      <c r="D7" s="266"/>
      <c r="E7" s="266"/>
      <c r="F7" s="266"/>
      <c r="G7" s="266"/>
      <c r="H7" s="266"/>
      <c r="I7" s="266"/>
      <c r="J7" s="266"/>
      <c r="K7" s="266"/>
      <c r="L7" s="266"/>
      <c r="M7" s="266"/>
    </row>
    <row r="8" spans="1:13" s="45" customFormat="1" x14ac:dyDescent="0.25">
      <c r="A8" s="81"/>
      <c r="B8" s="81"/>
    </row>
    <row r="9" spans="1:13" s="47" customFormat="1" ht="11.25" customHeight="1" x14ac:dyDescent="0.25">
      <c r="A9" s="267" t="s">
        <v>38</v>
      </c>
      <c r="B9" s="268" t="s">
        <v>39</v>
      </c>
      <c r="C9" s="267" t="s">
        <v>40</v>
      </c>
      <c r="D9" s="267" t="s">
        <v>41</v>
      </c>
      <c r="E9" s="270" t="s">
        <v>42</v>
      </c>
      <c r="F9" s="272" t="s">
        <v>161</v>
      </c>
      <c r="G9" s="270" t="s">
        <v>162</v>
      </c>
      <c r="H9" s="193"/>
      <c r="I9" s="129"/>
      <c r="J9" s="129"/>
      <c r="K9" s="260"/>
      <c r="L9" s="260"/>
      <c r="M9" s="130"/>
    </row>
    <row r="10" spans="1:13" s="47" customFormat="1" ht="11.25" customHeight="1" x14ac:dyDescent="0.25">
      <c r="A10" s="267"/>
      <c r="B10" s="269"/>
      <c r="C10" s="267"/>
      <c r="D10" s="267"/>
      <c r="E10" s="271"/>
      <c r="F10" s="271"/>
      <c r="G10" s="271"/>
      <c r="H10" s="129"/>
      <c r="I10" s="129"/>
      <c r="J10" s="129"/>
      <c r="K10" s="129"/>
      <c r="L10" s="129"/>
      <c r="M10" s="130"/>
    </row>
    <row r="11" spans="1:13" s="47" customFormat="1" ht="11.25" x14ac:dyDescent="0.25">
      <c r="A11" s="229">
        <v>1</v>
      </c>
      <c r="B11" s="229">
        <v>2</v>
      </c>
      <c r="C11" s="229">
        <v>3</v>
      </c>
      <c r="D11" s="229">
        <v>4</v>
      </c>
      <c r="E11" s="229">
        <v>5</v>
      </c>
      <c r="F11" s="230">
        <v>6</v>
      </c>
      <c r="G11" s="230">
        <v>7</v>
      </c>
      <c r="H11" s="131"/>
      <c r="I11" s="131"/>
      <c r="J11" s="131"/>
      <c r="K11" s="131"/>
      <c r="L11" s="131"/>
      <c r="M11" s="131"/>
    </row>
    <row r="12" spans="1:13" x14ac:dyDescent="0.25">
      <c r="A12" s="88"/>
      <c r="B12" s="88"/>
      <c r="C12" s="89" t="s">
        <v>11</v>
      </c>
      <c r="D12" s="82"/>
      <c r="E12" s="82"/>
      <c r="F12" s="82"/>
      <c r="G12" s="52"/>
      <c r="H12" s="132"/>
      <c r="I12" s="133"/>
      <c r="J12" s="134"/>
      <c r="K12" s="135"/>
      <c r="L12" s="132"/>
      <c r="M12" s="134"/>
    </row>
    <row r="13" spans="1:13" x14ac:dyDescent="0.25">
      <c r="A13" s="88">
        <v>1</v>
      </c>
      <c r="B13" s="102"/>
      <c r="C13" s="83" t="s">
        <v>58</v>
      </c>
      <c r="D13" s="82" t="s">
        <v>12</v>
      </c>
      <c r="E13" s="84">
        <v>200</v>
      </c>
      <c r="F13" s="82"/>
      <c r="G13" s="52"/>
      <c r="H13" s="132"/>
      <c r="I13" s="133"/>
      <c r="J13" s="134"/>
      <c r="K13" s="135"/>
      <c r="L13" s="132"/>
      <c r="M13" s="134"/>
    </row>
    <row r="14" spans="1:13" s="24" customFormat="1" x14ac:dyDescent="0.25">
      <c r="A14" s="88">
        <v>2</v>
      </c>
      <c r="B14" s="69"/>
      <c r="C14" s="83" t="s">
        <v>59</v>
      </c>
      <c r="D14" s="82" t="s">
        <v>13</v>
      </c>
      <c r="E14" s="84">
        <v>175</v>
      </c>
      <c r="F14" s="185"/>
      <c r="G14" s="52"/>
      <c r="H14" s="132"/>
      <c r="I14" s="133"/>
      <c r="J14" s="134"/>
      <c r="K14" s="135"/>
      <c r="L14" s="132"/>
      <c r="M14" s="134"/>
    </row>
    <row r="15" spans="1:13" s="24" customFormat="1" x14ac:dyDescent="0.25">
      <c r="A15" s="88">
        <v>3</v>
      </c>
      <c r="B15" s="69"/>
      <c r="C15" s="90" t="s">
        <v>60</v>
      </c>
      <c r="D15" s="82" t="s">
        <v>13</v>
      </c>
      <c r="E15" s="84">
        <v>43</v>
      </c>
      <c r="F15" s="185"/>
      <c r="G15" s="52"/>
      <c r="H15" s="132"/>
      <c r="I15" s="133"/>
      <c r="J15" s="134"/>
      <c r="K15" s="135"/>
      <c r="L15" s="132"/>
      <c r="M15" s="134"/>
    </row>
    <row r="16" spans="1:13" ht="30" x14ac:dyDescent="0.25">
      <c r="A16" s="88">
        <v>4</v>
      </c>
      <c r="B16" s="89"/>
      <c r="C16" s="83" t="s">
        <v>61</v>
      </c>
      <c r="D16" s="82" t="s">
        <v>14</v>
      </c>
      <c r="E16" s="84">
        <v>1</v>
      </c>
      <c r="F16" s="82"/>
      <c r="G16" s="52"/>
      <c r="H16" s="132"/>
      <c r="I16" s="136"/>
      <c r="J16" s="134"/>
      <c r="K16" s="135"/>
      <c r="L16" s="132"/>
      <c r="M16" s="134"/>
    </row>
    <row r="17" spans="1:13" s="24" customFormat="1" ht="30" x14ac:dyDescent="0.25">
      <c r="A17" s="88">
        <v>5</v>
      </c>
      <c r="B17" s="102"/>
      <c r="C17" s="83" t="s">
        <v>62</v>
      </c>
      <c r="D17" s="82" t="s">
        <v>12</v>
      </c>
      <c r="E17" s="84">
        <v>73</v>
      </c>
      <c r="F17" s="185"/>
      <c r="G17" s="52"/>
      <c r="H17" s="132"/>
      <c r="I17" s="136"/>
      <c r="J17" s="134"/>
      <c r="K17" s="135"/>
      <c r="L17" s="132"/>
      <c r="M17" s="134"/>
    </row>
    <row r="18" spans="1:13" s="24" customFormat="1" ht="30" x14ac:dyDescent="0.25">
      <c r="A18" s="88">
        <v>6</v>
      </c>
      <c r="B18" s="69"/>
      <c r="C18" s="83" t="s">
        <v>66</v>
      </c>
      <c r="D18" s="82" t="s">
        <v>13</v>
      </c>
      <c r="E18" s="84">
        <v>850</v>
      </c>
      <c r="F18" s="185"/>
      <c r="G18" s="52"/>
      <c r="H18" s="132"/>
      <c r="I18" s="136"/>
      <c r="J18" s="134"/>
      <c r="K18" s="135"/>
      <c r="L18" s="132"/>
      <c r="M18" s="134"/>
    </row>
    <row r="19" spans="1:13" ht="30" x14ac:dyDescent="0.25">
      <c r="A19" s="88">
        <v>7</v>
      </c>
      <c r="B19" s="102"/>
      <c r="C19" s="83" t="s">
        <v>65</v>
      </c>
      <c r="D19" s="82" t="s">
        <v>12</v>
      </c>
      <c r="E19" s="84">
        <v>610</v>
      </c>
      <c r="F19" s="82"/>
      <c r="G19" s="52"/>
      <c r="H19" s="132"/>
      <c r="I19" s="136"/>
      <c r="J19" s="134"/>
      <c r="K19" s="135"/>
      <c r="L19" s="132"/>
      <c r="M19" s="134"/>
    </row>
    <row r="20" spans="1:13" s="24" customFormat="1" ht="30" x14ac:dyDescent="0.25">
      <c r="A20" s="88">
        <v>8</v>
      </c>
      <c r="B20" s="89"/>
      <c r="C20" s="83" t="s">
        <v>64</v>
      </c>
      <c r="D20" s="82" t="s">
        <v>14</v>
      </c>
      <c r="E20" s="84">
        <v>1</v>
      </c>
      <c r="F20" s="185"/>
      <c r="G20" s="52"/>
      <c r="H20" s="132"/>
      <c r="I20" s="136"/>
      <c r="J20" s="134"/>
      <c r="K20" s="135"/>
      <c r="L20" s="132"/>
      <c r="M20" s="134"/>
    </row>
    <row r="21" spans="1:13" s="24" customFormat="1" ht="27" x14ac:dyDescent="0.25">
      <c r="A21" s="101">
        <v>9</v>
      </c>
      <c r="B21" s="102"/>
      <c r="C21" s="109" t="s">
        <v>105</v>
      </c>
      <c r="D21" s="105" t="s">
        <v>103</v>
      </c>
      <c r="E21" s="84">
        <v>35</v>
      </c>
      <c r="F21" s="185"/>
      <c r="G21" s="104"/>
      <c r="H21" s="137"/>
      <c r="I21" s="137"/>
      <c r="J21" s="136"/>
      <c r="K21" s="137"/>
      <c r="L21" s="136"/>
      <c r="M21" s="136"/>
    </row>
    <row r="22" spans="1:13" ht="27" x14ac:dyDescent="0.25">
      <c r="A22" s="101">
        <v>10</v>
      </c>
      <c r="B22" s="102"/>
      <c r="C22" s="109" t="s">
        <v>106</v>
      </c>
      <c r="D22" s="105" t="s">
        <v>103</v>
      </c>
      <c r="E22" s="84">
        <v>35</v>
      </c>
      <c r="F22" s="82"/>
      <c r="G22" s="65"/>
      <c r="H22" s="137"/>
      <c r="I22" s="137"/>
      <c r="J22" s="137"/>
      <c r="K22" s="137"/>
      <c r="L22" s="137"/>
      <c r="M22" s="137"/>
    </row>
    <row r="23" spans="1:13" ht="27" x14ac:dyDescent="0.25">
      <c r="A23" s="101">
        <v>11</v>
      </c>
      <c r="B23" s="102"/>
      <c r="C23" s="109" t="s">
        <v>107</v>
      </c>
      <c r="D23" s="105" t="s">
        <v>103</v>
      </c>
      <c r="E23" s="84">
        <v>35</v>
      </c>
      <c r="F23" s="82"/>
      <c r="G23" s="65"/>
      <c r="H23" s="137"/>
      <c r="I23" s="137"/>
      <c r="J23" s="137"/>
      <c r="K23" s="137"/>
      <c r="L23" s="137"/>
      <c r="M23" s="137"/>
    </row>
    <row r="24" spans="1:13" s="24" customFormat="1" x14ac:dyDescent="0.25">
      <c r="A24" s="88"/>
      <c r="B24" s="88"/>
      <c r="C24" s="89" t="s">
        <v>15</v>
      </c>
      <c r="D24" s="82"/>
      <c r="E24" s="82"/>
      <c r="F24" s="84"/>
      <c r="G24" s="52"/>
      <c r="H24" s="132"/>
      <c r="I24" s="136"/>
      <c r="J24" s="134"/>
      <c r="K24" s="135"/>
      <c r="L24" s="132"/>
      <c r="M24" s="134"/>
    </row>
    <row r="25" spans="1:13" s="24" customFormat="1" ht="45" x14ac:dyDescent="0.25">
      <c r="A25" s="88">
        <v>1</v>
      </c>
      <c r="B25" s="102"/>
      <c r="C25" s="83" t="s">
        <v>67</v>
      </c>
      <c r="D25" s="82" t="s">
        <v>13</v>
      </c>
      <c r="E25" s="84">
        <v>55</v>
      </c>
      <c r="F25" s="185"/>
      <c r="G25" s="52"/>
      <c r="H25" s="132"/>
      <c r="I25" s="137"/>
      <c r="J25" s="134"/>
      <c r="K25" s="135"/>
      <c r="L25" s="132"/>
      <c r="M25" s="134"/>
    </row>
    <row r="26" spans="1:13" ht="45" x14ac:dyDescent="0.25">
      <c r="A26" s="88">
        <v>2</v>
      </c>
      <c r="B26" s="102"/>
      <c r="C26" s="83" t="s">
        <v>92</v>
      </c>
      <c r="D26" s="82" t="s">
        <v>13</v>
      </c>
      <c r="E26" s="84">
        <v>19</v>
      </c>
      <c r="F26" s="82"/>
      <c r="G26" s="52"/>
      <c r="H26" s="132"/>
      <c r="I26" s="137"/>
      <c r="J26" s="134"/>
      <c r="K26" s="135"/>
      <c r="L26" s="132"/>
      <c r="M26" s="134"/>
    </row>
    <row r="27" spans="1:13" s="24" customFormat="1" ht="45" x14ac:dyDescent="0.25">
      <c r="A27" s="88">
        <v>3</v>
      </c>
      <c r="B27" s="102"/>
      <c r="C27" s="83" t="s">
        <v>108</v>
      </c>
      <c r="D27" s="82" t="s">
        <v>13</v>
      </c>
      <c r="E27" s="84">
        <v>47</v>
      </c>
      <c r="F27" s="185"/>
      <c r="G27" s="52"/>
      <c r="H27" s="132"/>
      <c r="I27" s="136"/>
      <c r="J27" s="134"/>
      <c r="K27" s="135"/>
      <c r="L27" s="132"/>
      <c r="M27" s="134"/>
    </row>
    <row r="28" spans="1:13" s="24" customFormat="1" x14ac:dyDescent="0.25">
      <c r="A28" s="88"/>
      <c r="B28" s="88"/>
      <c r="C28" s="89" t="s">
        <v>17</v>
      </c>
      <c r="D28" s="82"/>
      <c r="E28" s="84"/>
      <c r="F28" s="185"/>
      <c r="G28" s="52"/>
      <c r="H28" s="132"/>
      <c r="I28" s="136"/>
      <c r="J28" s="134"/>
      <c r="K28" s="135"/>
      <c r="L28" s="132"/>
      <c r="M28" s="134"/>
    </row>
    <row r="29" spans="1:13" ht="45" x14ac:dyDescent="0.25">
      <c r="A29" s="82">
        <v>1</v>
      </c>
      <c r="B29" s="102"/>
      <c r="C29" s="92" t="s">
        <v>109</v>
      </c>
      <c r="D29" s="93" t="s">
        <v>13</v>
      </c>
      <c r="E29" s="84">
        <v>88</v>
      </c>
      <c r="F29" s="82"/>
      <c r="G29" s="52"/>
      <c r="H29" s="132"/>
      <c r="I29" s="136"/>
      <c r="J29" s="134"/>
      <c r="K29" s="135"/>
      <c r="L29" s="132"/>
      <c r="M29" s="134"/>
    </row>
    <row r="30" spans="1:13" s="24" customFormat="1" ht="30" x14ac:dyDescent="0.25">
      <c r="A30" s="147">
        <v>2</v>
      </c>
      <c r="B30" s="102"/>
      <c r="C30" s="83" t="s">
        <v>80</v>
      </c>
      <c r="D30" s="93" t="s">
        <v>78</v>
      </c>
      <c r="E30" s="84">
        <v>31.54</v>
      </c>
      <c r="F30" s="185"/>
      <c r="G30" s="52"/>
      <c r="H30" s="132"/>
      <c r="I30" s="137"/>
      <c r="J30" s="134"/>
      <c r="K30" s="135"/>
      <c r="L30" s="132"/>
      <c r="M30" s="134"/>
    </row>
    <row r="31" spans="1:13" s="24" customFormat="1" ht="60" x14ac:dyDescent="0.25">
      <c r="A31" s="147">
        <v>3</v>
      </c>
      <c r="B31" s="102"/>
      <c r="C31" s="83" t="s">
        <v>81</v>
      </c>
      <c r="D31" s="93" t="s">
        <v>14</v>
      </c>
      <c r="E31" s="84">
        <v>11</v>
      </c>
      <c r="F31" s="185"/>
      <c r="G31" s="52"/>
      <c r="H31" s="132"/>
      <c r="I31" s="137"/>
      <c r="J31" s="134"/>
      <c r="K31" s="135"/>
      <c r="L31" s="132"/>
      <c r="M31" s="134"/>
    </row>
    <row r="32" spans="1:13" ht="30" x14ac:dyDescent="0.25">
      <c r="A32" s="147">
        <v>4</v>
      </c>
      <c r="B32" s="102"/>
      <c r="C32" s="83" t="s">
        <v>82</v>
      </c>
      <c r="D32" s="93" t="s">
        <v>14</v>
      </c>
      <c r="E32" s="84">
        <v>11</v>
      </c>
      <c r="F32" s="82"/>
      <c r="G32" s="52"/>
      <c r="H32" s="132"/>
      <c r="I32" s="137"/>
      <c r="J32" s="134"/>
      <c r="K32" s="135"/>
      <c r="L32" s="132"/>
      <c r="M32" s="134"/>
    </row>
    <row r="33" spans="1:13" s="45" customFormat="1" ht="45" x14ac:dyDescent="0.25">
      <c r="A33" s="82">
        <v>5</v>
      </c>
      <c r="B33" s="102"/>
      <c r="C33" s="83" t="s">
        <v>89</v>
      </c>
      <c r="D33" s="82" t="s">
        <v>13</v>
      </c>
      <c r="E33" s="84">
        <v>8.6999999999999993</v>
      </c>
      <c r="F33" s="97"/>
      <c r="G33" s="52"/>
      <c r="H33" s="132"/>
      <c r="I33" s="137"/>
      <c r="J33" s="134"/>
      <c r="K33" s="135"/>
      <c r="L33" s="132"/>
      <c r="M33" s="134"/>
    </row>
    <row r="34" spans="1:13" s="45" customFormat="1" ht="45" x14ac:dyDescent="0.25">
      <c r="A34" s="82">
        <v>6</v>
      </c>
      <c r="B34" s="102"/>
      <c r="C34" s="83" t="s">
        <v>110</v>
      </c>
      <c r="D34" s="82" t="s">
        <v>13</v>
      </c>
      <c r="E34" s="84">
        <v>12</v>
      </c>
      <c r="F34" s="97"/>
      <c r="G34" s="52"/>
      <c r="H34" s="132"/>
      <c r="I34" s="137"/>
      <c r="J34" s="134"/>
      <c r="K34" s="135"/>
      <c r="L34" s="132"/>
      <c r="M34" s="134"/>
    </row>
    <row r="35" spans="1:13" s="45" customFormat="1" ht="75" x14ac:dyDescent="0.25">
      <c r="A35" s="82">
        <v>7</v>
      </c>
      <c r="B35" s="102"/>
      <c r="C35" s="83" t="s">
        <v>111</v>
      </c>
      <c r="D35" s="82" t="s">
        <v>78</v>
      </c>
      <c r="E35" s="84">
        <v>80</v>
      </c>
      <c r="F35" s="97"/>
      <c r="G35" s="52"/>
      <c r="H35" s="132"/>
      <c r="I35" s="136"/>
      <c r="J35" s="134"/>
      <c r="K35" s="135"/>
      <c r="L35" s="132"/>
      <c r="M35" s="134"/>
    </row>
    <row r="36" spans="1:13" ht="30" x14ac:dyDescent="0.25">
      <c r="A36" s="82">
        <v>8</v>
      </c>
      <c r="B36" s="102"/>
      <c r="C36" s="83" t="s">
        <v>113</v>
      </c>
      <c r="D36" s="82" t="s">
        <v>14</v>
      </c>
      <c r="E36" s="84">
        <v>64</v>
      </c>
      <c r="F36" s="82"/>
      <c r="G36" s="52"/>
      <c r="H36" s="132"/>
      <c r="I36" s="136"/>
      <c r="J36" s="134"/>
      <c r="K36" s="135"/>
      <c r="L36" s="132"/>
      <c r="M36" s="134"/>
    </row>
    <row r="37" spans="1:13" ht="30" x14ac:dyDescent="0.25">
      <c r="A37" s="82">
        <v>9</v>
      </c>
      <c r="B37" s="102"/>
      <c r="C37" s="83" t="s">
        <v>112</v>
      </c>
      <c r="D37" s="82" t="s">
        <v>14</v>
      </c>
      <c r="E37" s="84">
        <f>64*9</f>
        <v>576</v>
      </c>
      <c r="F37" s="82"/>
      <c r="G37" s="52"/>
      <c r="H37" s="132"/>
      <c r="I37" s="136"/>
      <c r="J37" s="134"/>
      <c r="K37" s="135"/>
      <c r="L37" s="132"/>
      <c r="M37" s="134"/>
    </row>
    <row r="38" spans="1:13" ht="60" x14ac:dyDescent="0.25">
      <c r="A38" s="82">
        <v>10</v>
      </c>
      <c r="B38" s="50"/>
      <c r="C38" s="83" t="s">
        <v>114</v>
      </c>
      <c r="D38" s="82" t="s">
        <v>13</v>
      </c>
      <c r="E38" s="84">
        <f>8.3*64*1.1</f>
        <v>584.32000000000005</v>
      </c>
      <c r="F38" s="82"/>
      <c r="G38" s="52"/>
      <c r="H38" s="132"/>
      <c r="I38" s="136"/>
      <c r="J38" s="134"/>
      <c r="K38" s="135"/>
      <c r="L38" s="132"/>
      <c r="M38" s="134"/>
    </row>
    <row r="39" spans="1:13" ht="45" x14ac:dyDescent="0.25">
      <c r="A39" s="51">
        <v>11</v>
      </c>
      <c r="B39" s="50"/>
      <c r="C39" s="110" t="s">
        <v>116</v>
      </c>
      <c r="D39" s="111" t="s">
        <v>78</v>
      </c>
      <c r="E39" s="112">
        <v>93.4</v>
      </c>
      <c r="F39" s="82"/>
      <c r="G39" s="52"/>
      <c r="H39" s="132"/>
      <c r="I39" s="133"/>
      <c r="J39" s="134"/>
      <c r="K39" s="133"/>
      <c r="L39" s="132"/>
      <c r="M39" s="134"/>
    </row>
    <row r="40" spans="1:13" ht="30" x14ac:dyDescent="0.25">
      <c r="A40" s="82">
        <v>12</v>
      </c>
      <c r="B40" s="50"/>
      <c r="C40" s="83" t="s">
        <v>144</v>
      </c>
      <c r="D40" s="82" t="s">
        <v>12</v>
      </c>
      <c r="E40" s="84">
        <f>3.36*64*1.1</f>
        <v>236.54400000000001</v>
      </c>
      <c r="F40" s="82"/>
      <c r="G40" s="52"/>
      <c r="H40" s="132"/>
      <c r="I40" s="136"/>
      <c r="J40" s="134"/>
      <c r="K40" s="135"/>
      <c r="L40" s="132"/>
      <c r="M40" s="134"/>
    </row>
    <row r="41" spans="1:13" ht="45" x14ac:dyDescent="0.25">
      <c r="A41" s="82">
        <v>13</v>
      </c>
      <c r="B41" s="50"/>
      <c r="C41" s="83" t="s">
        <v>117</v>
      </c>
      <c r="D41" s="82" t="s">
        <v>78</v>
      </c>
      <c r="E41" s="84">
        <f>E40</f>
        <v>236.54400000000001</v>
      </c>
      <c r="F41" s="82"/>
      <c r="G41" s="52"/>
      <c r="H41" s="132"/>
      <c r="I41" s="136"/>
      <c r="J41" s="134"/>
      <c r="K41" s="135"/>
      <c r="L41" s="132"/>
      <c r="M41" s="134"/>
    </row>
    <row r="42" spans="1:13" x14ac:dyDescent="0.25">
      <c r="A42" s="88"/>
      <c r="B42" s="88"/>
      <c r="C42" s="89" t="s">
        <v>19</v>
      </c>
      <c r="D42" s="82"/>
      <c r="E42" s="84"/>
      <c r="F42" s="82"/>
      <c r="G42" s="52"/>
      <c r="H42" s="132"/>
      <c r="I42" s="136"/>
      <c r="J42" s="134"/>
      <c r="K42" s="135"/>
      <c r="L42" s="132"/>
      <c r="M42" s="134"/>
    </row>
    <row r="43" spans="1:13" ht="30" x14ac:dyDescent="0.25">
      <c r="A43" s="88">
        <v>1</v>
      </c>
      <c r="B43" s="50"/>
      <c r="C43" s="98" t="s">
        <v>68</v>
      </c>
      <c r="D43" s="74" t="s">
        <v>12</v>
      </c>
      <c r="E43" s="84">
        <f>(8.257+9.396+10.445+7.687+6.808+6.354+11.308+8.514)*1.1</f>
        <v>75.645899999999997</v>
      </c>
      <c r="F43" s="82"/>
      <c r="G43" s="52"/>
      <c r="H43" s="132"/>
      <c r="I43" s="136"/>
      <c r="J43" s="134"/>
      <c r="K43" s="135"/>
      <c r="L43" s="132"/>
      <c r="M43" s="134"/>
    </row>
    <row r="44" spans="1:13" x14ac:dyDescent="0.25">
      <c r="A44" s="88"/>
      <c r="B44" s="88"/>
      <c r="C44" s="89" t="s">
        <v>20</v>
      </c>
      <c r="D44" s="82"/>
      <c r="E44" s="82"/>
      <c r="F44" s="84"/>
      <c r="G44" s="52"/>
      <c r="H44" s="132"/>
      <c r="I44" s="136"/>
      <c r="J44" s="134"/>
      <c r="K44" s="135"/>
      <c r="L44" s="132"/>
      <c r="M44" s="134"/>
    </row>
    <row r="45" spans="1:13" s="24" customFormat="1" ht="60" x14ac:dyDescent="0.25">
      <c r="A45" s="88">
        <v>1</v>
      </c>
      <c r="B45" s="50"/>
      <c r="C45" s="90" t="s">
        <v>118</v>
      </c>
      <c r="D45" s="82" t="s">
        <v>78</v>
      </c>
      <c r="E45" s="84">
        <v>30.1</v>
      </c>
      <c r="F45" s="185"/>
      <c r="G45" s="52"/>
      <c r="H45" s="132"/>
      <c r="I45" s="136"/>
      <c r="J45" s="134"/>
      <c r="K45" s="135"/>
      <c r="L45" s="132"/>
      <c r="M45" s="134"/>
    </row>
    <row r="46" spans="1:13" s="24" customFormat="1" ht="60" x14ac:dyDescent="0.25">
      <c r="A46" s="88">
        <v>2</v>
      </c>
      <c r="B46" s="50"/>
      <c r="C46" s="83" t="s">
        <v>119</v>
      </c>
      <c r="D46" s="82" t="s">
        <v>78</v>
      </c>
      <c r="E46" s="84">
        <v>2.9</v>
      </c>
      <c r="F46" s="185"/>
      <c r="G46" s="52"/>
      <c r="H46" s="132"/>
      <c r="I46" s="136"/>
      <c r="J46" s="134"/>
      <c r="K46" s="135"/>
      <c r="L46" s="132"/>
      <c r="M46" s="134"/>
    </row>
    <row r="47" spans="1:13" s="24" customFormat="1" ht="45" x14ac:dyDescent="0.25">
      <c r="A47" s="88">
        <v>3</v>
      </c>
      <c r="B47" s="50"/>
      <c r="C47" s="83" t="s">
        <v>120</v>
      </c>
      <c r="D47" s="82" t="s">
        <v>78</v>
      </c>
      <c r="E47" s="84">
        <v>30</v>
      </c>
      <c r="F47" s="185"/>
      <c r="G47" s="52"/>
      <c r="H47" s="132"/>
      <c r="I47" s="136"/>
      <c r="J47" s="134"/>
      <c r="K47" s="135"/>
      <c r="L47" s="132"/>
      <c r="M47" s="134"/>
    </row>
    <row r="48" spans="1:13" s="24" customFormat="1" ht="45" x14ac:dyDescent="0.25">
      <c r="A48" s="88">
        <v>4</v>
      </c>
      <c r="B48" s="50"/>
      <c r="C48" s="83" t="s">
        <v>121</v>
      </c>
      <c r="D48" s="82" t="s">
        <v>78</v>
      </c>
      <c r="E48" s="84">
        <v>73.13</v>
      </c>
      <c r="F48" s="185"/>
      <c r="G48" s="52"/>
      <c r="H48" s="132"/>
      <c r="I48" s="136"/>
      <c r="J48" s="134"/>
      <c r="K48" s="135"/>
      <c r="L48" s="132"/>
      <c r="M48" s="134"/>
    </row>
    <row r="49" spans="1:17" x14ac:dyDescent="0.25">
      <c r="A49" s="106"/>
      <c r="B49" s="89"/>
      <c r="C49" s="89" t="s">
        <v>76</v>
      </c>
      <c r="D49" s="82"/>
      <c r="E49" s="82"/>
      <c r="F49" s="84"/>
      <c r="G49" s="52"/>
      <c r="H49" s="132"/>
      <c r="I49" s="137"/>
      <c r="J49" s="134"/>
      <c r="K49" s="135"/>
      <c r="L49" s="132"/>
      <c r="M49" s="134"/>
    </row>
    <row r="50" spans="1:17" ht="45" x14ac:dyDescent="0.25">
      <c r="A50" s="106">
        <v>1</v>
      </c>
      <c r="B50" s="50"/>
      <c r="C50" s="83" t="s">
        <v>91</v>
      </c>
      <c r="D50" s="82" t="s">
        <v>78</v>
      </c>
      <c r="E50" s="84">
        <v>610</v>
      </c>
      <c r="F50" s="82"/>
      <c r="G50" s="52"/>
      <c r="H50" s="132"/>
      <c r="I50" s="137"/>
      <c r="J50" s="134"/>
      <c r="K50" s="135"/>
      <c r="L50" s="132"/>
      <c r="M50" s="134"/>
    </row>
    <row r="51" spans="1:17" ht="45" x14ac:dyDescent="0.25">
      <c r="A51" s="106">
        <v>2</v>
      </c>
      <c r="B51" s="102"/>
      <c r="C51" s="90" t="s">
        <v>122</v>
      </c>
      <c r="D51" s="82" t="s">
        <v>12</v>
      </c>
      <c r="E51" s="95">
        <v>550</v>
      </c>
      <c r="F51" s="82"/>
      <c r="G51" s="52"/>
      <c r="H51" s="132"/>
      <c r="I51" s="137"/>
      <c r="J51" s="134"/>
      <c r="K51" s="135"/>
      <c r="L51" s="132"/>
      <c r="M51" s="134"/>
    </row>
    <row r="52" spans="1:17" ht="45" x14ac:dyDescent="0.25">
      <c r="A52" s="106">
        <v>2</v>
      </c>
      <c r="B52" s="102"/>
      <c r="C52" s="90" t="s">
        <v>123</v>
      </c>
      <c r="D52" s="82" t="s">
        <v>12</v>
      </c>
      <c r="E52" s="95">
        <v>180</v>
      </c>
      <c r="F52" s="82"/>
      <c r="G52" s="52"/>
      <c r="H52" s="132"/>
      <c r="I52" s="137"/>
      <c r="J52" s="134"/>
      <c r="K52" s="135"/>
      <c r="L52" s="132"/>
      <c r="M52" s="134"/>
      <c r="O52" s="114"/>
      <c r="P52" s="114"/>
      <c r="Q52" s="114"/>
    </row>
    <row r="53" spans="1:17" ht="30" x14ac:dyDescent="0.25">
      <c r="A53" s="106">
        <v>3</v>
      </c>
      <c r="B53" s="102"/>
      <c r="C53" s="90" t="s">
        <v>74</v>
      </c>
      <c r="D53" s="82" t="s">
        <v>12</v>
      </c>
      <c r="E53" s="95">
        <v>30</v>
      </c>
      <c r="F53" s="82"/>
      <c r="G53" s="52"/>
      <c r="H53" s="132"/>
      <c r="I53" s="137"/>
      <c r="J53" s="134"/>
      <c r="K53" s="135"/>
      <c r="L53" s="132"/>
      <c r="M53" s="134"/>
      <c r="O53" s="114"/>
      <c r="P53" s="114"/>
      <c r="Q53" s="114"/>
    </row>
    <row r="54" spans="1:17" ht="30" x14ac:dyDescent="0.25">
      <c r="A54" s="106">
        <v>4</v>
      </c>
      <c r="B54" s="102"/>
      <c r="C54" s="90" t="s">
        <v>140</v>
      </c>
      <c r="D54" s="82" t="s">
        <v>12</v>
      </c>
      <c r="E54" s="95">
        <v>400</v>
      </c>
      <c r="F54" s="82"/>
      <c r="G54" s="52"/>
      <c r="H54" s="132"/>
      <c r="I54" s="137"/>
      <c r="J54" s="134"/>
      <c r="K54" s="135"/>
      <c r="L54" s="132"/>
      <c r="M54" s="134"/>
      <c r="O54" s="114"/>
      <c r="P54" s="114"/>
      <c r="Q54" s="114"/>
    </row>
    <row r="55" spans="1:17" x14ac:dyDescent="0.25">
      <c r="A55" s="106"/>
      <c r="B55" s="89"/>
      <c r="C55" s="89" t="s">
        <v>21</v>
      </c>
      <c r="D55" s="82"/>
      <c r="E55" s="82"/>
      <c r="F55" s="84"/>
      <c r="G55" s="52"/>
      <c r="H55" s="132"/>
      <c r="I55" s="137"/>
      <c r="J55" s="134"/>
      <c r="K55" s="135"/>
      <c r="L55" s="132"/>
      <c r="M55" s="134"/>
      <c r="O55" s="114"/>
      <c r="P55" s="114"/>
      <c r="Q55" s="114"/>
    </row>
    <row r="56" spans="1:17" ht="27" x14ac:dyDescent="0.25">
      <c r="A56" s="108">
        <v>1</v>
      </c>
      <c r="B56" s="102"/>
      <c r="C56" s="70" t="s">
        <v>101</v>
      </c>
      <c r="D56" s="103" t="s">
        <v>102</v>
      </c>
      <c r="E56" s="71">
        <v>11.6</v>
      </c>
      <c r="F56" s="82"/>
      <c r="G56" s="65"/>
      <c r="H56" s="137"/>
      <c r="I56" s="137"/>
      <c r="J56" s="137"/>
      <c r="K56" s="137"/>
      <c r="L56" s="137"/>
      <c r="M56" s="137"/>
      <c r="O56" s="114"/>
      <c r="P56" s="114"/>
      <c r="Q56" s="114"/>
    </row>
    <row r="57" spans="1:17" s="60" customFormat="1" ht="27" x14ac:dyDescent="0.25">
      <c r="A57" s="108">
        <v>2</v>
      </c>
      <c r="B57" s="102"/>
      <c r="C57" s="70" t="s">
        <v>104</v>
      </c>
      <c r="D57" s="103" t="s">
        <v>102</v>
      </c>
      <c r="E57" s="71">
        <v>11.6</v>
      </c>
      <c r="F57" s="184"/>
      <c r="G57" s="65"/>
      <c r="H57" s="137"/>
      <c r="I57" s="137"/>
      <c r="J57" s="137"/>
      <c r="K57" s="137"/>
      <c r="L57" s="137"/>
      <c r="M57" s="137"/>
    </row>
    <row r="58" spans="1:17" s="60" customFormat="1" x14ac:dyDescent="0.25">
      <c r="A58" s="75"/>
      <c r="B58" s="50"/>
      <c r="C58" s="76" t="s">
        <v>45</v>
      </c>
      <c r="D58" s="77"/>
      <c r="E58" s="75"/>
      <c r="F58" s="146"/>
      <c r="G58" s="53"/>
      <c r="H58" s="132"/>
      <c r="I58" s="135"/>
      <c r="J58" s="134"/>
      <c r="K58" s="135"/>
      <c r="L58" s="132"/>
      <c r="M58" s="134"/>
    </row>
    <row r="59" spans="1:17" s="17" customFormat="1" ht="25.5" x14ac:dyDescent="0.25">
      <c r="A59" s="75"/>
      <c r="B59" s="50"/>
      <c r="C59" s="148" t="s">
        <v>157</v>
      </c>
      <c r="D59" s="79"/>
      <c r="E59" s="75"/>
      <c r="F59" s="146"/>
      <c r="G59" s="53"/>
      <c r="H59" s="132"/>
      <c r="I59" s="133"/>
      <c r="J59" s="134"/>
      <c r="K59" s="133"/>
      <c r="L59" s="132"/>
      <c r="M59" s="134"/>
      <c r="O59" s="115"/>
      <c r="P59" s="115"/>
      <c r="Q59" s="115"/>
    </row>
    <row r="60" spans="1:17" s="17" customFormat="1" x14ac:dyDescent="0.25">
      <c r="A60" s="75"/>
      <c r="B60" s="50"/>
      <c r="C60" s="76" t="s">
        <v>45</v>
      </c>
      <c r="D60" s="79"/>
      <c r="E60" s="75"/>
      <c r="F60" s="146"/>
      <c r="G60" s="53"/>
      <c r="H60" s="132"/>
      <c r="I60" s="133"/>
      <c r="J60" s="134"/>
      <c r="K60" s="133"/>
      <c r="L60" s="132"/>
      <c r="M60" s="134"/>
    </row>
    <row r="61" spans="1:17" s="17" customFormat="1" x14ac:dyDescent="0.25">
      <c r="A61" s="75"/>
      <c r="B61" s="50"/>
      <c r="C61" s="76" t="s">
        <v>46</v>
      </c>
      <c r="D61" s="79"/>
      <c r="E61" s="75"/>
      <c r="F61" s="146"/>
      <c r="G61" s="53"/>
      <c r="H61" s="115"/>
      <c r="I61" s="115"/>
      <c r="J61" s="115"/>
      <c r="K61" s="115"/>
      <c r="L61" s="115"/>
      <c r="M61" s="115"/>
    </row>
    <row r="62" spans="1:17" s="60" customFormat="1" x14ac:dyDescent="0.25">
      <c r="A62" s="75"/>
      <c r="B62" s="50"/>
      <c r="C62" s="76" t="s">
        <v>45</v>
      </c>
      <c r="D62" s="79"/>
      <c r="E62" s="75"/>
      <c r="F62" s="146"/>
      <c r="G62" s="53"/>
      <c r="H62" s="132"/>
      <c r="I62" s="135"/>
      <c r="J62" s="134"/>
      <c r="K62" s="135"/>
      <c r="L62" s="132"/>
      <c r="M62" s="134"/>
    </row>
    <row r="63" spans="1:17" s="60" customFormat="1" x14ac:dyDescent="0.25">
      <c r="A63" s="75"/>
      <c r="B63" s="50"/>
      <c r="C63" s="76" t="s">
        <v>47</v>
      </c>
      <c r="D63" s="79"/>
      <c r="E63" s="75"/>
      <c r="F63" s="146"/>
      <c r="G63" s="53"/>
      <c r="H63" s="132"/>
      <c r="I63" s="135"/>
      <c r="J63" s="134"/>
      <c r="K63" s="135"/>
      <c r="L63" s="132"/>
      <c r="M63" s="134"/>
    </row>
    <row r="64" spans="1:17" s="17" customFormat="1" x14ac:dyDescent="0.25">
      <c r="A64" s="75"/>
      <c r="B64" s="50"/>
      <c r="C64" s="148" t="s">
        <v>158</v>
      </c>
      <c r="D64" s="79"/>
      <c r="E64" s="75"/>
      <c r="F64" s="146"/>
      <c r="G64" s="53"/>
      <c r="H64" s="132"/>
      <c r="I64" s="133"/>
      <c r="J64" s="134"/>
      <c r="K64" s="133"/>
      <c r="L64" s="132"/>
      <c r="M64" s="134"/>
    </row>
    <row r="65" spans="1:20" s="17" customFormat="1" ht="14.25" x14ac:dyDescent="0.25">
      <c r="A65" s="207"/>
      <c r="B65" s="208"/>
      <c r="C65" s="76" t="s">
        <v>33</v>
      </c>
      <c r="D65" s="208"/>
      <c r="E65" s="208"/>
      <c r="F65" s="208"/>
      <c r="G65" s="186"/>
      <c r="H65" s="132"/>
      <c r="I65" s="133"/>
      <c r="J65" s="134"/>
      <c r="K65" s="133"/>
      <c r="L65" s="132"/>
      <c r="M65" s="134"/>
    </row>
    <row r="66" spans="1:20" s="17" customFormat="1" x14ac:dyDescent="0.25">
      <c r="A66" s="153"/>
      <c r="B66" s="231"/>
      <c r="C66" s="232" t="s">
        <v>167</v>
      </c>
      <c r="D66" s="233">
        <v>0.18</v>
      </c>
      <c r="E66" s="234"/>
      <c r="F66" s="234"/>
      <c r="G66" s="234"/>
      <c r="H66" s="132"/>
      <c r="I66" s="133"/>
      <c r="J66" s="134"/>
      <c r="K66" s="133"/>
      <c r="L66" s="132"/>
      <c r="M66" s="134"/>
    </row>
    <row r="67" spans="1:20" x14ac:dyDescent="0.25">
      <c r="A67" s="114"/>
      <c r="B67" s="231"/>
      <c r="C67" s="232" t="s">
        <v>168</v>
      </c>
      <c r="D67" s="231"/>
      <c r="E67" s="235"/>
      <c r="F67" s="235"/>
      <c r="G67" s="235"/>
      <c r="H67" s="114"/>
      <c r="I67" s="114"/>
      <c r="J67" s="114"/>
      <c r="K67" s="114"/>
      <c r="L67" s="114"/>
      <c r="M67" s="114"/>
      <c r="O67" s="17"/>
      <c r="P67" s="17"/>
      <c r="Q67" s="17"/>
      <c r="R67" s="17"/>
      <c r="S67" s="17"/>
      <c r="T67" s="17"/>
    </row>
    <row r="68" spans="1:20" s="60" customFormat="1" ht="14.25" x14ac:dyDescent="0.25">
      <c r="A68" s="149"/>
      <c r="B68" s="149"/>
      <c r="C68" s="150"/>
      <c r="D68" s="151"/>
      <c r="E68" s="151"/>
      <c r="F68" s="152"/>
      <c r="G68" s="132"/>
      <c r="H68" s="132"/>
      <c r="I68" s="135"/>
      <c r="J68" s="134"/>
      <c r="K68" s="135"/>
      <c r="L68" s="132"/>
      <c r="M68" s="134"/>
      <c r="O68" s="17"/>
      <c r="P68" s="17"/>
      <c r="Q68" s="17"/>
      <c r="R68" s="17"/>
      <c r="S68" s="17"/>
      <c r="T68" s="17"/>
    </row>
    <row r="69" spans="1:20" s="60" customFormat="1" ht="14.25" x14ac:dyDescent="0.25">
      <c r="A69" s="149"/>
      <c r="B69" s="149"/>
      <c r="C69" s="150"/>
      <c r="D69" s="151"/>
      <c r="E69" s="151"/>
      <c r="F69" s="152"/>
      <c r="G69" s="132"/>
      <c r="H69" s="132"/>
      <c r="I69" s="135"/>
      <c r="J69" s="134"/>
      <c r="K69" s="135"/>
      <c r="L69" s="132"/>
      <c r="M69" s="134"/>
      <c r="O69" s="17"/>
      <c r="P69" s="17"/>
      <c r="Q69" s="17"/>
      <c r="R69" s="17"/>
      <c r="S69" s="17"/>
      <c r="T69" s="17"/>
    </row>
    <row r="70" spans="1:20" s="17" customFormat="1" ht="15.75" x14ac:dyDescent="0.25">
      <c r="A70" s="153"/>
      <c r="B70" s="153"/>
      <c r="C70" s="154"/>
      <c r="D70" s="155"/>
      <c r="E70" s="155"/>
      <c r="F70" s="156"/>
      <c r="G70" s="132"/>
      <c r="H70" s="132"/>
      <c r="I70" s="133"/>
      <c r="J70" s="134"/>
      <c r="K70" s="133"/>
      <c r="L70" s="132"/>
      <c r="M70" s="134"/>
    </row>
    <row r="71" spans="1:20" s="17" customFormat="1" ht="15.75" x14ac:dyDescent="0.25">
      <c r="A71" s="153"/>
      <c r="B71" s="153"/>
      <c r="C71" s="154"/>
      <c r="D71" s="155"/>
      <c r="E71" s="155"/>
      <c r="F71" s="156"/>
      <c r="G71" s="132"/>
      <c r="H71" s="132"/>
      <c r="I71" s="133"/>
      <c r="J71" s="134"/>
      <c r="K71" s="133"/>
      <c r="L71" s="132"/>
      <c r="M71" s="134"/>
    </row>
    <row r="72" spans="1:20" x14ac:dyDescent="0.25">
      <c r="A72" s="114"/>
      <c r="B72" s="114"/>
      <c r="C72" s="114"/>
      <c r="D72" s="195"/>
      <c r="E72" s="195"/>
      <c r="F72" s="195"/>
      <c r="G72" s="114"/>
      <c r="H72" s="114"/>
      <c r="I72" s="114"/>
      <c r="J72" s="114"/>
      <c r="K72" s="114"/>
      <c r="L72" s="114"/>
      <c r="M72" s="114"/>
      <c r="O72" s="17"/>
      <c r="P72" s="17"/>
      <c r="Q72" s="17"/>
      <c r="R72" s="17"/>
      <c r="S72" s="17"/>
      <c r="T72" s="17"/>
    </row>
    <row r="73" spans="1:20" s="60" customFormat="1" ht="13.5" x14ac:dyDescent="0.25">
      <c r="A73" s="149"/>
      <c r="B73" s="149"/>
      <c r="C73" s="150"/>
      <c r="D73" s="151"/>
      <c r="E73" s="151"/>
      <c r="F73" s="152"/>
      <c r="G73" s="132"/>
      <c r="H73" s="132"/>
      <c r="I73" s="135"/>
      <c r="J73" s="134"/>
      <c r="K73" s="135"/>
      <c r="L73" s="132"/>
      <c r="M73" s="134"/>
    </row>
    <row r="74" spans="1:20" s="60" customFormat="1" ht="13.5" x14ac:dyDescent="0.25">
      <c r="A74" s="149"/>
      <c r="B74" s="149"/>
      <c r="C74" s="150"/>
      <c r="D74" s="151"/>
      <c r="E74" s="151"/>
      <c r="F74" s="152"/>
      <c r="G74" s="132"/>
      <c r="H74" s="132"/>
      <c r="I74" s="135"/>
      <c r="J74" s="134"/>
      <c r="K74" s="135"/>
      <c r="L74" s="132"/>
      <c r="M74" s="134"/>
    </row>
    <row r="75" spans="1:20" s="17" customFormat="1" ht="15.75" x14ac:dyDescent="0.25">
      <c r="A75" s="153"/>
      <c r="B75" s="153"/>
      <c r="C75" s="154"/>
      <c r="D75" s="155"/>
      <c r="E75" s="155"/>
      <c r="F75" s="156"/>
      <c r="G75" s="132"/>
      <c r="H75" s="132"/>
      <c r="I75" s="133"/>
      <c r="J75" s="134"/>
      <c r="K75" s="133"/>
      <c r="L75" s="132"/>
      <c r="M75" s="134"/>
    </row>
    <row r="76" spans="1:20" s="17" customFormat="1" ht="15.75" x14ac:dyDescent="0.25">
      <c r="A76" s="153"/>
      <c r="B76" s="153"/>
      <c r="C76" s="154"/>
      <c r="D76" s="155"/>
      <c r="E76" s="155"/>
      <c r="F76" s="156"/>
      <c r="G76" s="132"/>
      <c r="H76" s="132"/>
      <c r="I76" s="133"/>
      <c r="J76" s="134"/>
      <c r="K76" s="133"/>
      <c r="L76" s="132"/>
      <c r="M76" s="134"/>
    </row>
    <row r="77" spans="1:20" s="17" customFormat="1" ht="15.75" x14ac:dyDescent="0.25">
      <c r="A77" s="153"/>
      <c r="B77" s="153"/>
      <c r="C77" s="154"/>
      <c r="D77" s="155"/>
      <c r="E77" s="155"/>
      <c r="F77" s="156"/>
      <c r="G77" s="132"/>
      <c r="H77" s="132"/>
      <c r="I77" s="133"/>
      <c r="J77" s="134"/>
      <c r="K77" s="133"/>
      <c r="L77" s="132"/>
      <c r="M77" s="134"/>
    </row>
    <row r="78" spans="1:20" x14ac:dyDescent="0.25">
      <c r="A78" s="114"/>
      <c r="B78" s="114"/>
      <c r="C78" s="114"/>
      <c r="D78" s="195"/>
      <c r="E78" s="195"/>
      <c r="F78" s="195"/>
      <c r="G78" s="114"/>
      <c r="H78" s="114"/>
      <c r="I78" s="114"/>
      <c r="J78" s="114"/>
      <c r="K78" s="114"/>
      <c r="L78" s="114"/>
      <c r="M78" s="114"/>
    </row>
    <row r="79" spans="1:20" x14ac:dyDescent="0.25">
      <c r="A79" s="114"/>
      <c r="B79" s="114"/>
      <c r="C79" s="114"/>
      <c r="D79" s="195"/>
      <c r="E79" s="195"/>
      <c r="F79" s="195"/>
      <c r="G79" s="114"/>
      <c r="H79" s="114"/>
      <c r="I79" s="114"/>
      <c r="J79" s="114"/>
      <c r="K79" s="114"/>
      <c r="L79" s="114"/>
      <c r="M79" s="114"/>
    </row>
    <row r="80" spans="1:20" s="60" customFormat="1" ht="13.5" x14ac:dyDescent="0.25">
      <c r="A80" s="170"/>
      <c r="B80" s="149"/>
      <c r="C80" s="150"/>
      <c r="D80" s="151"/>
      <c r="E80" s="151"/>
      <c r="F80" s="152"/>
      <c r="G80" s="132"/>
      <c r="H80" s="132"/>
      <c r="I80" s="135"/>
      <c r="J80" s="134"/>
      <c r="K80" s="135"/>
      <c r="L80" s="132"/>
      <c r="M80" s="134"/>
    </row>
    <row r="81" spans="1:13" s="60" customFormat="1" ht="13.5" x14ac:dyDescent="0.25">
      <c r="A81" s="170"/>
      <c r="B81" s="149"/>
      <c r="C81" s="150"/>
      <c r="D81" s="151"/>
      <c r="E81" s="151"/>
      <c r="F81" s="152"/>
      <c r="G81" s="132"/>
      <c r="H81" s="132"/>
      <c r="I81" s="135"/>
      <c r="J81" s="134"/>
      <c r="K81" s="135"/>
      <c r="L81" s="132"/>
      <c r="M81" s="134"/>
    </row>
    <row r="82" spans="1:13" s="17" customFormat="1" ht="15.75" x14ac:dyDescent="0.25">
      <c r="A82" s="177"/>
      <c r="B82" s="153"/>
      <c r="C82" s="154"/>
      <c r="D82" s="155"/>
      <c r="E82" s="155"/>
      <c r="F82" s="156"/>
      <c r="G82" s="132"/>
      <c r="H82" s="132"/>
      <c r="I82" s="133"/>
      <c r="J82" s="134"/>
      <c r="K82" s="133"/>
      <c r="L82" s="132"/>
      <c r="M82" s="134"/>
    </row>
    <row r="83" spans="1:13" s="17" customFormat="1" ht="15.75" x14ac:dyDescent="0.25">
      <c r="A83" s="177"/>
      <c r="B83" s="153"/>
      <c r="C83" s="154"/>
      <c r="D83" s="155"/>
      <c r="E83" s="155"/>
      <c r="F83" s="156"/>
      <c r="G83" s="132"/>
      <c r="H83" s="132"/>
      <c r="I83" s="133"/>
      <c r="J83" s="134"/>
      <c r="K83" s="133"/>
      <c r="L83" s="132"/>
      <c r="M83" s="134"/>
    </row>
    <row r="84" spans="1:13" x14ac:dyDescent="0.25">
      <c r="A84" s="114"/>
      <c r="B84" s="114"/>
      <c r="C84" s="196"/>
      <c r="D84" s="195"/>
      <c r="E84" s="195"/>
      <c r="F84" s="202"/>
      <c r="G84" s="132"/>
      <c r="H84" s="132"/>
      <c r="I84" s="136"/>
      <c r="J84" s="134"/>
      <c r="K84" s="135"/>
      <c r="L84" s="132"/>
      <c r="M84" s="134"/>
    </row>
    <row r="85" spans="1:13" x14ac:dyDescent="0.25">
      <c r="A85" s="114"/>
      <c r="B85" s="114"/>
      <c r="C85" s="114"/>
      <c r="D85" s="195"/>
      <c r="E85" s="195"/>
      <c r="F85" s="195"/>
      <c r="G85" s="114"/>
      <c r="H85" s="114"/>
      <c r="I85" s="114"/>
      <c r="J85" s="114"/>
      <c r="K85" s="114"/>
      <c r="L85" s="114"/>
      <c r="M85" s="114"/>
    </row>
    <row r="86" spans="1:13" x14ac:dyDescent="0.25">
      <c r="A86" s="114"/>
      <c r="B86" s="114"/>
      <c r="C86" s="114"/>
      <c r="D86" s="195"/>
      <c r="E86" s="195"/>
      <c r="F86" s="195"/>
      <c r="G86" s="114"/>
      <c r="H86" s="114"/>
      <c r="I86" s="114"/>
      <c r="J86" s="114"/>
      <c r="K86" s="114"/>
      <c r="L86" s="114"/>
      <c r="M86" s="114"/>
    </row>
    <row r="87" spans="1:13" s="60" customFormat="1" ht="13.5" x14ac:dyDescent="0.25"/>
    <row r="88" spans="1:13" s="17" customFormat="1" ht="15.75" x14ac:dyDescent="0.25">
      <c r="A88" s="177"/>
      <c r="B88" s="170"/>
      <c r="C88" s="196"/>
      <c r="D88" s="155"/>
      <c r="E88" s="155"/>
      <c r="F88" s="156"/>
      <c r="G88" s="132"/>
      <c r="H88" s="132"/>
      <c r="I88" s="133"/>
      <c r="J88" s="134"/>
      <c r="K88" s="133"/>
      <c r="L88" s="132"/>
      <c r="M88" s="134"/>
    </row>
    <row r="89" spans="1:13" x14ac:dyDescent="0.25">
      <c r="A89" s="114"/>
      <c r="B89" s="114"/>
      <c r="C89" s="114"/>
      <c r="D89" s="195"/>
      <c r="E89" s="195"/>
      <c r="F89" s="195"/>
      <c r="G89" s="114"/>
      <c r="H89" s="114"/>
      <c r="I89" s="114"/>
      <c r="J89" s="114"/>
      <c r="K89" s="114"/>
      <c r="L89" s="114"/>
      <c r="M89" s="114"/>
    </row>
    <row r="90" spans="1:13" s="60" customFormat="1" ht="13.5" x14ac:dyDescent="0.25">
      <c r="A90" s="170"/>
      <c r="B90" s="149"/>
      <c r="C90" s="150"/>
      <c r="D90" s="151"/>
      <c r="E90" s="151"/>
      <c r="F90" s="152"/>
      <c r="G90" s="132"/>
      <c r="H90" s="132"/>
      <c r="I90" s="135"/>
      <c r="J90" s="134"/>
      <c r="K90" s="135"/>
      <c r="L90" s="132"/>
      <c r="M90" s="134"/>
    </row>
    <row r="91" spans="1:13" s="17" customFormat="1" ht="15.75" x14ac:dyDescent="0.25">
      <c r="A91" s="177"/>
      <c r="B91" s="170"/>
      <c r="C91" s="196"/>
      <c r="D91" s="155"/>
      <c r="E91" s="155"/>
      <c r="F91" s="156"/>
      <c r="G91" s="132"/>
      <c r="H91" s="132"/>
      <c r="I91" s="133"/>
      <c r="J91" s="134"/>
      <c r="K91" s="133"/>
      <c r="L91" s="132"/>
      <c r="M91" s="134"/>
    </row>
    <row r="92" spans="1:13" x14ac:dyDescent="0.25">
      <c r="A92" s="114"/>
      <c r="B92" s="114"/>
      <c r="C92" s="114"/>
      <c r="D92" s="195"/>
      <c r="E92" s="195"/>
      <c r="F92" s="195"/>
      <c r="G92" s="114"/>
      <c r="H92" s="114"/>
      <c r="I92" s="114"/>
      <c r="J92" s="114"/>
      <c r="K92" s="114"/>
      <c r="L92" s="114"/>
      <c r="M92" s="114"/>
    </row>
    <row r="93" spans="1:13" s="60" customFormat="1" ht="13.5" x14ac:dyDescent="0.25">
      <c r="A93" s="170"/>
      <c r="B93" s="149"/>
      <c r="C93" s="150"/>
      <c r="D93" s="151"/>
      <c r="E93" s="151"/>
      <c r="F93" s="152"/>
      <c r="G93" s="132"/>
      <c r="H93" s="132"/>
      <c r="I93" s="135"/>
      <c r="J93" s="134"/>
      <c r="K93" s="135"/>
      <c r="L93" s="132"/>
      <c r="M93" s="134"/>
    </row>
    <row r="94" spans="1:13" s="17" customFormat="1" ht="15.75" x14ac:dyDescent="0.25">
      <c r="A94" s="177"/>
      <c r="B94" s="170"/>
      <c r="C94" s="196"/>
      <c r="D94" s="155"/>
      <c r="E94" s="155"/>
      <c r="F94" s="156"/>
      <c r="G94" s="132"/>
      <c r="H94" s="132"/>
      <c r="I94" s="133"/>
      <c r="J94" s="134"/>
      <c r="K94" s="133"/>
      <c r="L94" s="132"/>
      <c r="M94" s="134"/>
    </row>
    <row r="95" spans="1:13" x14ac:dyDescent="0.25">
      <c r="A95" s="114"/>
      <c r="B95" s="114"/>
      <c r="C95" s="114"/>
      <c r="D95" s="195"/>
      <c r="E95" s="195"/>
      <c r="F95" s="195"/>
      <c r="G95" s="114"/>
      <c r="H95" s="114"/>
      <c r="I95" s="114"/>
      <c r="J95" s="114"/>
      <c r="K95" s="114"/>
      <c r="L95" s="114"/>
      <c r="M95" s="114"/>
    </row>
    <row r="96" spans="1:13" s="60" customFormat="1" ht="13.5" x14ac:dyDescent="0.25">
      <c r="A96" s="170"/>
      <c r="B96" s="149"/>
      <c r="C96" s="150"/>
      <c r="D96" s="151"/>
      <c r="E96" s="151"/>
      <c r="F96" s="152"/>
      <c r="G96" s="132"/>
      <c r="H96" s="132"/>
      <c r="I96" s="135"/>
      <c r="J96" s="134"/>
      <c r="K96" s="135"/>
      <c r="L96" s="132"/>
      <c r="M96" s="134"/>
    </row>
    <row r="97" spans="1:14" s="17" customFormat="1" ht="15.75" x14ac:dyDescent="0.25">
      <c r="A97" s="177"/>
      <c r="B97" s="170"/>
      <c r="C97" s="196"/>
      <c r="D97" s="155"/>
      <c r="E97" s="155"/>
      <c r="F97" s="156"/>
      <c r="G97" s="132"/>
      <c r="H97" s="132"/>
      <c r="I97" s="133"/>
      <c r="J97" s="134"/>
      <c r="K97" s="133"/>
      <c r="L97" s="132"/>
      <c r="M97" s="134"/>
    </row>
    <row r="98" spans="1:14" x14ac:dyDescent="0.25">
      <c r="A98" s="114"/>
      <c r="B98" s="114"/>
      <c r="C98" s="196"/>
      <c r="D98" s="195"/>
      <c r="E98" s="195"/>
      <c r="F98" s="202"/>
      <c r="G98" s="132"/>
      <c r="H98" s="132"/>
      <c r="I98" s="136"/>
      <c r="J98" s="134"/>
      <c r="K98" s="135"/>
      <c r="L98" s="132"/>
      <c r="M98" s="134"/>
    </row>
    <row r="99" spans="1:14" x14ac:dyDescent="0.25">
      <c r="A99" s="114"/>
      <c r="B99" s="114"/>
      <c r="C99" s="114"/>
      <c r="D99" s="195"/>
      <c r="E99" s="195"/>
      <c r="F99" s="195"/>
      <c r="G99" s="114"/>
      <c r="H99" s="114"/>
      <c r="I99" s="114"/>
      <c r="J99" s="114"/>
      <c r="K99" s="114"/>
      <c r="L99" s="114"/>
      <c r="M99" s="114"/>
    </row>
    <row r="100" spans="1:14" x14ac:dyDescent="0.25">
      <c r="A100" s="114"/>
      <c r="B100" s="114"/>
      <c r="C100" s="114"/>
      <c r="D100" s="195"/>
      <c r="E100" s="195"/>
      <c r="F100" s="195"/>
      <c r="G100" s="114"/>
      <c r="H100" s="114"/>
      <c r="I100" s="114"/>
      <c r="J100" s="114"/>
      <c r="K100" s="114"/>
      <c r="L100" s="114"/>
      <c r="M100" s="114"/>
    </row>
    <row r="101" spans="1:14" s="24" customFormat="1" x14ac:dyDescent="0.25">
      <c r="A101" s="157"/>
      <c r="B101" s="158"/>
      <c r="C101" s="159"/>
      <c r="D101" s="160"/>
      <c r="E101" s="160"/>
      <c r="F101" s="161"/>
      <c r="G101" s="136"/>
      <c r="H101" s="136"/>
      <c r="I101" s="136"/>
      <c r="J101" s="136"/>
      <c r="K101" s="136"/>
      <c r="L101" s="136"/>
      <c r="M101" s="136"/>
    </row>
    <row r="102" spans="1:14" s="24" customFormat="1" x14ac:dyDescent="0.25">
      <c r="A102" s="157"/>
      <c r="B102" s="158"/>
      <c r="C102" s="159"/>
      <c r="D102" s="160"/>
      <c r="E102" s="160"/>
      <c r="F102" s="161"/>
      <c r="G102" s="136"/>
      <c r="H102" s="136"/>
      <c r="I102" s="136"/>
      <c r="J102" s="136"/>
      <c r="K102" s="136"/>
      <c r="L102" s="136"/>
      <c r="M102" s="136"/>
    </row>
    <row r="103" spans="1:14" s="24" customFormat="1" x14ac:dyDescent="0.25">
      <c r="A103" s="157"/>
      <c r="B103" s="158"/>
      <c r="C103" s="159"/>
      <c r="D103" s="160"/>
      <c r="E103" s="160"/>
      <c r="F103" s="161"/>
      <c r="G103" s="132"/>
      <c r="H103" s="132"/>
      <c r="I103" s="137"/>
      <c r="J103" s="134"/>
      <c r="K103" s="135"/>
      <c r="L103" s="132"/>
      <c r="M103" s="134"/>
    </row>
    <row r="104" spans="1:14" x14ac:dyDescent="0.25">
      <c r="A104" s="114"/>
      <c r="B104" s="114"/>
      <c r="C104" s="114"/>
      <c r="D104" s="195"/>
      <c r="E104" s="195"/>
      <c r="F104" s="195"/>
      <c r="G104" s="114"/>
      <c r="H104" s="114"/>
      <c r="I104" s="114"/>
      <c r="J104" s="114"/>
      <c r="K104" s="114"/>
      <c r="L104" s="114"/>
      <c r="M104" s="114"/>
      <c r="N104" s="100"/>
    </row>
    <row r="105" spans="1:14" s="3" customFormat="1" ht="15.75" customHeight="1" x14ac:dyDescent="0.25">
      <c r="A105" s="197"/>
      <c r="B105" s="198"/>
      <c r="C105" s="171"/>
      <c r="D105" s="172"/>
      <c r="E105" s="172"/>
      <c r="F105" s="199"/>
      <c r="G105" s="137"/>
      <c r="H105" s="137"/>
      <c r="I105" s="137"/>
      <c r="J105" s="137"/>
      <c r="K105" s="137"/>
      <c r="L105" s="137"/>
      <c r="M105" s="137"/>
    </row>
    <row r="106" spans="1:14" s="3" customFormat="1" ht="15.75" customHeight="1" x14ac:dyDescent="0.25">
      <c r="A106" s="197"/>
      <c r="B106" s="198"/>
      <c r="C106" s="171"/>
      <c r="D106" s="172"/>
      <c r="E106" s="172"/>
      <c r="F106" s="199"/>
      <c r="G106" s="137"/>
      <c r="H106" s="137"/>
      <c r="I106" s="137"/>
      <c r="J106" s="137"/>
      <c r="K106" s="137"/>
      <c r="L106" s="137"/>
      <c r="M106" s="137"/>
    </row>
    <row r="107" spans="1:14" s="3" customFormat="1" ht="30.75" customHeight="1" x14ac:dyDescent="0.25">
      <c r="A107" s="197"/>
      <c r="B107" s="198"/>
      <c r="C107" s="171"/>
      <c r="D107" s="172"/>
      <c r="E107" s="172"/>
      <c r="F107" s="199"/>
      <c r="G107" s="137"/>
      <c r="H107" s="137"/>
      <c r="I107" s="137"/>
      <c r="J107" s="137"/>
      <c r="K107" s="137"/>
      <c r="L107" s="137"/>
      <c r="M107" s="137"/>
    </row>
    <row r="108" spans="1:14" s="3" customFormat="1" ht="30.75" customHeight="1" x14ac:dyDescent="0.25">
      <c r="A108" s="197"/>
      <c r="B108" s="198"/>
      <c r="C108" s="196"/>
      <c r="D108" s="172"/>
      <c r="E108" s="172"/>
      <c r="F108" s="199"/>
      <c r="G108" s="137"/>
      <c r="H108" s="137"/>
      <c r="I108" s="137"/>
      <c r="J108" s="137"/>
      <c r="K108" s="137"/>
      <c r="L108" s="137"/>
      <c r="M108" s="137"/>
    </row>
    <row r="109" spans="1:14" s="3" customFormat="1" ht="15.75" customHeight="1" x14ac:dyDescent="0.25">
      <c r="A109" s="197"/>
      <c r="B109" s="198"/>
      <c r="C109" s="191"/>
      <c r="D109" s="172"/>
      <c r="E109" s="172"/>
      <c r="F109" s="199"/>
      <c r="G109" s="137"/>
      <c r="H109" s="137"/>
      <c r="I109" s="137"/>
      <c r="J109" s="137"/>
      <c r="K109" s="137"/>
      <c r="L109" s="137"/>
      <c r="M109" s="137"/>
    </row>
    <row r="110" spans="1:14" x14ac:dyDescent="0.25">
      <c r="A110" s="114"/>
      <c r="B110" s="114"/>
      <c r="C110" s="196"/>
      <c r="D110" s="195"/>
      <c r="E110" s="195"/>
      <c r="F110" s="202"/>
      <c r="G110" s="132"/>
      <c r="H110" s="132"/>
      <c r="I110" s="136"/>
      <c r="J110" s="134"/>
      <c r="K110" s="135"/>
      <c r="L110" s="132"/>
      <c r="M110" s="134"/>
    </row>
    <row r="111" spans="1:14" x14ac:dyDescent="0.25">
      <c r="A111" s="114"/>
      <c r="B111" s="114"/>
      <c r="C111" s="114"/>
      <c r="D111" s="195"/>
      <c r="E111" s="195"/>
      <c r="F111" s="195"/>
      <c r="G111" s="114"/>
      <c r="H111" s="114"/>
      <c r="I111" s="114"/>
      <c r="J111" s="114"/>
      <c r="K111" s="114"/>
      <c r="L111" s="114"/>
      <c r="M111" s="114"/>
      <c r="N111" s="100"/>
    </row>
    <row r="112" spans="1:14" s="3" customFormat="1" ht="15.75" customHeight="1" x14ac:dyDescent="0.25">
      <c r="A112" s="197"/>
      <c r="B112" s="198"/>
      <c r="C112" s="171"/>
      <c r="D112" s="172"/>
      <c r="E112" s="172"/>
      <c r="F112" s="199"/>
      <c r="G112" s="137"/>
      <c r="H112" s="137"/>
      <c r="I112" s="137"/>
      <c r="J112" s="137"/>
      <c r="K112" s="137"/>
      <c r="L112" s="137"/>
      <c r="M112" s="137"/>
    </row>
    <row r="113" spans="1:14" s="3" customFormat="1" ht="15.75" customHeight="1" x14ac:dyDescent="0.25">
      <c r="A113" s="197"/>
      <c r="B113" s="198"/>
      <c r="C113" s="171"/>
      <c r="D113" s="172"/>
      <c r="E113" s="172"/>
      <c r="F113" s="199"/>
      <c r="G113" s="137"/>
      <c r="H113" s="137"/>
      <c r="I113" s="137"/>
      <c r="J113" s="137"/>
      <c r="K113" s="137"/>
      <c r="L113" s="137"/>
      <c r="M113" s="137"/>
    </row>
    <row r="114" spans="1:14" s="3" customFormat="1" ht="30.75" customHeight="1" x14ac:dyDescent="0.25">
      <c r="A114" s="197"/>
      <c r="B114" s="198"/>
      <c r="C114" s="171"/>
      <c r="D114" s="172"/>
      <c r="E114" s="172"/>
      <c r="F114" s="199"/>
      <c r="G114" s="137"/>
      <c r="H114" s="137"/>
      <c r="I114" s="137"/>
      <c r="J114" s="137"/>
      <c r="K114" s="137"/>
      <c r="L114" s="137"/>
      <c r="M114" s="137"/>
    </row>
    <row r="115" spans="1:14" s="3" customFormat="1" ht="30.75" customHeight="1" x14ac:dyDescent="0.25">
      <c r="A115" s="197"/>
      <c r="B115" s="198"/>
      <c r="C115" s="196"/>
      <c r="D115" s="172"/>
      <c r="E115" s="172"/>
      <c r="F115" s="199"/>
      <c r="G115" s="137"/>
      <c r="H115" s="137"/>
      <c r="I115" s="137"/>
      <c r="J115" s="137"/>
      <c r="K115" s="137"/>
      <c r="L115" s="137"/>
      <c r="M115" s="137"/>
    </row>
    <row r="116" spans="1:14" s="3" customFormat="1" ht="15.75" customHeight="1" x14ac:dyDescent="0.25">
      <c r="A116" s="197"/>
      <c r="B116" s="198"/>
      <c r="C116" s="191"/>
      <c r="D116" s="172"/>
      <c r="E116" s="172"/>
      <c r="F116" s="199"/>
      <c r="G116" s="137"/>
      <c r="H116" s="137"/>
      <c r="I116" s="137"/>
      <c r="J116" s="137"/>
      <c r="K116" s="137"/>
      <c r="L116" s="137"/>
      <c r="M116" s="137"/>
    </row>
    <row r="117" spans="1:14" x14ac:dyDescent="0.25">
      <c r="A117" s="114"/>
      <c r="B117" s="114"/>
      <c r="C117" s="114"/>
      <c r="D117" s="195"/>
      <c r="E117" s="195"/>
      <c r="F117" s="195"/>
      <c r="G117" s="114"/>
      <c r="H117" s="114"/>
      <c r="I117" s="114"/>
      <c r="J117" s="114"/>
      <c r="K117" s="114"/>
      <c r="L117" s="114"/>
      <c r="M117" s="114"/>
      <c r="N117" s="100"/>
    </row>
    <row r="118" spans="1:14" s="3" customFormat="1" ht="15.75" customHeight="1" x14ac:dyDescent="0.25">
      <c r="A118" s="197"/>
      <c r="B118" s="198"/>
      <c r="C118" s="171"/>
      <c r="D118" s="172"/>
      <c r="E118" s="172"/>
      <c r="F118" s="199"/>
      <c r="G118" s="137"/>
      <c r="H118" s="137"/>
      <c r="I118" s="137"/>
      <c r="J118" s="137"/>
      <c r="K118" s="137"/>
      <c r="L118" s="137"/>
      <c r="M118" s="137"/>
    </row>
    <row r="119" spans="1:14" s="3" customFormat="1" ht="15.75" customHeight="1" x14ac:dyDescent="0.25">
      <c r="A119" s="197"/>
      <c r="B119" s="198"/>
      <c r="C119" s="171"/>
      <c r="D119" s="172"/>
      <c r="E119" s="172"/>
      <c r="F119" s="199"/>
      <c r="G119" s="137"/>
      <c r="H119" s="137"/>
      <c r="I119" s="137"/>
      <c r="J119" s="137"/>
      <c r="K119" s="137"/>
      <c r="L119" s="137"/>
      <c r="M119" s="137"/>
    </row>
    <row r="120" spans="1:14" s="3" customFormat="1" ht="30.75" customHeight="1" x14ac:dyDescent="0.25">
      <c r="A120" s="197"/>
      <c r="B120" s="198"/>
      <c r="C120" s="171"/>
      <c r="D120" s="172"/>
      <c r="E120" s="172"/>
      <c r="F120" s="199"/>
      <c r="G120" s="137"/>
      <c r="H120" s="137"/>
      <c r="I120" s="137"/>
      <c r="J120" s="137"/>
      <c r="K120" s="137"/>
      <c r="L120" s="137"/>
      <c r="M120" s="137"/>
    </row>
    <row r="121" spans="1:14" s="3" customFormat="1" ht="30.75" customHeight="1" x14ac:dyDescent="0.25">
      <c r="A121" s="197"/>
      <c r="B121" s="198"/>
      <c r="C121" s="196"/>
      <c r="D121" s="172"/>
      <c r="E121" s="172"/>
      <c r="F121" s="199"/>
      <c r="G121" s="137"/>
      <c r="H121" s="137"/>
      <c r="I121" s="137"/>
      <c r="J121" s="137"/>
      <c r="K121" s="137"/>
      <c r="L121" s="137"/>
      <c r="M121" s="137"/>
    </row>
    <row r="122" spans="1:14" s="3" customFormat="1" ht="15.75" customHeight="1" x14ac:dyDescent="0.25">
      <c r="A122" s="197"/>
      <c r="B122" s="198"/>
      <c r="C122" s="191"/>
      <c r="D122" s="172"/>
      <c r="E122" s="172"/>
      <c r="F122" s="199"/>
      <c r="G122" s="137"/>
      <c r="H122" s="137"/>
      <c r="I122" s="137"/>
      <c r="J122" s="137"/>
      <c r="K122" s="137"/>
      <c r="L122" s="137"/>
      <c r="M122" s="137"/>
    </row>
    <row r="123" spans="1:14" x14ac:dyDescent="0.25">
      <c r="A123" s="114"/>
      <c r="B123" s="114"/>
      <c r="C123" s="114"/>
      <c r="D123" s="195"/>
      <c r="E123" s="195"/>
      <c r="F123" s="195"/>
      <c r="G123" s="114"/>
      <c r="H123" s="114"/>
      <c r="I123" s="114"/>
      <c r="J123" s="114"/>
      <c r="K123" s="114"/>
      <c r="L123" s="114"/>
      <c r="M123" s="114"/>
      <c r="N123" s="100"/>
    </row>
    <row r="124" spans="1:14" s="3" customFormat="1" ht="15.75" customHeight="1" x14ac:dyDescent="0.25">
      <c r="A124" s="197"/>
      <c r="B124" s="198"/>
      <c r="C124" s="171"/>
      <c r="D124" s="172"/>
      <c r="E124" s="172"/>
      <c r="F124" s="199"/>
      <c r="G124" s="137"/>
      <c r="H124" s="137"/>
      <c r="I124" s="137"/>
      <c r="J124" s="137"/>
      <c r="K124" s="137"/>
      <c r="L124" s="137"/>
      <c r="M124" s="137"/>
    </row>
    <row r="125" spans="1:14" s="3" customFormat="1" ht="15.75" customHeight="1" x14ac:dyDescent="0.25">
      <c r="A125" s="197"/>
      <c r="B125" s="198"/>
      <c r="C125" s="171"/>
      <c r="D125" s="172"/>
      <c r="E125" s="172"/>
      <c r="F125" s="199"/>
      <c r="G125" s="137"/>
      <c r="H125" s="137"/>
      <c r="I125" s="137"/>
      <c r="J125" s="137"/>
      <c r="K125" s="137"/>
      <c r="L125" s="137"/>
      <c r="M125" s="137"/>
    </row>
    <row r="126" spans="1:14" s="3" customFormat="1" ht="30.75" customHeight="1" x14ac:dyDescent="0.25">
      <c r="A126" s="197"/>
      <c r="B126" s="198"/>
      <c r="C126" s="171"/>
      <c r="D126" s="172"/>
      <c r="E126" s="172"/>
      <c r="F126" s="199"/>
      <c r="G126" s="137"/>
      <c r="H126" s="137"/>
      <c r="I126" s="137"/>
      <c r="J126" s="137"/>
      <c r="K126" s="137"/>
      <c r="L126" s="137"/>
      <c r="M126" s="137"/>
    </row>
    <row r="127" spans="1:14" s="3" customFormat="1" ht="30.75" customHeight="1" x14ac:dyDescent="0.25">
      <c r="A127" s="197"/>
      <c r="B127" s="198"/>
      <c r="C127" s="196"/>
      <c r="D127" s="172"/>
      <c r="E127" s="172"/>
      <c r="F127" s="199"/>
      <c r="G127" s="137"/>
      <c r="H127" s="137"/>
      <c r="I127" s="137"/>
      <c r="J127" s="137"/>
      <c r="K127" s="137"/>
      <c r="L127" s="137"/>
      <c r="M127" s="137"/>
    </row>
    <row r="128" spans="1:14" s="3" customFormat="1" ht="15.75" customHeight="1" x14ac:dyDescent="0.25">
      <c r="A128" s="197"/>
      <c r="B128" s="198"/>
      <c r="C128" s="191"/>
      <c r="D128" s="172"/>
      <c r="E128" s="172"/>
      <c r="F128" s="199"/>
      <c r="G128" s="137"/>
      <c r="H128" s="137"/>
      <c r="I128" s="137"/>
      <c r="J128" s="137"/>
      <c r="K128" s="137"/>
      <c r="L128" s="137"/>
      <c r="M128" s="137"/>
    </row>
    <row r="129" spans="1:14" x14ac:dyDescent="0.25">
      <c r="A129" s="114"/>
      <c r="B129" s="114"/>
      <c r="C129" s="196"/>
      <c r="D129" s="195"/>
      <c r="E129" s="195"/>
      <c r="F129" s="202"/>
      <c r="G129" s="132"/>
      <c r="H129" s="132"/>
      <c r="I129" s="136"/>
      <c r="J129" s="134"/>
      <c r="K129" s="135"/>
      <c r="L129" s="132"/>
      <c r="M129" s="134"/>
    </row>
    <row r="130" spans="1:14" x14ac:dyDescent="0.25">
      <c r="A130" s="114"/>
      <c r="B130" s="114"/>
      <c r="C130" s="114"/>
      <c r="D130" s="195"/>
      <c r="E130" s="195"/>
      <c r="F130" s="195"/>
      <c r="G130" s="114"/>
      <c r="H130" s="114"/>
      <c r="I130" s="114"/>
      <c r="J130" s="114"/>
      <c r="K130" s="114"/>
      <c r="L130" s="114"/>
      <c r="M130" s="114"/>
    </row>
    <row r="131" spans="1:14" s="24" customFormat="1" x14ac:dyDescent="0.25">
      <c r="A131" s="192"/>
      <c r="B131" s="192"/>
      <c r="C131" s="192"/>
      <c r="D131" s="192"/>
      <c r="E131" s="192"/>
      <c r="F131" s="192"/>
      <c r="G131" s="192"/>
      <c r="H131" s="192"/>
      <c r="I131" s="192"/>
      <c r="J131" s="192"/>
      <c r="K131" s="192"/>
      <c r="L131" s="192"/>
      <c r="M131" s="192"/>
      <c r="N131" s="116"/>
    </row>
    <row r="132" spans="1:14" s="24" customFormat="1" x14ac:dyDescent="0.25">
      <c r="A132" s="203"/>
      <c r="B132" s="158"/>
      <c r="C132" s="159"/>
      <c r="D132" s="160"/>
      <c r="E132" s="160"/>
      <c r="F132" s="161"/>
      <c r="G132" s="136"/>
      <c r="H132" s="136"/>
      <c r="I132" s="137"/>
      <c r="J132" s="136"/>
      <c r="K132" s="136"/>
      <c r="L132" s="136"/>
      <c r="M132" s="136"/>
    </row>
    <row r="133" spans="1:14" s="24" customFormat="1" x14ac:dyDescent="0.25">
      <c r="A133" s="203"/>
      <c r="B133" s="158"/>
      <c r="C133" s="159"/>
      <c r="D133" s="160"/>
      <c r="E133" s="160"/>
      <c r="F133" s="161"/>
      <c r="G133" s="136"/>
      <c r="H133" s="136"/>
      <c r="I133" s="137"/>
      <c r="J133" s="136"/>
      <c r="K133" s="136"/>
      <c r="L133" s="136"/>
      <c r="M133" s="136"/>
    </row>
    <row r="134" spans="1:14" s="24" customFormat="1" x14ac:dyDescent="0.25">
      <c r="A134" s="203"/>
      <c r="B134" s="158"/>
      <c r="C134" s="159"/>
      <c r="D134" s="160"/>
      <c r="E134" s="160"/>
      <c r="F134" s="161"/>
      <c r="G134" s="136"/>
      <c r="H134" s="136"/>
      <c r="I134" s="137"/>
      <c r="J134" s="136"/>
      <c r="K134" s="136"/>
      <c r="L134" s="136"/>
      <c r="M134" s="136"/>
    </row>
    <row r="135" spans="1:14" s="24" customFormat="1" x14ac:dyDescent="0.25">
      <c r="A135" s="203"/>
      <c r="B135" s="158"/>
      <c r="C135" s="159"/>
      <c r="D135" s="160"/>
      <c r="E135" s="160"/>
      <c r="F135" s="161"/>
      <c r="G135" s="136"/>
      <c r="H135" s="136"/>
      <c r="I135" s="137"/>
      <c r="J135" s="136"/>
      <c r="K135" s="136"/>
      <c r="L135" s="136"/>
      <c r="M135" s="136"/>
    </row>
    <row r="136" spans="1:14" s="24" customFormat="1" x14ac:dyDescent="0.25">
      <c r="A136" s="203"/>
      <c r="B136" s="158"/>
      <c r="C136" s="159"/>
      <c r="D136" s="160"/>
      <c r="E136" s="160"/>
      <c r="F136" s="161"/>
      <c r="G136" s="137"/>
      <c r="H136" s="137"/>
      <c r="I136" s="137"/>
      <c r="J136" s="137"/>
      <c r="K136" s="137"/>
      <c r="L136" s="137"/>
      <c r="M136" s="137"/>
    </row>
    <row r="137" spans="1:14" s="24" customFormat="1" x14ac:dyDescent="0.25">
      <c r="A137" s="192"/>
      <c r="B137" s="192"/>
      <c r="C137" s="192"/>
      <c r="D137" s="192"/>
      <c r="E137" s="192"/>
      <c r="F137" s="192"/>
      <c r="G137" s="192"/>
      <c r="H137" s="192"/>
      <c r="I137" s="192"/>
      <c r="J137" s="192"/>
      <c r="K137" s="192"/>
      <c r="L137" s="192"/>
      <c r="M137" s="192"/>
    </row>
    <row r="138" spans="1:14" s="24" customFormat="1" x14ac:dyDescent="0.25">
      <c r="A138" s="203"/>
      <c r="B138" s="158"/>
      <c r="C138" s="159"/>
      <c r="D138" s="160"/>
      <c r="E138" s="160"/>
      <c r="F138" s="161"/>
      <c r="G138" s="136"/>
      <c r="H138" s="136"/>
      <c r="I138" s="137"/>
      <c r="J138" s="136"/>
      <c r="K138" s="136"/>
      <c r="L138" s="136"/>
      <c r="M138" s="136"/>
    </row>
    <row r="139" spans="1:14" s="24" customFormat="1" x14ac:dyDescent="0.25">
      <c r="A139" s="203"/>
      <c r="B139" s="158"/>
      <c r="C139" s="159"/>
      <c r="D139" s="160"/>
      <c r="E139" s="160"/>
      <c r="F139" s="161"/>
      <c r="G139" s="136"/>
      <c r="H139" s="136"/>
      <c r="I139" s="137"/>
      <c r="J139" s="136"/>
      <c r="K139" s="136"/>
      <c r="L139" s="136"/>
      <c r="M139" s="136"/>
    </row>
    <row r="140" spans="1:14" s="24" customFormat="1" x14ac:dyDescent="0.25">
      <c r="A140" s="203"/>
      <c r="B140" s="158"/>
      <c r="C140" s="159"/>
      <c r="D140" s="160"/>
      <c r="E140" s="160"/>
      <c r="F140" s="161"/>
      <c r="G140" s="136"/>
      <c r="H140" s="136"/>
      <c r="I140" s="137"/>
      <c r="J140" s="136"/>
      <c r="K140" s="136"/>
      <c r="L140" s="136"/>
      <c r="M140" s="136"/>
    </row>
    <row r="141" spans="1:14" s="24" customFormat="1" x14ac:dyDescent="0.25">
      <c r="A141" s="203"/>
      <c r="B141" s="198"/>
      <c r="C141" s="159"/>
      <c r="D141" s="160"/>
      <c r="E141" s="160"/>
      <c r="F141" s="161"/>
      <c r="G141" s="137"/>
      <c r="H141" s="137"/>
      <c r="I141" s="137"/>
      <c r="J141" s="137"/>
      <c r="K141" s="137"/>
      <c r="L141" s="137"/>
      <c r="M141" s="137"/>
    </row>
    <row r="142" spans="1:14" x14ac:dyDescent="0.25">
      <c r="A142" s="114"/>
      <c r="B142" s="114"/>
      <c r="C142" s="196"/>
      <c r="D142" s="195"/>
      <c r="E142" s="195"/>
      <c r="F142" s="202"/>
      <c r="G142" s="132"/>
      <c r="H142" s="132"/>
      <c r="I142" s="136"/>
      <c r="J142" s="134"/>
      <c r="K142" s="135"/>
      <c r="L142" s="132"/>
      <c r="M142" s="134"/>
    </row>
    <row r="143" spans="1:14" s="35" customFormat="1" x14ac:dyDescent="0.25">
      <c r="A143" s="177"/>
      <c r="B143" s="170"/>
      <c r="C143" s="178"/>
      <c r="D143" s="179"/>
      <c r="E143" s="177"/>
      <c r="F143" s="180"/>
      <c r="G143" s="133"/>
      <c r="H143" s="139"/>
      <c r="I143" s="136"/>
      <c r="J143" s="139"/>
      <c r="K143" s="135"/>
      <c r="L143" s="139"/>
      <c r="M143" s="140"/>
    </row>
    <row r="144" spans="1:14" s="35" customFormat="1" ht="34.5" customHeight="1" x14ac:dyDescent="0.25">
      <c r="A144" s="204"/>
      <c r="B144" s="201"/>
      <c r="C144" s="178"/>
      <c r="D144" s="205"/>
      <c r="E144" s="177"/>
      <c r="F144" s="180"/>
      <c r="G144" s="133"/>
      <c r="H144" s="139"/>
      <c r="I144" s="136"/>
      <c r="J144" s="139"/>
      <c r="K144" s="135"/>
      <c r="L144" s="139"/>
      <c r="M144" s="140"/>
    </row>
    <row r="145" spans="1:13" s="35" customFormat="1" x14ac:dyDescent="0.25">
      <c r="A145" s="204"/>
      <c r="B145" s="201"/>
      <c r="C145" s="178"/>
      <c r="D145" s="179"/>
      <c r="E145" s="177"/>
      <c r="F145" s="180"/>
      <c r="G145" s="133"/>
      <c r="H145" s="139"/>
      <c r="I145" s="133"/>
      <c r="J145" s="139"/>
      <c r="K145" s="135"/>
      <c r="L145" s="139"/>
      <c r="M145" s="140"/>
    </row>
    <row r="146" spans="1:13" s="35" customFormat="1" x14ac:dyDescent="0.25">
      <c r="A146" s="177"/>
      <c r="B146" s="170"/>
      <c r="C146" s="178"/>
      <c r="D146" s="181"/>
      <c r="E146" s="177"/>
      <c r="F146" s="180"/>
      <c r="G146" s="133"/>
      <c r="H146" s="139"/>
      <c r="I146" s="133"/>
      <c r="J146" s="140"/>
      <c r="K146" s="133"/>
      <c r="L146" s="139"/>
      <c r="M146" s="140"/>
    </row>
    <row r="147" spans="1:13" s="35" customFormat="1" x14ac:dyDescent="0.25">
      <c r="A147" s="177"/>
      <c r="B147" s="170"/>
      <c r="C147" s="178"/>
      <c r="D147" s="181"/>
      <c r="E147" s="177"/>
      <c r="F147" s="180"/>
      <c r="G147" s="133"/>
      <c r="H147" s="139"/>
      <c r="I147" s="133"/>
      <c r="J147" s="140"/>
      <c r="K147" s="133"/>
      <c r="L147" s="139"/>
      <c r="M147" s="140"/>
    </row>
    <row r="148" spans="1:13" s="35" customFormat="1" x14ac:dyDescent="0.25">
      <c r="A148" s="177"/>
      <c r="B148" s="170"/>
      <c r="C148" s="178"/>
      <c r="D148" s="181"/>
      <c r="E148" s="177"/>
      <c r="F148" s="180"/>
      <c r="G148" s="133"/>
      <c r="H148" s="139"/>
      <c r="I148" s="133"/>
      <c r="J148" s="140"/>
      <c r="K148" s="133"/>
      <c r="L148" s="139"/>
      <c r="M148" s="140"/>
    </row>
    <row r="149" spans="1:13" s="35" customFormat="1" x14ac:dyDescent="0.25">
      <c r="A149" s="177"/>
      <c r="B149" s="170"/>
      <c r="C149" s="178"/>
      <c r="D149" s="181"/>
      <c r="E149" s="177"/>
      <c r="F149" s="180"/>
      <c r="G149" s="133"/>
      <c r="H149" s="139"/>
      <c r="I149" s="133"/>
      <c r="J149" s="140"/>
      <c r="K149" s="133"/>
      <c r="L149" s="139"/>
      <c r="M149" s="140"/>
    </row>
    <row r="150" spans="1:13" s="45" customFormat="1" x14ac:dyDescent="0.25">
      <c r="A150" s="17"/>
      <c r="B150" s="17"/>
      <c r="C150" s="17"/>
      <c r="D150" s="17"/>
      <c r="E150" s="17"/>
      <c r="F150" s="17"/>
    </row>
    <row r="151" spans="1:13" s="45" customFormat="1" x14ac:dyDescent="0.25">
      <c r="A151" s="17"/>
      <c r="B151" s="17"/>
      <c r="C151" s="17"/>
      <c r="D151" s="17"/>
      <c r="E151" s="17"/>
      <c r="F151" s="17"/>
    </row>
    <row r="152" spans="1:13" s="45" customFormat="1" ht="16.5" x14ac:dyDescent="0.25">
      <c r="A152" s="17"/>
      <c r="B152" s="17"/>
      <c r="C152" s="6"/>
      <c r="D152" s="17"/>
      <c r="E152" s="17"/>
      <c r="F152" s="17"/>
      <c r="H152" s="37"/>
    </row>
    <row r="153" spans="1:13" s="45" customFormat="1" x14ac:dyDescent="0.25">
      <c r="A153" s="17"/>
      <c r="B153" s="17"/>
      <c r="C153" s="17"/>
      <c r="D153" s="17"/>
      <c r="E153" s="17"/>
      <c r="F153" s="17"/>
    </row>
    <row r="154" spans="1:13" s="45" customFormat="1" x14ac:dyDescent="0.25">
      <c r="A154" s="17"/>
      <c r="B154" s="17"/>
      <c r="C154" s="17"/>
      <c r="D154" s="17"/>
      <c r="E154" s="17"/>
      <c r="F154" s="17"/>
    </row>
    <row r="155" spans="1:13" s="45" customFormat="1" ht="27.75" customHeight="1" x14ac:dyDescent="0.25">
      <c r="A155" s="17"/>
      <c r="B155" s="17"/>
      <c r="C155" s="86"/>
      <c r="D155" s="17"/>
      <c r="E155" s="17"/>
      <c r="F155" s="17"/>
    </row>
  </sheetData>
  <mergeCells count="12">
    <mergeCell ref="K9:L9"/>
    <mergeCell ref="A1:M1"/>
    <mergeCell ref="A3:M3"/>
    <mergeCell ref="A5:M5"/>
    <mergeCell ref="A7:M7"/>
    <mergeCell ref="A9:A10"/>
    <mergeCell ref="B9:B10"/>
    <mergeCell ref="C9:C10"/>
    <mergeCell ref="D9:D10"/>
    <mergeCell ref="E9:E10"/>
    <mergeCell ref="F9:F10"/>
    <mergeCell ref="G9:G10"/>
  </mergeCells>
  <pageMargins left="0.2" right="0.15" top="0.75" bottom="0.75" header="0.3" footer="0.3"/>
  <pageSetup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8"/>
  <sheetViews>
    <sheetView workbookViewId="0">
      <selection activeCell="A11" sqref="A11:G11"/>
    </sheetView>
  </sheetViews>
  <sheetFormatPr defaultRowHeight="15" x14ac:dyDescent="0.25"/>
  <cols>
    <col min="1" max="1" width="5.42578125" style="5" customWidth="1"/>
    <col min="2" max="2" width="10.5703125" style="5" customWidth="1"/>
    <col min="3" max="3" width="29.85546875" style="5" customWidth="1"/>
    <col min="4" max="6" width="9.140625" style="2"/>
    <col min="7" max="7" width="8.5703125" style="5" customWidth="1"/>
    <col min="8" max="8" width="9.140625" style="5"/>
    <col min="9" max="9" width="7.85546875" style="5" customWidth="1"/>
    <col min="10" max="10" width="9.140625" style="5"/>
    <col min="11" max="11" width="8" style="5" customWidth="1"/>
    <col min="12" max="12" width="9.140625" style="5"/>
    <col min="13" max="13" width="9.7109375" style="5" customWidth="1"/>
    <col min="14" max="16384" width="9.140625" style="5"/>
  </cols>
  <sheetData>
    <row r="1" spans="1:13" s="38" customFormat="1" ht="39" customHeight="1" x14ac:dyDescent="0.25">
      <c r="A1" s="261" t="s">
        <v>51</v>
      </c>
      <c r="B1" s="261"/>
      <c r="C1" s="261"/>
      <c r="D1" s="261"/>
      <c r="E1" s="261"/>
      <c r="F1" s="261"/>
      <c r="G1" s="262"/>
      <c r="H1" s="262"/>
      <c r="I1" s="262"/>
      <c r="J1" s="262"/>
      <c r="K1" s="262"/>
      <c r="L1" s="262"/>
      <c r="M1" s="262"/>
    </row>
    <row r="2" spans="1:13" s="38" customFormat="1" ht="15.75" x14ac:dyDescent="0.25">
      <c r="A2" s="39"/>
      <c r="B2" s="39"/>
      <c r="C2" s="39"/>
      <c r="D2" s="39"/>
      <c r="E2" s="39"/>
      <c r="F2" s="39"/>
      <c r="G2" s="40"/>
      <c r="H2" s="40"/>
      <c r="I2" s="40"/>
      <c r="J2" s="40"/>
      <c r="K2" s="40"/>
      <c r="L2" s="40"/>
      <c r="M2" s="40"/>
    </row>
    <row r="4" spans="1:13" s="41" customFormat="1" ht="15.75" x14ac:dyDescent="0.25">
      <c r="A4" s="39"/>
      <c r="B4" s="39"/>
      <c r="C4" s="39"/>
      <c r="D4" s="39"/>
      <c r="E4" s="39"/>
      <c r="F4" s="39"/>
      <c r="G4" s="42"/>
      <c r="H4" s="42"/>
      <c r="I4" s="42"/>
      <c r="J4" s="42"/>
      <c r="K4" s="42"/>
      <c r="L4" s="42"/>
      <c r="M4" s="42"/>
    </row>
    <row r="5" spans="1:13" s="41" customFormat="1" ht="15.75" customHeight="1" x14ac:dyDescent="0.25">
      <c r="A5" s="263" t="s">
        <v>159</v>
      </c>
      <c r="B5" s="263"/>
      <c r="C5" s="263"/>
      <c r="D5" s="263"/>
      <c r="E5" s="263"/>
      <c r="F5" s="263"/>
      <c r="G5" s="264"/>
      <c r="H5" s="264"/>
      <c r="I5" s="264"/>
      <c r="J5" s="264"/>
      <c r="K5" s="264"/>
      <c r="L5" s="264"/>
      <c r="M5" s="264"/>
    </row>
    <row r="6" spans="1:13" s="45" customFormat="1" x14ac:dyDescent="0.25">
      <c r="A6" s="43"/>
      <c r="B6" s="43"/>
      <c r="C6" s="43"/>
      <c r="D6" s="43"/>
      <c r="E6" s="43"/>
      <c r="F6" s="43"/>
      <c r="G6" s="44"/>
      <c r="H6" s="44"/>
      <c r="I6" s="44"/>
      <c r="J6" s="44"/>
      <c r="K6" s="44"/>
      <c r="L6" s="44"/>
      <c r="M6" s="44"/>
    </row>
    <row r="7" spans="1:13" s="45" customFormat="1" ht="15" customHeight="1" x14ac:dyDescent="0.25">
      <c r="A7" s="265"/>
      <c r="B7" s="266"/>
      <c r="C7" s="266"/>
      <c r="D7" s="266"/>
      <c r="E7" s="266"/>
      <c r="F7" s="266"/>
      <c r="G7" s="266"/>
      <c r="H7" s="266"/>
      <c r="I7" s="266"/>
      <c r="J7" s="266"/>
      <c r="K7" s="266"/>
      <c r="L7" s="266"/>
      <c r="M7" s="266"/>
    </row>
    <row r="8" spans="1:13" s="45" customFormat="1" x14ac:dyDescent="0.25">
      <c r="A8" s="81"/>
      <c r="B8" s="81"/>
    </row>
    <row r="9" spans="1:13" s="47" customFormat="1" ht="11.25" customHeight="1" x14ac:dyDescent="0.25">
      <c r="A9" s="267" t="s">
        <v>38</v>
      </c>
      <c r="B9" s="268"/>
      <c r="C9" s="267" t="s">
        <v>40</v>
      </c>
      <c r="D9" s="267" t="s">
        <v>41</v>
      </c>
      <c r="E9" s="270" t="s">
        <v>42</v>
      </c>
      <c r="F9" s="272" t="s">
        <v>163</v>
      </c>
      <c r="G9" s="270" t="s">
        <v>162</v>
      </c>
      <c r="H9" s="193"/>
      <c r="I9" s="129"/>
      <c r="J9" s="129"/>
      <c r="K9" s="260"/>
      <c r="L9" s="260"/>
      <c r="M9" s="130"/>
    </row>
    <row r="10" spans="1:13" s="47" customFormat="1" ht="11.25" customHeight="1" x14ac:dyDescent="0.25">
      <c r="A10" s="267"/>
      <c r="B10" s="269"/>
      <c r="C10" s="267"/>
      <c r="D10" s="267"/>
      <c r="E10" s="271"/>
      <c r="F10" s="273"/>
      <c r="G10" s="271"/>
      <c r="H10" s="129"/>
      <c r="I10" s="129"/>
      <c r="J10" s="129"/>
      <c r="K10" s="129"/>
      <c r="L10" s="129"/>
      <c r="M10" s="130"/>
    </row>
    <row r="11" spans="1:13" s="47" customFormat="1" ht="11.25" x14ac:dyDescent="0.25">
      <c r="A11" s="229">
        <v>1</v>
      </c>
      <c r="B11" s="229">
        <v>2</v>
      </c>
      <c r="C11" s="229">
        <v>3</v>
      </c>
      <c r="D11" s="229">
        <v>4</v>
      </c>
      <c r="E11" s="229">
        <v>5</v>
      </c>
      <c r="F11" s="230">
        <v>6</v>
      </c>
      <c r="G11" s="230">
        <v>7</v>
      </c>
      <c r="H11" s="131"/>
      <c r="I11" s="131"/>
      <c r="J11" s="131"/>
      <c r="K11" s="131"/>
      <c r="L11" s="131"/>
      <c r="M11" s="131"/>
    </row>
    <row r="12" spans="1:13" x14ac:dyDescent="0.25">
      <c r="A12" s="88"/>
      <c r="B12" s="88"/>
      <c r="C12" s="88"/>
      <c r="D12" s="82"/>
      <c r="E12" s="82"/>
      <c r="F12" s="190"/>
      <c r="G12" s="52"/>
      <c r="H12" s="132"/>
      <c r="I12" s="133"/>
      <c r="J12" s="134"/>
      <c r="K12" s="135"/>
      <c r="L12" s="132"/>
      <c r="M12" s="134"/>
    </row>
    <row r="13" spans="1:13" x14ac:dyDescent="0.25">
      <c r="A13" s="88"/>
      <c r="B13" s="88"/>
      <c r="C13" s="89" t="s">
        <v>11</v>
      </c>
      <c r="D13" s="82"/>
      <c r="E13" s="82"/>
      <c r="F13" s="82"/>
      <c r="G13" s="52"/>
      <c r="H13" s="132"/>
      <c r="I13" s="133"/>
      <c r="J13" s="134"/>
      <c r="K13" s="135"/>
      <c r="L13" s="132"/>
      <c r="M13" s="134"/>
    </row>
    <row r="14" spans="1:13" x14ac:dyDescent="0.25">
      <c r="A14" s="82">
        <v>1</v>
      </c>
      <c r="B14" s="102"/>
      <c r="C14" s="83" t="s">
        <v>58</v>
      </c>
      <c r="D14" s="93" t="s">
        <v>12</v>
      </c>
      <c r="E14" s="84">
        <f>161+7</f>
        <v>168</v>
      </c>
      <c r="F14" s="82"/>
      <c r="G14" s="52"/>
      <c r="H14" s="132"/>
      <c r="I14" s="133"/>
      <c r="J14" s="134"/>
      <c r="K14" s="135"/>
      <c r="L14" s="132"/>
      <c r="M14" s="134"/>
    </row>
    <row r="15" spans="1:13" s="24" customFormat="1" x14ac:dyDescent="0.25">
      <c r="A15" s="82">
        <v>2</v>
      </c>
      <c r="B15" s="69"/>
      <c r="C15" s="83" t="s">
        <v>59</v>
      </c>
      <c r="D15" s="82" t="s">
        <v>13</v>
      </c>
      <c r="E15" s="84">
        <v>82</v>
      </c>
      <c r="F15" s="185"/>
      <c r="G15" s="52"/>
      <c r="H15" s="132"/>
      <c r="I15" s="133"/>
      <c r="J15" s="134"/>
      <c r="K15" s="135"/>
      <c r="L15" s="132"/>
      <c r="M15" s="134"/>
    </row>
    <row r="16" spans="1:13" s="24" customFormat="1" ht="30" x14ac:dyDescent="0.25">
      <c r="A16" s="82">
        <v>3</v>
      </c>
      <c r="B16" s="69"/>
      <c r="C16" s="90" t="s">
        <v>60</v>
      </c>
      <c r="D16" s="82" t="s">
        <v>13</v>
      </c>
      <c r="E16" s="84">
        <v>65</v>
      </c>
      <c r="F16" s="185"/>
      <c r="G16" s="52"/>
      <c r="H16" s="132"/>
      <c r="I16" s="133"/>
      <c r="J16" s="134"/>
      <c r="K16" s="135"/>
      <c r="L16" s="132"/>
      <c r="M16" s="134"/>
    </row>
    <row r="17" spans="1:13" ht="30" x14ac:dyDescent="0.25">
      <c r="A17" s="82">
        <v>4</v>
      </c>
      <c r="B17" s="89"/>
      <c r="C17" s="83" t="s">
        <v>61</v>
      </c>
      <c r="D17" s="82" t="s">
        <v>14</v>
      </c>
      <c r="E17" s="84">
        <v>1</v>
      </c>
      <c r="F17" s="82"/>
      <c r="G17" s="52"/>
      <c r="H17" s="132"/>
      <c r="I17" s="136"/>
      <c r="J17" s="134"/>
      <c r="K17" s="135"/>
      <c r="L17" s="132"/>
      <c r="M17" s="134"/>
    </row>
    <row r="18" spans="1:13" s="24" customFormat="1" ht="30" x14ac:dyDescent="0.25">
      <c r="A18" s="82">
        <v>5</v>
      </c>
      <c r="B18" s="102"/>
      <c r="C18" s="83" t="s">
        <v>62</v>
      </c>
      <c r="D18" s="82" t="s">
        <v>12</v>
      </c>
      <c r="E18" s="84">
        <v>85</v>
      </c>
      <c r="F18" s="185"/>
      <c r="G18" s="52"/>
      <c r="H18" s="132"/>
      <c r="I18" s="136"/>
      <c r="J18" s="134"/>
      <c r="K18" s="135"/>
      <c r="L18" s="132"/>
      <c r="M18" s="134"/>
    </row>
    <row r="19" spans="1:13" s="24" customFormat="1" ht="30" x14ac:dyDescent="0.25">
      <c r="A19" s="125">
        <v>6</v>
      </c>
      <c r="B19" s="102"/>
      <c r="C19" s="83" t="s">
        <v>63</v>
      </c>
      <c r="D19" s="82" t="s">
        <v>12</v>
      </c>
      <c r="E19" s="84">
        <v>85</v>
      </c>
      <c r="F19" s="185"/>
      <c r="G19" s="52"/>
      <c r="H19" s="132"/>
      <c r="I19" s="133"/>
      <c r="J19" s="134"/>
      <c r="K19" s="135"/>
      <c r="L19" s="132"/>
      <c r="M19" s="134"/>
    </row>
    <row r="20" spans="1:13" ht="30" x14ac:dyDescent="0.25">
      <c r="A20" s="82">
        <v>7</v>
      </c>
      <c r="B20" s="102"/>
      <c r="C20" s="83" t="s">
        <v>65</v>
      </c>
      <c r="D20" s="82" t="s">
        <v>12</v>
      </c>
      <c r="E20" s="84">
        <v>830</v>
      </c>
      <c r="F20" s="82"/>
      <c r="G20" s="52"/>
      <c r="H20" s="132"/>
      <c r="I20" s="136"/>
      <c r="J20" s="134"/>
      <c r="K20" s="135"/>
      <c r="L20" s="132"/>
      <c r="M20" s="134"/>
    </row>
    <row r="21" spans="1:13" s="24" customFormat="1" ht="40.5" x14ac:dyDescent="0.25">
      <c r="A21" s="125">
        <v>9</v>
      </c>
      <c r="B21" s="102"/>
      <c r="C21" s="109" t="s">
        <v>105</v>
      </c>
      <c r="D21" s="105" t="s">
        <v>103</v>
      </c>
      <c r="E21" s="84">
        <v>38</v>
      </c>
      <c r="F21" s="185"/>
      <c r="G21" s="104"/>
      <c r="H21" s="137"/>
      <c r="I21" s="137"/>
      <c r="J21" s="136"/>
      <c r="K21" s="137"/>
      <c r="L21" s="136"/>
      <c r="M21" s="136"/>
    </row>
    <row r="22" spans="1:13" s="24" customFormat="1" ht="27" x14ac:dyDescent="0.25">
      <c r="A22" s="125">
        <v>10</v>
      </c>
      <c r="B22" s="102"/>
      <c r="C22" s="109" t="s">
        <v>106</v>
      </c>
      <c r="D22" s="105" t="s">
        <v>103</v>
      </c>
      <c r="E22" s="84">
        <v>38</v>
      </c>
      <c r="F22" s="185"/>
      <c r="G22" s="65"/>
      <c r="H22" s="137"/>
      <c r="I22" s="137"/>
      <c r="J22" s="137"/>
      <c r="K22" s="137"/>
      <c r="L22" s="137"/>
      <c r="M22" s="137"/>
    </row>
    <row r="23" spans="1:13" ht="40.5" x14ac:dyDescent="0.25">
      <c r="A23" s="125">
        <v>11</v>
      </c>
      <c r="B23" s="102"/>
      <c r="C23" s="109" t="s">
        <v>107</v>
      </c>
      <c r="D23" s="105" t="s">
        <v>103</v>
      </c>
      <c r="E23" s="84">
        <v>38</v>
      </c>
      <c r="F23" s="82"/>
      <c r="G23" s="65"/>
      <c r="H23" s="137"/>
      <c r="I23" s="137"/>
      <c r="J23" s="137"/>
      <c r="K23" s="137"/>
      <c r="L23" s="137"/>
      <c r="M23" s="137"/>
    </row>
    <row r="24" spans="1:13" x14ac:dyDescent="0.25">
      <c r="A24" s="82"/>
      <c r="B24" s="88"/>
      <c r="C24" s="89" t="s">
        <v>15</v>
      </c>
      <c r="D24" s="82"/>
      <c r="E24" s="82"/>
      <c r="F24" s="84"/>
      <c r="G24" s="52"/>
      <c r="H24" s="132"/>
      <c r="I24" s="133"/>
      <c r="J24" s="134"/>
      <c r="K24" s="135"/>
      <c r="L24" s="132"/>
      <c r="M24" s="134"/>
    </row>
    <row r="25" spans="1:13" s="24" customFormat="1" ht="45" x14ac:dyDescent="0.25">
      <c r="A25" s="147">
        <v>1</v>
      </c>
      <c r="B25" s="102"/>
      <c r="C25" s="83" t="s">
        <v>67</v>
      </c>
      <c r="D25" s="82" t="s">
        <v>13</v>
      </c>
      <c r="E25" s="84">
        <v>81</v>
      </c>
      <c r="F25" s="185"/>
      <c r="G25" s="52"/>
      <c r="H25" s="132"/>
      <c r="I25" s="137"/>
      <c r="J25" s="134"/>
      <c r="K25" s="135"/>
      <c r="L25" s="132"/>
      <c r="M25" s="134"/>
    </row>
    <row r="26" spans="1:13" s="24" customFormat="1" ht="45" x14ac:dyDescent="0.25">
      <c r="A26" s="147">
        <v>2</v>
      </c>
      <c r="B26" s="102"/>
      <c r="C26" s="83" t="s">
        <v>92</v>
      </c>
      <c r="D26" s="82" t="s">
        <v>13</v>
      </c>
      <c r="E26" s="84">
        <v>99</v>
      </c>
      <c r="F26" s="185"/>
      <c r="G26" s="52"/>
      <c r="H26" s="132"/>
      <c r="I26" s="137"/>
      <c r="J26" s="134"/>
      <c r="K26" s="135"/>
      <c r="L26" s="132"/>
      <c r="M26" s="134"/>
    </row>
    <row r="27" spans="1:13" x14ac:dyDescent="0.25">
      <c r="A27" s="82"/>
      <c r="B27" s="88"/>
      <c r="C27" s="89" t="s">
        <v>17</v>
      </c>
      <c r="D27" s="82"/>
      <c r="E27" s="84"/>
      <c r="F27" s="82"/>
      <c r="G27" s="52"/>
      <c r="H27" s="132"/>
      <c r="I27" s="133"/>
      <c r="J27" s="134"/>
      <c r="K27" s="135"/>
      <c r="L27" s="132"/>
      <c r="M27" s="134"/>
    </row>
    <row r="28" spans="1:13" s="24" customFormat="1" ht="45" x14ac:dyDescent="0.25">
      <c r="A28" s="147">
        <v>1</v>
      </c>
      <c r="B28" s="102"/>
      <c r="C28" s="90" t="s">
        <v>124</v>
      </c>
      <c r="D28" s="93" t="s">
        <v>78</v>
      </c>
      <c r="E28" s="95">
        <v>22.6</v>
      </c>
      <c r="F28" s="185"/>
      <c r="G28" s="52"/>
      <c r="H28" s="132"/>
      <c r="I28" s="137"/>
      <c r="J28" s="134"/>
      <c r="K28" s="135"/>
      <c r="L28" s="132"/>
      <c r="M28" s="134"/>
    </row>
    <row r="29" spans="1:13" s="24" customFormat="1" ht="45" x14ac:dyDescent="0.25">
      <c r="A29" s="147">
        <v>2</v>
      </c>
      <c r="B29" s="102"/>
      <c r="C29" s="90" t="s">
        <v>125</v>
      </c>
      <c r="D29" s="93" t="s">
        <v>14</v>
      </c>
      <c r="E29" s="95">
        <v>22</v>
      </c>
      <c r="F29" s="185"/>
      <c r="G29" s="52"/>
      <c r="H29" s="132"/>
      <c r="I29" s="137"/>
      <c r="J29" s="134"/>
      <c r="K29" s="135"/>
      <c r="L29" s="132"/>
      <c r="M29" s="134"/>
    </row>
    <row r="30" spans="1:13" ht="45" x14ac:dyDescent="0.25">
      <c r="A30" s="147">
        <v>3</v>
      </c>
      <c r="B30" s="102"/>
      <c r="C30" s="90" t="s">
        <v>126</v>
      </c>
      <c r="D30" s="93" t="s">
        <v>78</v>
      </c>
      <c r="E30" s="95">
        <v>24.8</v>
      </c>
      <c r="F30" s="82"/>
      <c r="G30" s="52"/>
      <c r="H30" s="132"/>
      <c r="I30" s="137"/>
      <c r="J30" s="134"/>
      <c r="K30" s="135"/>
      <c r="L30" s="132"/>
      <c r="M30" s="134"/>
    </row>
    <row r="31" spans="1:13" s="24" customFormat="1" ht="60" x14ac:dyDescent="0.25">
      <c r="A31" s="147">
        <v>4</v>
      </c>
      <c r="B31" s="102"/>
      <c r="C31" s="83" t="s">
        <v>127</v>
      </c>
      <c r="D31" s="93" t="s">
        <v>14</v>
      </c>
      <c r="E31" s="84">
        <v>11</v>
      </c>
      <c r="F31" s="185"/>
      <c r="G31" s="52"/>
      <c r="H31" s="132"/>
      <c r="I31" s="137"/>
      <c r="J31" s="134"/>
      <c r="K31" s="135"/>
      <c r="L31" s="132"/>
      <c r="M31" s="134"/>
    </row>
    <row r="32" spans="1:13" s="24" customFormat="1" ht="30" x14ac:dyDescent="0.25">
      <c r="A32" s="147">
        <v>5</v>
      </c>
      <c r="B32" s="102"/>
      <c r="C32" s="83" t="s">
        <v>128</v>
      </c>
      <c r="D32" s="93" t="s">
        <v>14</v>
      </c>
      <c r="E32" s="84">
        <v>11</v>
      </c>
      <c r="F32" s="185"/>
      <c r="G32" s="52"/>
      <c r="H32" s="132"/>
      <c r="I32" s="137"/>
      <c r="J32" s="134"/>
      <c r="K32" s="135"/>
      <c r="L32" s="132"/>
      <c r="M32" s="134"/>
    </row>
    <row r="33" spans="1:13" s="45" customFormat="1" ht="45" x14ac:dyDescent="0.25">
      <c r="A33" s="147">
        <v>6</v>
      </c>
      <c r="B33" s="102"/>
      <c r="C33" s="83" t="s">
        <v>83</v>
      </c>
      <c r="D33" s="82" t="s">
        <v>13</v>
      </c>
      <c r="E33" s="84">
        <v>65.3</v>
      </c>
      <c r="F33" s="97"/>
      <c r="G33" s="52"/>
      <c r="H33" s="132"/>
      <c r="I33" s="137"/>
      <c r="J33" s="134"/>
      <c r="K33" s="135"/>
      <c r="L33" s="132"/>
      <c r="M33" s="134"/>
    </row>
    <row r="34" spans="1:13" s="45" customFormat="1" ht="45" x14ac:dyDescent="0.25">
      <c r="A34" s="147">
        <v>7</v>
      </c>
      <c r="B34" s="102"/>
      <c r="C34" s="83" t="s">
        <v>84</v>
      </c>
      <c r="D34" s="82" t="s">
        <v>13</v>
      </c>
      <c r="E34" s="84">
        <v>66.02</v>
      </c>
      <c r="F34" s="97"/>
      <c r="G34" s="52"/>
      <c r="H34" s="132"/>
      <c r="I34" s="137"/>
      <c r="J34" s="134"/>
      <c r="K34" s="135"/>
      <c r="L34" s="132"/>
      <c r="M34" s="134"/>
    </row>
    <row r="35" spans="1:13" s="45" customFormat="1" ht="45" x14ac:dyDescent="0.25">
      <c r="A35" s="147">
        <v>8</v>
      </c>
      <c r="B35" s="102"/>
      <c r="C35" s="83" t="s">
        <v>129</v>
      </c>
      <c r="D35" s="82" t="s">
        <v>13</v>
      </c>
      <c r="E35" s="84">
        <v>63.5</v>
      </c>
      <c r="F35" s="97"/>
      <c r="G35" s="52"/>
      <c r="H35" s="132"/>
      <c r="I35" s="137"/>
      <c r="J35" s="134"/>
      <c r="K35" s="135"/>
      <c r="L35" s="132"/>
      <c r="M35" s="134"/>
    </row>
    <row r="36" spans="1:13" ht="45" x14ac:dyDescent="0.25">
      <c r="A36" s="147">
        <v>9</v>
      </c>
      <c r="B36" s="102"/>
      <c r="C36" s="83" t="s">
        <v>85</v>
      </c>
      <c r="D36" s="82" t="s">
        <v>13</v>
      </c>
      <c r="E36" s="84">
        <v>43.2</v>
      </c>
      <c r="F36" s="82"/>
      <c r="G36" s="52"/>
      <c r="H36" s="132"/>
      <c r="I36" s="137"/>
      <c r="J36" s="134"/>
      <c r="K36" s="135"/>
      <c r="L36" s="132"/>
      <c r="M36" s="134"/>
    </row>
    <row r="37" spans="1:13" ht="45" x14ac:dyDescent="0.25">
      <c r="A37" s="147">
        <v>10</v>
      </c>
      <c r="B37" s="102"/>
      <c r="C37" s="83" t="s">
        <v>130</v>
      </c>
      <c r="D37" s="82" t="s">
        <v>13</v>
      </c>
      <c r="E37" s="84">
        <v>128.24</v>
      </c>
      <c r="F37" s="82"/>
      <c r="G37" s="52"/>
      <c r="H37" s="132"/>
      <c r="I37" s="137"/>
      <c r="J37" s="134"/>
      <c r="K37" s="135"/>
      <c r="L37" s="132"/>
      <c r="M37" s="134"/>
    </row>
    <row r="38" spans="1:13" ht="45" x14ac:dyDescent="0.25">
      <c r="A38" s="147">
        <v>11</v>
      </c>
      <c r="B38" s="102"/>
      <c r="C38" s="83" t="s">
        <v>131</v>
      </c>
      <c r="D38" s="82" t="s">
        <v>13</v>
      </c>
      <c r="E38" s="84">
        <v>261.8</v>
      </c>
      <c r="F38" s="82"/>
      <c r="G38" s="52"/>
      <c r="H38" s="132"/>
      <c r="I38" s="137"/>
      <c r="J38" s="134"/>
      <c r="K38" s="135"/>
      <c r="L38" s="132"/>
      <c r="M38" s="134"/>
    </row>
    <row r="39" spans="1:13" ht="45" x14ac:dyDescent="0.25">
      <c r="A39" s="147">
        <v>12</v>
      </c>
      <c r="B39" s="102"/>
      <c r="C39" s="83" t="s">
        <v>132</v>
      </c>
      <c r="D39" s="82" t="s">
        <v>13</v>
      </c>
      <c r="E39" s="84">
        <v>43.5</v>
      </c>
      <c r="F39" s="82"/>
      <c r="G39" s="52"/>
      <c r="H39" s="132"/>
      <c r="I39" s="137"/>
      <c r="J39" s="134"/>
      <c r="K39" s="135"/>
      <c r="L39" s="132"/>
      <c r="M39" s="134"/>
    </row>
    <row r="40" spans="1:13" ht="45" x14ac:dyDescent="0.25">
      <c r="A40" s="147">
        <v>13</v>
      </c>
      <c r="B40" s="102"/>
      <c r="C40" s="83" t="s">
        <v>87</v>
      </c>
      <c r="D40" s="82" t="s">
        <v>13</v>
      </c>
      <c r="E40" s="84">
        <v>77.599999999999994</v>
      </c>
      <c r="F40" s="82"/>
      <c r="G40" s="52"/>
      <c r="H40" s="132"/>
      <c r="I40" s="137"/>
      <c r="J40" s="134"/>
      <c r="K40" s="135"/>
      <c r="L40" s="132"/>
      <c r="M40" s="134"/>
    </row>
    <row r="41" spans="1:13" ht="45" x14ac:dyDescent="0.25">
      <c r="A41" s="147">
        <v>14</v>
      </c>
      <c r="B41" s="102"/>
      <c r="C41" s="83" t="s">
        <v>133</v>
      </c>
      <c r="D41" s="82" t="s">
        <v>13</v>
      </c>
      <c r="E41" s="84">
        <v>28.5</v>
      </c>
      <c r="F41" s="82"/>
      <c r="G41" s="52"/>
      <c r="H41" s="132"/>
      <c r="I41" s="137"/>
      <c r="J41" s="134"/>
      <c r="K41" s="135"/>
      <c r="L41" s="132"/>
      <c r="M41" s="134"/>
    </row>
    <row r="42" spans="1:13" s="24" customFormat="1" ht="45" x14ac:dyDescent="0.25">
      <c r="A42" s="147">
        <v>15</v>
      </c>
      <c r="B42" s="102"/>
      <c r="C42" s="83" t="s">
        <v>134</v>
      </c>
      <c r="D42" s="82" t="s">
        <v>13</v>
      </c>
      <c r="E42" s="84">
        <v>8</v>
      </c>
      <c r="F42" s="185"/>
      <c r="G42" s="52"/>
      <c r="H42" s="132"/>
      <c r="I42" s="137"/>
      <c r="J42" s="134"/>
      <c r="K42" s="135"/>
      <c r="L42" s="132"/>
      <c r="M42" s="134"/>
    </row>
    <row r="43" spans="1:13" s="24" customFormat="1" ht="30" x14ac:dyDescent="0.25">
      <c r="A43" s="147">
        <v>16</v>
      </c>
      <c r="B43" s="102"/>
      <c r="C43" s="83" t="s">
        <v>93</v>
      </c>
      <c r="D43" s="82" t="s">
        <v>78</v>
      </c>
      <c r="E43" s="84">
        <v>16.5</v>
      </c>
      <c r="F43" s="185"/>
      <c r="G43" s="52"/>
      <c r="H43" s="132"/>
      <c r="I43" s="137"/>
      <c r="J43" s="134"/>
      <c r="K43" s="135"/>
      <c r="L43" s="132"/>
      <c r="M43" s="134"/>
    </row>
    <row r="44" spans="1:13" s="24" customFormat="1" ht="30" x14ac:dyDescent="0.25">
      <c r="A44" s="147">
        <v>17</v>
      </c>
      <c r="B44" s="102"/>
      <c r="C44" s="83" t="s">
        <v>94</v>
      </c>
      <c r="D44" s="82" t="s">
        <v>78</v>
      </c>
      <c r="E44" s="84">
        <v>10.5</v>
      </c>
      <c r="F44" s="185"/>
      <c r="G44" s="52"/>
      <c r="H44" s="132"/>
      <c r="I44" s="137"/>
      <c r="J44" s="134"/>
      <c r="K44" s="135"/>
      <c r="L44" s="132"/>
      <c r="M44" s="134"/>
    </row>
    <row r="45" spans="1:13" s="24" customFormat="1" ht="30" x14ac:dyDescent="0.25">
      <c r="A45" s="147">
        <v>18</v>
      </c>
      <c r="B45" s="102"/>
      <c r="C45" s="83" t="s">
        <v>95</v>
      </c>
      <c r="D45" s="82" t="s">
        <v>78</v>
      </c>
      <c r="E45" s="84">
        <v>3.69</v>
      </c>
      <c r="F45" s="185"/>
      <c r="G45" s="52"/>
      <c r="H45" s="132"/>
      <c r="I45" s="137"/>
      <c r="J45" s="134"/>
      <c r="K45" s="135"/>
      <c r="L45" s="132"/>
      <c r="M45" s="134"/>
    </row>
    <row r="46" spans="1:13" ht="30" x14ac:dyDescent="0.25">
      <c r="A46" s="147">
        <v>19</v>
      </c>
      <c r="B46" s="102"/>
      <c r="C46" s="83" t="s">
        <v>136</v>
      </c>
      <c r="D46" s="82" t="s">
        <v>78</v>
      </c>
      <c r="E46" s="84">
        <v>19.07</v>
      </c>
      <c r="F46" s="82"/>
      <c r="G46" s="52"/>
      <c r="H46" s="132"/>
      <c r="I46" s="137"/>
      <c r="J46" s="134"/>
      <c r="K46" s="135"/>
      <c r="L46" s="132"/>
      <c r="M46" s="134"/>
    </row>
    <row r="47" spans="1:13" ht="30" x14ac:dyDescent="0.25">
      <c r="A47" s="147">
        <v>20</v>
      </c>
      <c r="B47" s="102"/>
      <c r="C47" s="83" t="s">
        <v>137</v>
      </c>
      <c r="D47" s="82" t="s">
        <v>78</v>
      </c>
      <c r="E47" s="84">
        <v>18.899999999999999</v>
      </c>
      <c r="F47" s="82"/>
      <c r="G47" s="52"/>
      <c r="H47" s="132"/>
      <c r="I47" s="137"/>
      <c r="J47" s="134"/>
      <c r="K47" s="135"/>
      <c r="L47" s="132"/>
      <c r="M47" s="134"/>
    </row>
    <row r="48" spans="1:13" s="24" customFormat="1" ht="30" x14ac:dyDescent="0.25">
      <c r="A48" s="147">
        <v>21</v>
      </c>
      <c r="B48" s="102"/>
      <c r="C48" s="83" t="s">
        <v>135</v>
      </c>
      <c r="D48" s="82" t="s">
        <v>78</v>
      </c>
      <c r="E48" s="84">
        <v>33.32</v>
      </c>
      <c r="F48" s="185"/>
      <c r="G48" s="52"/>
      <c r="H48" s="132"/>
      <c r="I48" s="137"/>
      <c r="J48" s="134"/>
      <c r="K48" s="135"/>
      <c r="L48" s="132"/>
      <c r="M48" s="134"/>
    </row>
    <row r="49" spans="1:13" s="24" customFormat="1" ht="30" x14ac:dyDescent="0.25">
      <c r="A49" s="82">
        <v>22</v>
      </c>
      <c r="B49" s="102"/>
      <c r="C49" s="91" t="s">
        <v>18</v>
      </c>
      <c r="D49" s="94" t="s">
        <v>13</v>
      </c>
      <c r="E49" s="84">
        <v>76.8</v>
      </c>
      <c r="F49" s="185"/>
      <c r="G49" s="52"/>
      <c r="H49" s="132"/>
      <c r="I49" s="137"/>
      <c r="J49" s="134"/>
      <c r="K49" s="135"/>
      <c r="L49" s="132"/>
      <c r="M49" s="134"/>
    </row>
    <row r="50" spans="1:13" s="24" customFormat="1" x14ac:dyDescent="0.25">
      <c r="A50" s="82"/>
      <c r="B50" s="88"/>
      <c r="C50" s="89" t="s">
        <v>19</v>
      </c>
      <c r="D50" s="82"/>
      <c r="E50" s="82"/>
      <c r="F50" s="84"/>
      <c r="G50" s="52"/>
      <c r="H50" s="132"/>
      <c r="I50" s="137"/>
      <c r="J50" s="134"/>
      <c r="K50" s="135"/>
      <c r="L50" s="132"/>
      <c r="M50" s="134"/>
    </row>
    <row r="51" spans="1:13" s="24" customFormat="1" ht="30" x14ac:dyDescent="0.25">
      <c r="A51" s="82">
        <v>1</v>
      </c>
      <c r="B51" s="50"/>
      <c r="C51" s="98" t="s">
        <v>68</v>
      </c>
      <c r="D51" s="74" t="s">
        <v>12</v>
      </c>
      <c r="E51" s="84">
        <v>155.69999999999999</v>
      </c>
      <c r="F51" s="185"/>
      <c r="G51" s="52"/>
      <c r="H51" s="132"/>
      <c r="I51" s="137"/>
      <c r="J51" s="134"/>
      <c r="K51" s="135"/>
      <c r="L51" s="132"/>
      <c r="M51" s="134"/>
    </row>
    <row r="52" spans="1:13" x14ac:dyDescent="0.25">
      <c r="A52" s="82"/>
      <c r="B52" s="88"/>
      <c r="C52" s="89" t="s">
        <v>20</v>
      </c>
      <c r="D52" s="82"/>
      <c r="E52" s="84"/>
      <c r="F52" s="82"/>
      <c r="G52" s="52"/>
      <c r="H52" s="132"/>
      <c r="I52" s="137"/>
      <c r="J52" s="134"/>
      <c r="K52" s="135"/>
      <c r="L52" s="132"/>
      <c r="M52" s="134"/>
    </row>
    <row r="53" spans="1:13" ht="75" x14ac:dyDescent="0.25">
      <c r="A53" s="82">
        <v>1</v>
      </c>
      <c r="B53" s="50"/>
      <c r="C53" s="90" t="s">
        <v>138</v>
      </c>
      <c r="D53" s="82" t="s">
        <v>78</v>
      </c>
      <c r="E53" s="84">
        <v>35.090000000000003</v>
      </c>
      <c r="F53" s="82"/>
      <c r="G53" s="52"/>
      <c r="H53" s="132"/>
      <c r="I53" s="137"/>
      <c r="J53" s="134"/>
      <c r="K53" s="135"/>
      <c r="L53" s="132"/>
      <c r="M53" s="134"/>
    </row>
    <row r="54" spans="1:13" ht="60" x14ac:dyDescent="0.25">
      <c r="A54" s="82">
        <v>2</v>
      </c>
      <c r="B54" s="50"/>
      <c r="C54" s="90" t="s">
        <v>119</v>
      </c>
      <c r="D54" s="82" t="s">
        <v>78</v>
      </c>
      <c r="E54" s="84">
        <v>2.9</v>
      </c>
      <c r="F54" s="82"/>
      <c r="G54" s="52"/>
      <c r="H54" s="132"/>
      <c r="I54" s="137"/>
      <c r="J54" s="134"/>
      <c r="K54" s="135"/>
      <c r="L54" s="132"/>
      <c r="M54" s="134"/>
    </row>
    <row r="55" spans="1:13" ht="75" x14ac:dyDescent="0.25">
      <c r="A55" s="82">
        <v>3</v>
      </c>
      <c r="B55" s="50"/>
      <c r="C55" s="83" t="s">
        <v>139</v>
      </c>
      <c r="D55" s="82" t="s">
        <v>78</v>
      </c>
      <c r="E55" s="84">
        <v>27.36</v>
      </c>
      <c r="F55" s="82"/>
      <c r="G55" s="52"/>
      <c r="H55" s="132"/>
      <c r="I55" s="137"/>
      <c r="J55" s="134"/>
      <c r="K55" s="135"/>
      <c r="L55" s="132"/>
      <c r="M55" s="134"/>
    </row>
    <row r="56" spans="1:13" x14ac:dyDescent="0.25">
      <c r="A56" s="82"/>
      <c r="B56" s="88"/>
      <c r="C56" s="89" t="s">
        <v>16</v>
      </c>
      <c r="D56" s="82"/>
      <c r="E56" s="82"/>
      <c r="F56" s="84"/>
      <c r="G56" s="52"/>
      <c r="H56" s="132"/>
      <c r="I56" s="137"/>
      <c r="J56" s="134"/>
      <c r="K56" s="135"/>
      <c r="L56" s="132"/>
      <c r="M56" s="134"/>
    </row>
    <row r="57" spans="1:13" ht="45" x14ac:dyDescent="0.25">
      <c r="A57" s="147">
        <v>1</v>
      </c>
      <c r="B57" s="50"/>
      <c r="C57" s="83" t="s">
        <v>91</v>
      </c>
      <c r="D57" s="82" t="s">
        <v>78</v>
      </c>
      <c r="E57" s="84">
        <v>830</v>
      </c>
      <c r="F57" s="82"/>
      <c r="G57" s="52"/>
      <c r="H57" s="132"/>
      <c r="I57" s="137"/>
      <c r="J57" s="134"/>
      <c r="K57" s="135"/>
      <c r="L57" s="132"/>
      <c r="M57" s="134"/>
    </row>
    <row r="58" spans="1:13" ht="45" x14ac:dyDescent="0.25">
      <c r="A58" s="147">
        <v>2</v>
      </c>
      <c r="B58" s="102"/>
      <c r="C58" s="90" t="s">
        <v>122</v>
      </c>
      <c r="D58" s="82" t="s">
        <v>12</v>
      </c>
      <c r="E58" s="95">
        <v>550</v>
      </c>
      <c r="F58" s="82"/>
      <c r="G58" s="52"/>
      <c r="H58" s="132"/>
      <c r="I58" s="137"/>
      <c r="J58" s="134"/>
      <c r="K58" s="135"/>
      <c r="L58" s="132"/>
      <c r="M58" s="134"/>
    </row>
    <row r="59" spans="1:13" ht="45" x14ac:dyDescent="0.25">
      <c r="A59" s="147">
        <v>3</v>
      </c>
      <c r="B59" s="102"/>
      <c r="C59" s="90" t="s">
        <v>73</v>
      </c>
      <c r="D59" s="82" t="s">
        <v>12</v>
      </c>
      <c r="E59" s="95">
        <v>703</v>
      </c>
      <c r="F59" s="82"/>
      <c r="G59" s="52"/>
      <c r="H59" s="132"/>
      <c r="I59" s="137"/>
      <c r="J59" s="134"/>
      <c r="K59" s="135"/>
      <c r="L59" s="132"/>
      <c r="M59" s="134"/>
    </row>
    <row r="60" spans="1:13" ht="45" x14ac:dyDescent="0.25">
      <c r="A60" s="147">
        <v>4</v>
      </c>
      <c r="B60" s="50"/>
      <c r="C60" s="91" t="s">
        <v>72</v>
      </c>
      <c r="D60" s="82" t="s">
        <v>12</v>
      </c>
      <c r="E60" s="96">
        <v>160.4</v>
      </c>
      <c r="F60" s="82"/>
      <c r="G60" s="52"/>
      <c r="H60" s="132"/>
      <c r="I60" s="137"/>
      <c r="J60" s="134"/>
      <c r="K60" s="135"/>
      <c r="L60" s="132"/>
      <c r="M60" s="134"/>
    </row>
    <row r="61" spans="1:13" ht="45" x14ac:dyDescent="0.25">
      <c r="A61" s="147">
        <v>5</v>
      </c>
      <c r="B61" s="102"/>
      <c r="C61" s="90" t="s">
        <v>74</v>
      </c>
      <c r="D61" s="82" t="s">
        <v>12</v>
      </c>
      <c r="E61" s="95">
        <v>610</v>
      </c>
      <c r="F61" s="82"/>
      <c r="G61" s="52"/>
      <c r="H61" s="132"/>
      <c r="I61" s="137"/>
      <c r="J61" s="134"/>
      <c r="K61" s="135"/>
      <c r="L61" s="132"/>
      <c r="M61" s="134"/>
    </row>
    <row r="62" spans="1:13" ht="45" x14ac:dyDescent="0.25">
      <c r="A62" s="147">
        <v>6</v>
      </c>
      <c r="B62" s="102"/>
      <c r="C62" s="90" t="s">
        <v>75</v>
      </c>
      <c r="D62" s="82" t="s">
        <v>12</v>
      </c>
      <c r="E62" s="95">
        <v>150</v>
      </c>
      <c r="F62" s="82"/>
      <c r="G62" s="52"/>
      <c r="H62" s="132"/>
      <c r="I62" s="137"/>
      <c r="J62" s="134"/>
      <c r="K62" s="135"/>
      <c r="L62" s="132"/>
      <c r="M62" s="134"/>
    </row>
    <row r="63" spans="1:13" x14ac:dyDescent="0.25">
      <c r="A63" s="147"/>
      <c r="B63" s="89"/>
      <c r="C63" s="89" t="s">
        <v>21</v>
      </c>
      <c r="D63" s="82"/>
      <c r="E63" s="82"/>
      <c r="F63" s="84"/>
      <c r="G63" s="52"/>
      <c r="H63" s="132"/>
      <c r="I63" s="137"/>
      <c r="J63" s="134"/>
      <c r="K63" s="135"/>
      <c r="L63" s="132"/>
      <c r="M63" s="134"/>
    </row>
    <row r="64" spans="1:13" ht="27" x14ac:dyDescent="0.25">
      <c r="A64" s="213">
        <v>1</v>
      </c>
      <c r="B64" s="102"/>
      <c r="C64" s="70" t="s">
        <v>101</v>
      </c>
      <c r="D64" s="103" t="s">
        <v>102</v>
      </c>
      <c r="E64" s="71">
        <v>14.63</v>
      </c>
      <c r="F64" s="82"/>
      <c r="G64" s="65"/>
      <c r="H64" s="137"/>
      <c r="I64" s="137"/>
      <c r="J64" s="137"/>
      <c r="K64" s="137"/>
      <c r="L64" s="137"/>
      <c r="M64" s="137"/>
    </row>
    <row r="65" spans="1:13" s="24" customFormat="1" ht="27" x14ac:dyDescent="0.25">
      <c r="A65" s="214">
        <v>2</v>
      </c>
      <c r="B65" s="210"/>
      <c r="C65" s="211" t="s">
        <v>104</v>
      </c>
      <c r="D65" s="194" t="s">
        <v>102</v>
      </c>
      <c r="E65" s="212">
        <v>14.63</v>
      </c>
      <c r="F65" s="185"/>
      <c r="G65" s="65"/>
      <c r="H65" s="137"/>
      <c r="I65" s="137"/>
      <c r="J65" s="137"/>
      <c r="K65" s="137"/>
      <c r="L65" s="137"/>
      <c r="M65" s="137"/>
    </row>
    <row r="66" spans="1:13" s="24" customFormat="1" x14ac:dyDescent="0.25">
      <c r="A66" s="75"/>
      <c r="B66" s="50"/>
      <c r="C66" s="76" t="s">
        <v>45</v>
      </c>
      <c r="D66" s="77"/>
      <c r="E66" s="75"/>
      <c r="F66" s="146"/>
      <c r="G66" s="53"/>
      <c r="H66" s="136"/>
      <c r="I66" s="137"/>
      <c r="J66" s="136"/>
      <c r="K66" s="136"/>
      <c r="L66" s="136"/>
      <c r="M66" s="136"/>
    </row>
    <row r="67" spans="1:13" s="24" customFormat="1" ht="25.5" x14ac:dyDescent="0.25">
      <c r="A67" s="75"/>
      <c r="B67" s="50"/>
      <c r="C67" s="148" t="s">
        <v>157</v>
      </c>
      <c r="D67" s="79"/>
      <c r="E67" s="75"/>
      <c r="F67" s="146"/>
      <c r="G67" s="53"/>
      <c r="H67" s="132"/>
      <c r="I67" s="137"/>
      <c r="J67" s="134"/>
      <c r="K67" s="135"/>
      <c r="L67" s="132"/>
      <c r="M67" s="134"/>
    </row>
    <row r="68" spans="1:13" s="24" customFormat="1" x14ac:dyDescent="0.25">
      <c r="A68" s="75"/>
      <c r="B68" s="50"/>
      <c r="C68" s="76" t="s">
        <v>45</v>
      </c>
      <c r="D68" s="79"/>
      <c r="E68" s="75"/>
      <c r="F68" s="146"/>
      <c r="G68" s="53"/>
      <c r="H68" s="132"/>
      <c r="I68" s="137"/>
      <c r="J68" s="134"/>
      <c r="K68" s="135"/>
      <c r="L68" s="132"/>
      <c r="M68" s="134"/>
    </row>
    <row r="69" spans="1:13" x14ac:dyDescent="0.25">
      <c r="A69" s="75"/>
      <c r="B69" s="50"/>
      <c r="C69" s="76" t="s">
        <v>46</v>
      </c>
      <c r="D69" s="79"/>
      <c r="E69" s="75"/>
      <c r="F69" s="146"/>
      <c r="G69" s="53"/>
      <c r="H69" s="114"/>
      <c r="I69" s="114"/>
      <c r="J69" s="114"/>
      <c r="K69" s="114"/>
      <c r="L69" s="114"/>
      <c r="M69" s="114"/>
    </row>
    <row r="70" spans="1:13" s="24" customFormat="1" x14ac:dyDescent="0.25">
      <c r="A70" s="75"/>
      <c r="B70" s="50"/>
      <c r="C70" s="76" t="s">
        <v>45</v>
      </c>
      <c r="D70" s="79"/>
      <c r="E70" s="75"/>
      <c r="F70" s="146"/>
      <c r="G70" s="53"/>
      <c r="H70" s="136"/>
      <c r="I70" s="137"/>
      <c r="J70" s="136"/>
      <c r="K70" s="136"/>
      <c r="L70" s="136"/>
      <c r="M70" s="136"/>
    </row>
    <row r="71" spans="1:13" s="24" customFormat="1" x14ac:dyDescent="0.25">
      <c r="A71" s="75"/>
      <c r="B71" s="50"/>
      <c r="C71" s="76" t="s">
        <v>47</v>
      </c>
      <c r="D71" s="79"/>
      <c r="E71" s="75"/>
      <c r="F71" s="146"/>
      <c r="G71" s="53"/>
      <c r="H71" s="136"/>
      <c r="I71" s="137"/>
      <c r="J71" s="136"/>
      <c r="K71" s="136"/>
      <c r="L71" s="136"/>
      <c r="M71" s="136"/>
    </row>
    <row r="72" spans="1:13" s="24" customFormat="1" ht="25.5" x14ac:dyDescent="0.25">
      <c r="A72" s="75"/>
      <c r="B72" s="50"/>
      <c r="C72" s="148" t="s">
        <v>158</v>
      </c>
      <c r="D72" s="79"/>
      <c r="E72" s="75"/>
      <c r="F72" s="146"/>
      <c r="G72" s="53"/>
      <c r="H72" s="132"/>
      <c r="I72" s="137"/>
      <c r="J72" s="134"/>
      <c r="K72" s="135"/>
      <c r="L72" s="132"/>
      <c r="M72" s="134"/>
    </row>
    <row r="73" spans="1:13" s="24" customFormat="1" x14ac:dyDescent="0.25">
      <c r="A73" s="207"/>
      <c r="B73" s="208"/>
      <c r="C73" s="76" t="s">
        <v>33</v>
      </c>
      <c r="D73" s="208"/>
      <c r="E73" s="208"/>
      <c r="F73" s="208"/>
      <c r="G73" s="186"/>
      <c r="H73" s="132"/>
      <c r="I73" s="137"/>
      <c r="J73" s="134"/>
      <c r="K73" s="135"/>
      <c r="L73" s="132"/>
      <c r="M73" s="134"/>
    </row>
    <row r="74" spans="1:13" x14ac:dyDescent="0.25">
      <c r="A74" s="114"/>
      <c r="B74" s="231"/>
      <c r="C74" s="232" t="s">
        <v>167</v>
      </c>
      <c r="D74" s="233">
        <v>0.18</v>
      </c>
      <c r="E74" s="234"/>
      <c r="F74" s="234"/>
      <c r="G74" s="234"/>
      <c r="H74" s="114"/>
      <c r="I74" s="114"/>
      <c r="J74" s="114"/>
      <c r="K74" s="114"/>
      <c r="L74" s="114"/>
      <c r="M74" s="114"/>
    </row>
    <row r="75" spans="1:13" s="24" customFormat="1" x14ac:dyDescent="0.25">
      <c r="A75" s="157"/>
      <c r="B75" s="231"/>
      <c r="C75" s="232" t="s">
        <v>168</v>
      </c>
      <c r="D75" s="231"/>
      <c r="E75" s="235"/>
      <c r="F75" s="235"/>
      <c r="G75" s="235"/>
      <c r="H75" s="136"/>
      <c r="I75" s="137"/>
      <c r="J75" s="136"/>
      <c r="K75" s="136"/>
      <c r="L75" s="136"/>
      <c r="M75" s="136"/>
    </row>
    <row r="76" spans="1:13" s="24" customFormat="1" x14ac:dyDescent="0.25">
      <c r="A76" s="157"/>
      <c r="B76" s="158"/>
      <c r="C76" s="159"/>
      <c r="D76" s="160"/>
      <c r="E76" s="160"/>
      <c r="F76" s="161"/>
      <c r="G76" s="136"/>
      <c r="H76" s="136"/>
      <c r="I76" s="137"/>
      <c r="J76" s="136"/>
      <c r="K76" s="136"/>
      <c r="L76" s="136"/>
      <c r="M76" s="136"/>
    </row>
    <row r="77" spans="1:13" s="24" customFormat="1" x14ac:dyDescent="0.25">
      <c r="A77" s="157"/>
      <c r="B77" s="158"/>
      <c r="C77" s="159"/>
      <c r="D77" s="160"/>
      <c r="E77" s="160"/>
      <c r="F77" s="161"/>
      <c r="G77" s="132"/>
      <c r="H77" s="132"/>
      <c r="I77" s="137"/>
      <c r="J77" s="134"/>
      <c r="K77" s="135"/>
      <c r="L77" s="132"/>
      <c r="M77" s="134"/>
    </row>
    <row r="78" spans="1:13" s="24" customFormat="1" x14ac:dyDescent="0.25">
      <c r="A78" s="157"/>
      <c r="B78" s="158"/>
      <c r="C78" s="159"/>
      <c r="D78" s="160"/>
      <c r="E78" s="160"/>
      <c r="F78" s="161"/>
      <c r="G78" s="132"/>
      <c r="H78" s="132"/>
      <c r="I78" s="137"/>
      <c r="J78" s="134"/>
      <c r="K78" s="135"/>
      <c r="L78" s="132"/>
      <c r="M78" s="134"/>
    </row>
    <row r="79" spans="1:13" x14ac:dyDescent="0.25">
      <c r="A79" s="114"/>
      <c r="B79" s="114"/>
      <c r="C79" s="114"/>
      <c r="D79" s="195"/>
      <c r="E79" s="195"/>
      <c r="F79" s="195"/>
      <c r="G79" s="114"/>
      <c r="H79" s="114"/>
      <c r="I79" s="114"/>
      <c r="J79" s="114"/>
      <c r="K79" s="114"/>
      <c r="L79" s="114"/>
      <c r="M79" s="114"/>
    </row>
    <row r="80" spans="1:13" s="24" customFormat="1" x14ac:dyDescent="0.25">
      <c r="A80" s="157"/>
      <c r="B80" s="158"/>
      <c r="C80" s="159"/>
      <c r="D80" s="160"/>
      <c r="E80" s="160"/>
      <c r="F80" s="161"/>
      <c r="G80" s="136"/>
      <c r="H80" s="136"/>
      <c r="I80" s="137"/>
      <c r="J80" s="136"/>
      <c r="K80" s="136"/>
      <c r="L80" s="136"/>
      <c r="M80" s="136"/>
    </row>
    <row r="81" spans="1:13" s="24" customFormat="1" x14ac:dyDescent="0.25">
      <c r="A81" s="157"/>
      <c r="B81" s="158"/>
      <c r="C81" s="159"/>
      <c r="D81" s="160"/>
      <c r="E81" s="160"/>
      <c r="F81" s="161"/>
      <c r="G81" s="136"/>
      <c r="H81" s="136"/>
      <c r="I81" s="137"/>
      <c r="J81" s="136"/>
      <c r="K81" s="136"/>
      <c r="L81" s="136"/>
      <c r="M81" s="136"/>
    </row>
    <row r="82" spans="1:13" s="24" customFormat="1" x14ac:dyDescent="0.25">
      <c r="A82" s="157"/>
      <c r="B82" s="158"/>
      <c r="C82" s="159"/>
      <c r="D82" s="160"/>
      <c r="E82" s="160"/>
      <c r="F82" s="161"/>
      <c r="G82" s="132"/>
      <c r="H82" s="132"/>
      <c r="I82" s="137"/>
      <c r="J82" s="134"/>
      <c r="K82" s="135"/>
      <c r="L82" s="132"/>
      <c r="M82" s="134"/>
    </row>
    <row r="83" spans="1:13" s="24" customFormat="1" x14ac:dyDescent="0.25">
      <c r="A83" s="157"/>
      <c r="B83" s="158"/>
      <c r="C83" s="159"/>
      <c r="D83" s="160"/>
      <c r="E83" s="160"/>
      <c r="F83" s="161"/>
      <c r="G83" s="132"/>
      <c r="H83" s="132"/>
      <c r="I83" s="137"/>
      <c r="J83" s="134"/>
      <c r="K83" s="135"/>
      <c r="L83" s="132"/>
      <c r="M83" s="134"/>
    </row>
    <row r="84" spans="1:13" x14ac:dyDescent="0.25">
      <c r="A84" s="114"/>
      <c r="B84" s="114"/>
      <c r="C84" s="114"/>
      <c r="D84" s="195"/>
      <c r="E84" s="195"/>
      <c r="F84" s="195"/>
      <c r="G84" s="114"/>
      <c r="H84" s="114"/>
      <c r="I84" s="114"/>
      <c r="J84" s="114"/>
      <c r="K84" s="114"/>
      <c r="L84" s="114"/>
      <c r="M84" s="114"/>
    </row>
    <row r="85" spans="1:13" s="24" customFormat="1" x14ac:dyDescent="0.25">
      <c r="A85" s="157"/>
      <c r="B85" s="158"/>
      <c r="C85" s="159"/>
      <c r="D85" s="160"/>
      <c r="E85" s="160"/>
      <c r="F85" s="161"/>
      <c r="G85" s="136"/>
      <c r="H85" s="136"/>
      <c r="I85" s="137"/>
      <c r="J85" s="136"/>
      <c r="K85" s="136"/>
      <c r="L85" s="136"/>
      <c r="M85" s="136"/>
    </row>
    <row r="86" spans="1:13" s="24" customFormat="1" x14ac:dyDescent="0.25">
      <c r="A86" s="157"/>
      <c r="B86" s="158"/>
      <c r="C86" s="159"/>
      <c r="D86" s="160"/>
      <c r="E86" s="160"/>
      <c r="F86" s="161"/>
      <c r="G86" s="136"/>
      <c r="H86" s="136"/>
      <c r="I86" s="137"/>
      <c r="J86" s="136"/>
      <c r="K86" s="136"/>
      <c r="L86" s="136"/>
      <c r="M86" s="136"/>
    </row>
    <row r="87" spans="1:13" s="24" customFormat="1" x14ac:dyDescent="0.25">
      <c r="A87" s="157"/>
      <c r="B87" s="158"/>
      <c r="C87" s="159"/>
      <c r="D87" s="160"/>
      <c r="E87" s="160"/>
      <c r="F87" s="161"/>
      <c r="G87" s="132"/>
      <c r="H87" s="132"/>
      <c r="I87" s="137"/>
      <c r="J87" s="134"/>
      <c r="K87" s="135"/>
      <c r="L87" s="132"/>
      <c r="M87" s="134"/>
    </row>
    <row r="88" spans="1:13" s="24" customFormat="1" x14ac:dyDescent="0.25">
      <c r="A88" s="157"/>
      <c r="B88" s="158"/>
      <c r="C88" s="159"/>
      <c r="D88" s="160"/>
      <c r="E88" s="160"/>
      <c r="F88" s="161"/>
      <c r="G88" s="132"/>
      <c r="H88" s="132"/>
      <c r="I88" s="137"/>
      <c r="J88" s="134"/>
      <c r="K88" s="135"/>
      <c r="L88" s="132"/>
      <c r="M88" s="134"/>
    </row>
    <row r="89" spans="1:13" x14ac:dyDescent="0.25">
      <c r="A89" s="114"/>
      <c r="B89" s="114"/>
      <c r="C89" s="114"/>
      <c r="D89" s="195"/>
      <c r="E89" s="195"/>
      <c r="F89" s="195"/>
      <c r="G89" s="114"/>
      <c r="H89" s="114"/>
      <c r="I89" s="114"/>
      <c r="J89" s="114"/>
      <c r="K89" s="114"/>
      <c r="L89" s="114"/>
      <c r="M89" s="114"/>
    </row>
    <row r="90" spans="1:13" s="24" customFormat="1" x14ac:dyDescent="0.25">
      <c r="A90" s="157"/>
      <c r="B90" s="158"/>
      <c r="C90" s="159"/>
      <c r="D90" s="160"/>
      <c r="E90" s="160"/>
      <c r="F90" s="161"/>
      <c r="G90" s="136"/>
      <c r="H90" s="136"/>
      <c r="I90" s="137"/>
      <c r="J90" s="136"/>
      <c r="K90" s="136"/>
      <c r="L90" s="136"/>
      <c r="M90" s="136"/>
    </row>
    <row r="91" spans="1:13" s="24" customFormat="1" x14ac:dyDescent="0.25">
      <c r="A91" s="157"/>
      <c r="B91" s="158"/>
      <c r="C91" s="159"/>
      <c r="D91" s="160"/>
      <c r="E91" s="160"/>
      <c r="F91" s="161"/>
      <c r="G91" s="136"/>
      <c r="H91" s="136"/>
      <c r="I91" s="137"/>
      <c r="J91" s="136"/>
      <c r="K91" s="136"/>
      <c r="L91" s="136"/>
      <c r="M91" s="136"/>
    </row>
    <row r="92" spans="1:13" s="24" customFormat="1" x14ac:dyDescent="0.25">
      <c r="A92" s="157"/>
      <c r="B92" s="158"/>
      <c r="C92" s="159"/>
      <c r="D92" s="160"/>
      <c r="E92" s="160"/>
      <c r="F92" s="161"/>
      <c r="G92" s="132"/>
      <c r="H92" s="132"/>
      <c r="I92" s="137"/>
      <c r="J92" s="134"/>
      <c r="K92" s="135"/>
      <c r="L92" s="132"/>
      <c r="M92" s="134"/>
    </row>
    <row r="93" spans="1:13" s="24" customFormat="1" x14ac:dyDescent="0.25">
      <c r="A93" s="157"/>
      <c r="B93" s="158"/>
      <c r="C93" s="159"/>
      <c r="D93" s="160"/>
      <c r="E93" s="160"/>
      <c r="F93" s="161"/>
      <c r="G93" s="132"/>
      <c r="H93" s="132"/>
      <c r="I93" s="137"/>
      <c r="J93" s="134"/>
      <c r="K93" s="135"/>
      <c r="L93" s="132"/>
      <c r="M93" s="134"/>
    </row>
    <row r="94" spans="1:13" x14ac:dyDescent="0.25">
      <c r="A94" s="114"/>
      <c r="B94" s="114"/>
      <c r="C94" s="114"/>
      <c r="D94" s="195"/>
      <c r="E94" s="195"/>
      <c r="F94" s="195"/>
      <c r="G94" s="114"/>
      <c r="H94" s="114"/>
      <c r="I94" s="114"/>
      <c r="J94" s="114"/>
      <c r="K94" s="114"/>
      <c r="L94" s="114"/>
      <c r="M94" s="114"/>
    </row>
    <row r="95" spans="1:13" x14ac:dyDescent="0.25">
      <c r="A95" s="114"/>
      <c r="B95" s="114"/>
      <c r="C95" s="196"/>
      <c r="D95" s="195"/>
      <c r="E95" s="195"/>
      <c r="F95" s="202"/>
      <c r="G95" s="132"/>
      <c r="H95" s="132"/>
      <c r="I95" s="137"/>
      <c r="J95" s="134"/>
      <c r="K95" s="135"/>
      <c r="L95" s="132"/>
      <c r="M95" s="134"/>
    </row>
    <row r="96" spans="1:13" x14ac:dyDescent="0.25">
      <c r="A96" s="114"/>
      <c r="B96" s="114"/>
      <c r="C96" s="114"/>
      <c r="D96" s="195"/>
      <c r="E96" s="195"/>
      <c r="F96" s="195"/>
      <c r="G96" s="114"/>
      <c r="H96" s="114"/>
      <c r="I96" s="114"/>
      <c r="J96" s="114"/>
      <c r="K96" s="114"/>
      <c r="L96" s="114"/>
      <c r="M96" s="114"/>
    </row>
    <row r="97" spans="1:13" x14ac:dyDescent="0.25">
      <c r="A97" s="114"/>
      <c r="B97" s="114"/>
      <c r="C97" s="114"/>
      <c r="D97" s="195"/>
      <c r="E97" s="195"/>
      <c r="F97" s="195"/>
      <c r="G97" s="114"/>
      <c r="H97" s="114"/>
      <c r="I97" s="114"/>
      <c r="J97" s="114"/>
      <c r="K97" s="114"/>
      <c r="L97" s="114"/>
      <c r="M97" s="114"/>
    </row>
    <row r="98" spans="1:13" s="60" customFormat="1" ht="13.5" x14ac:dyDescent="0.25">
      <c r="A98" s="170"/>
      <c r="B98" s="149"/>
      <c r="C98" s="150"/>
      <c r="D98" s="151"/>
      <c r="E98" s="151"/>
      <c r="F98" s="152"/>
      <c r="G98" s="132"/>
      <c r="H98" s="132"/>
      <c r="I98" s="137"/>
      <c r="J98" s="134"/>
      <c r="K98" s="135"/>
      <c r="L98" s="132"/>
      <c r="M98" s="134"/>
    </row>
    <row r="99" spans="1:13" s="60" customFormat="1" ht="13.5" x14ac:dyDescent="0.25">
      <c r="A99" s="170"/>
      <c r="B99" s="149"/>
      <c r="C99" s="150"/>
      <c r="D99" s="151"/>
      <c r="E99" s="151"/>
      <c r="F99" s="152"/>
      <c r="G99" s="132"/>
      <c r="H99" s="132"/>
      <c r="I99" s="137"/>
      <c r="J99" s="134"/>
      <c r="K99" s="135"/>
      <c r="L99" s="132"/>
      <c r="M99" s="134"/>
    </row>
    <row r="100" spans="1:13" s="17" customFormat="1" ht="15.75" x14ac:dyDescent="0.25">
      <c r="A100" s="177"/>
      <c r="B100" s="153"/>
      <c r="C100" s="154"/>
      <c r="D100" s="155"/>
      <c r="E100" s="155"/>
      <c r="F100" s="156"/>
      <c r="G100" s="132"/>
      <c r="H100" s="132"/>
      <c r="I100" s="137"/>
      <c r="J100" s="134"/>
      <c r="K100" s="133"/>
      <c r="L100" s="132"/>
      <c r="M100" s="134"/>
    </row>
    <row r="101" spans="1:13" s="17" customFormat="1" ht="15.75" x14ac:dyDescent="0.25">
      <c r="A101" s="177"/>
      <c r="B101" s="153"/>
      <c r="C101" s="154"/>
      <c r="D101" s="155"/>
      <c r="E101" s="155"/>
      <c r="F101" s="156"/>
      <c r="G101" s="132"/>
      <c r="H101" s="132"/>
      <c r="I101" s="137"/>
      <c r="J101" s="134"/>
      <c r="K101" s="133"/>
      <c r="L101" s="132"/>
      <c r="M101" s="134"/>
    </row>
    <row r="102" spans="1:13" x14ac:dyDescent="0.25">
      <c r="A102" s="114"/>
      <c r="B102" s="114"/>
      <c r="C102" s="114"/>
      <c r="D102" s="195"/>
      <c r="E102" s="195"/>
      <c r="F102" s="195"/>
      <c r="G102" s="114"/>
      <c r="H102" s="114"/>
      <c r="I102" s="114"/>
      <c r="J102" s="114"/>
      <c r="K102" s="114"/>
      <c r="L102" s="114"/>
      <c r="M102" s="114"/>
    </row>
    <row r="103" spans="1:13" x14ac:dyDescent="0.25">
      <c r="A103" s="114"/>
      <c r="B103" s="114"/>
      <c r="C103" s="114"/>
      <c r="D103" s="195"/>
      <c r="E103" s="195"/>
      <c r="F103" s="195"/>
      <c r="G103" s="114"/>
      <c r="H103" s="114"/>
      <c r="I103" s="114"/>
      <c r="J103" s="114"/>
      <c r="K103" s="114"/>
      <c r="L103" s="114"/>
      <c r="M103" s="114"/>
    </row>
    <row r="104" spans="1:13" s="60" customFormat="1" ht="13.5" x14ac:dyDescent="0.25">
      <c r="A104" s="170"/>
      <c r="B104" s="149"/>
      <c r="C104" s="150"/>
      <c r="D104" s="151"/>
      <c r="E104" s="151"/>
      <c r="F104" s="152"/>
      <c r="G104" s="132"/>
      <c r="H104" s="132"/>
      <c r="I104" s="137"/>
      <c r="J104" s="134"/>
      <c r="K104" s="135"/>
      <c r="L104" s="132"/>
      <c r="M104" s="134"/>
    </row>
    <row r="105" spans="1:13" s="17" customFormat="1" ht="68.25" customHeight="1" x14ac:dyDescent="0.25">
      <c r="A105" s="177"/>
      <c r="B105" s="170"/>
      <c r="C105" s="196"/>
      <c r="D105" s="155"/>
      <c r="E105" s="155"/>
      <c r="F105" s="156"/>
      <c r="G105" s="132"/>
      <c r="H105" s="132"/>
      <c r="I105" s="137"/>
      <c r="J105" s="134"/>
      <c r="K105" s="133"/>
      <c r="L105" s="132"/>
      <c r="M105" s="134"/>
    </row>
    <row r="106" spans="1:13" x14ac:dyDescent="0.25">
      <c r="A106" s="114"/>
      <c r="B106" s="114"/>
      <c r="C106" s="114"/>
      <c r="D106" s="195"/>
      <c r="E106" s="195"/>
      <c r="F106" s="195"/>
      <c r="G106" s="114"/>
      <c r="H106" s="114"/>
      <c r="I106" s="114"/>
      <c r="J106" s="114"/>
      <c r="K106" s="114"/>
      <c r="L106" s="114"/>
      <c r="M106" s="114"/>
    </row>
    <row r="107" spans="1:13" s="60" customFormat="1" ht="13.5" x14ac:dyDescent="0.25">
      <c r="A107" s="170"/>
      <c r="B107" s="149"/>
      <c r="C107" s="150"/>
      <c r="D107" s="151"/>
      <c r="E107" s="151"/>
      <c r="F107" s="152"/>
      <c r="G107" s="132"/>
      <c r="H107" s="132"/>
      <c r="I107" s="137"/>
      <c r="J107" s="134"/>
      <c r="K107" s="135"/>
      <c r="L107" s="132"/>
      <c r="M107" s="134"/>
    </row>
    <row r="108" spans="1:13" s="17" customFormat="1" ht="66" customHeight="1" x14ac:dyDescent="0.25">
      <c r="A108" s="177"/>
      <c r="B108" s="170"/>
      <c r="C108" s="196"/>
      <c r="D108" s="155"/>
      <c r="E108" s="155"/>
      <c r="F108" s="156"/>
      <c r="G108" s="132"/>
      <c r="H108" s="132"/>
      <c r="I108" s="137"/>
      <c r="J108" s="134"/>
      <c r="K108" s="133"/>
      <c r="L108" s="132"/>
      <c r="M108" s="134"/>
    </row>
    <row r="109" spans="1:13" x14ac:dyDescent="0.25">
      <c r="A109" s="114"/>
      <c r="B109" s="114"/>
      <c r="C109" s="196"/>
      <c r="D109" s="195"/>
      <c r="E109" s="195"/>
      <c r="F109" s="202"/>
      <c r="G109" s="132"/>
      <c r="H109" s="132"/>
      <c r="I109" s="137"/>
      <c r="J109" s="134"/>
      <c r="K109" s="135"/>
      <c r="L109" s="132"/>
      <c r="M109" s="134"/>
    </row>
    <row r="110" spans="1:13" x14ac:dyDescent="0.25">
      <c r="A110" s="114"/>
      <c r="B110" s="114"/>
      <c r="C110" s="196"/>
      <c r="D110" s="195"/>
      <c r="E110" s="195"/>
      <c r="F110" s="202"/>
      <c r="G110" s="132"/>
      <c r="H110" s="132"/>
      <c r="I110" s="137"/>
      <c r="J110" s="134"/>
      <c r="K110" s="135"/>
      <c r="L110" s="132"/>
      <c r="M110" s="134"/>
    </row>
    <row r="111" spans="1:13" x14ac:dyDescent="0.25">
      <c r="A111" s="114"/>
      <c r="B111" s="114"/>
      <c r="C111" s="114"/>
      <c r="D111" s="195"/>
      <c r="E111" s="195"/>
      <c r="F111" s="195"/>
      <c r="G111" s="114"/>
      <c r="H111" s="114"/>
      <c r="I111" s="114"/>
      <c r="J111" s="114"/>
      <c r="K111" s="114"/>
      <c r="L111" s="114"/>
      <c r="M111" s="114"/>
    </row>
    <row r="112" spans="1:13" s="60" customFormat="1" ht="13.5" x14ac:dyDescent="0.25">
      <c r="A112" s="170"/>
      <c r="B112" s="149"/>
      <c r="C112" s="150"/>
      <c r="D112" s="151"/>
      <c r="E112" s="151"/>
      <c r="F112" s="152"/>
      <c r="G112" s="132"/>
      <c r="H112" s="132"/>
      <c r="I112" s="137"/>
      <c r="J112" s="134"/>
      <c r="K112" s="135"/>
      <c r="L112" s="132"/>
      <c r="M112" s="134"/>
    </row>
    <row r="113" spans="1:13" s="17" customFormat="1" ht="15.75" x14ac:dyDescent="0.25">
      <c r="A113" s="177"/>
      <c r="B113" s="170"/>
      <c r="C113" s="196"/>
      <c r="D113" s="155"/>
      <c r="E113" s="155"/>
      <c r="F113" s="156"/>
      <c r="G113" s="132"/>
      <c r="H113" s="132"/>
      <c r="I113" s="137"/>
      <c r="J113" s="134"/>
      <c r="K113" s="133"/>
      <c r="L113" s="132"/>
      <c r="M113" s="134"/>
    </row>
    <row r="114" spans="1:13" x14ac:dyDescent="0.25">
      <c r="A114" s="114"/>
      <c r="B114" s="114"/>
      <c r="C114" s="196"/>
      <c r="D114" s="195"/>
      <c r="E114" s="195"/>
      <c r="F114" s="202"/>
      <c r="G114" s="132"/>
      <c r="H114" s="132"/>
      <c r="I114" s="137"/>
      <c r="J114" s="134"/>
      <c r="K114" s="135"/>
      <c r="L114" s="132"/>
      <c r="M114" s="134"/>
    </row>
    <row r="115" spans="1:13" x14ac:dyDescent="0.25">
      <c r="A115" s="114"/>
      <c r="B115" s="114"/>
      <c r="C115" s="114"/>
      <c r="D115" s="195"/>
      <c r="E115" s="195"/>
      <c r="F115" s="195"/>
      <c r="G115" s="114"/>
      <c r="H115" s="114"/>
      <c r="I115" s="114"/>
      <c r="J115" s="114"/>
      <c r="K115" s="114"/>
      <c r="L115" s="114"/>
      <c r="M115" s="114"/>
    </row>
    <row r="116" spans="1:13" x14ac:dyDescent="0.25">
      <c r="A116" s="114"/>
      <c r="B116" s="114"/>
      <c r="C116" s="114"/>
      <c r="D116" s="195"/>
      <c r="E116" s="195"/>
      <c r="F116" s="195"/>
      <c r="G116" s="114"/>
      <c r="H116" s="114"/>
      <c r="I116" s="114"/>
      <c r="J116" s="114"/>
      <c r="K116" s="114"/>
      <c r="L116" s="114"/>
      <c r="M116" s="114"/>
    </row>
    <row r="117" spans="1:13" s="24" customFormat="1" x14ac:dyDescent="0.25">
      <c r="A117" s="157"/>
      <c r="B117" s="158"/>
      <c r="C117" s="159"/>
      <c r="D117" s="160"/>
      <c r="E117" s="160"/>
      <c r="F117" s="161"/>
      <c r="G117" s="136"/>
      <c r="H117" s="136"/>
      <c r="I117" s="137"/>
      <c r="J117" s="136"/>
      <c r="K117" s="136"/>
      <c r="L117" s="136"/>
      <c r="M117" s="136"/>
    </row>
    <row r="118" spans="1:13" s="24" customFormat="1" x14ac:dyDescent="0.25">
      <c r="A118" s="157"/>
      <c r="B118" s="158"/>
      <c r="C118" s="159"/>
      <c r="D118" s="160"/>
      <c r="E118" s="160"/>
      <c r="F118" s="161"/>
      <c r="G118" s="136"/>
      <c r="H118" s="136"/>
      <c r="I118" s="137"/>
      <c r="J118" s="136"/>
      <c r="K118" s="136"/>
      <c r="L118" s="136"/>
      <c r="M118" s="136"/>
    </row>
    <row r="119" spans="1:13" s="24" customFormat="1" x14ac:dyDescent="0.25">
      <c r="A119" s="157"/>
      <c r="B119" s="158"/>
      <c r="C119" s="159"/>
      <c r="D119" s="160"/>
      <c r="E119" s="160"/>
      <c r="F119" s="161"/>
      <c r="G119" s="132"/>
      <c r="H119" s="132"/>
      <c r="I119" s="137"/>
      <c r="J119" s="134"/>
      <c r="K119" s="135"/>
      <c r="L119" s="132"/>
      <c r="M119" s="134"/>
    </row>
    <row r="120" spans="1:13" x14ac:dyDescent="0.25">
      <c r="A120" s="114"/>
      <c r="B120" s="114"/>
      <c r="C120" s="114"/>
      <c r="D120" s="195"/>
      <c r="E120" s="195"/>
      <c r="F120" s="195"/>
      <c r="G120" s="114"/>
      <c r="H120" s="114"/>
      <c r="I120" s="114"/>
      <c r="J120" s="114"/>
      <c r="K120" s="114"/>
      <c r="L120" s="114"/>
      <c r="M120" s="114"/>
    </row>
    <row r="121" spans="1:13" s="3" customFormat="1" ht="15.75" customHeight="1" x14ac:dyDescent="0.25">
      <c r="A121" s="197"/>
      <c r="B121" s="198"/>
      <c r="C121" s="171"/>
      <c r="D121" s="172"/>
      <c r="E121" s="172"/>
      <c r="F121" s="199"/>
      <c r="G121" s="137"/>
      <c r="H121" s="137"/>
      <c r="I121" s="137"/>
      <c r="J121" s="137"/>
      <c r="K121" s="137"/>
      <c r="L121" s="137"/>
      <c r="M121" s="137"/>
    </row>
    <row r="122" spans="1:13" s="3" customFormat="1" ht="15.75" customHeight="1" x14ac:dyDescent="0.25">
      <c r="A122" s="197"/>
      <c r="B122" s="198"/>
      <c r="C122" s="171"/>
      <c r="D122" s="172"/>
      <c r="E122" s="172"/>
      <c r="F122" s="199"/>
      <c r="G122" s="137"/>
      <c r="H122" s="137"/>
      <c r="I122" s="137"/>
      <c r="J122" s="137"/>
      <c r="K122" s="137"/>
      <c r="L122" s="137"/>
      <c r="M122" s="137"/>
    </row>
    <row r="123" spans="1:13" s="3" customFormat="1" ht="30.75" customHeight="1" x14ac:dyDescent="0.25">
      <c r="A123" s="197"/>
      <c r="B123" s="198"/>
      <c r="C123" s="171"/>
      <c r="D123" s="172"/>
      <c r="E123" s="172"/>
      <c r="F123" s="199"/>
      <c r="G123" s="137"/>
      <c r="H123" s="137"/>
      <c r="I123" s="137"/>
      <c r="J123" s="137"/>
      <c r="K123" s="137"/>
      <c r="L123" s="137"/>
      <c r="M123" s="137"/>
    </row>
    <row r="124" spans="1:13" s="3" customFormat="1" ht="30.75" customHeight="1" x14ac:dyDescent="0.25">
      <c r="A124" s="197"/>
      <c r="B124" s="198"/>
      <c r="C124" s="196"/>
      <c r="D124" s="172"/>
      <c r="E124" s="172"/>
      <c r="F124" s="199"/>
      <c r="G124" s="137"/>
      <c r="H124" s="137"/>
      <c r="I124" s="137"/>
      <c r="J124" s="137"/>
      <c r="K124" s="137"/>
      <c r="L124" s="137"/>
      <c r="M124" s="137"/>
    </row>
    <row r="125" spans="1:13" s="3" customFormat="1" ht="15.75" customHeight="1" x14ac:dyDescent="0.25">
      <c r="A125" s="197"/>
      <c r="B125" s="198"/>
      <c r="C125" s="191"/>
      <c r="D125" s="172"/>
      <c r="E125" s="172"/>
      <c r="F125" s="199"/>
      <c r="G125" s="137"/>
      <c r="H125" s="137"/>
      <c r="I125" s="137"/>
      <c r="J125" s="137"/>
      <c r="K125" s="137"/>
      <c r="L125" s="137"/>
      <c r="M125" s="137"/>
    </row>
    <row r="126" spans="1:13" x14ac:dyDescent="0.25">
      <c r="A126" s="114"/>
      <c r="B126" s="114"/>
      <c r="C126" s="114"/>
      <c r="D126" s="195"/>
      <c r="E126" s="195"/>
      <c r="F126" s="195"/>
      <c r="G126" s="114"/>
      <c r="H126" s="114"/>
      <c r="I126" s="114"/>
      <c r="J126" s="114"/>
      <c r="K126" s="114"/>
      <c r="L126" s="114"/>
      <c r="M126" s="114"/>
    </row>
    <row r="127" spans="1:13" s="3" customFormat="1" ht="15.75" customHeight="1" x14ac:dyDescent="0.25">
      <c r="A127" s="197"/>
      <c r="B127" s="198"/>
      <c r="C127" s="171"/>
      <c r="D127" s="172"/>
      <c r="E127" s="172"/>
      <c r="F127" s="199"/>
      <c r="G127" s="137"/>
      <c r="H127" s="137"/>
      <c r="I127" s="137"/>
      <c r="J127" s="137"/>
      <c r="K127" s="137"/>
      <c r="L127" s="137"/>
      <c r="M127" s="137"/>
    </row>
    <row r="128" spans="1:13" s="3" customFormat="1" ht="15.75" customHeight="1" x14ac:dyDescent="0.25">
      <c r="A128" s="197"/>
      <c r="B128" s="198"/>
      <c r="C128" s="171"/>
      <c r="D128" s="172"/>
      <c r="E128" s="172"/>
      <c r="F128" s="199"/>
      <c r="G128" s="137"/>
      <c r="H128" s="137"/>
      <c r="I128" s="137"/>
      <c r="J128" s="137"/>
      <c r="K128" s="137"/>
      <c r="L128" s="137"/>
      <c r="M128" s="137"/>
    </row>
    <row r="129" spans="1:13" s="3" customFormat="1" ht="30.75" customHeight="1" x14ac:dyDescent="0.25">
      <c r="A129" s="197"/>
      <c r="B129" s="198"/>
      <c r="C129" s="171"/>
      <c r="D129" s="172"/>
      <c r="E129" s="172"/>
      <c r="F129" s="199"/>
      <c r="G129" s="137"/>
      <c r="H129" s="137"/>
      <c r="I129" s="137"/>
      <c r="J129" s="137"/>
      <c r="K129" s="137"/>
      <c r="L129" s="137"/>
      <c r="M129" s="137"/>
    </row>
    <row r="130" spans="1:13" s="3" customFormat="1" ht="30.75" customHeight="1" x14ac:dyDescent="0.25">
      <c r="A130" s="197"/>
      <c r="B130" s="198"/>
      <c r="C130" s="196"/>
      <c r="D130" s="172"/>
      <c r="E130" s="172"/>
      <c r="F130" s="199"/>
      <c r="G130" s="137"/>
      <c r="H130" s="137"/>
      <c r="I130" s="137"/>
      <c r="J130" s="137"/>
      <c r="K130" s="137"/>
      <c r="L130" s="137"/>
      <c r="M130" s="137"/>
    </row>
    <row r="131" spans="1:13" s="3" customFormat="1" ht="15.75" customHeight="1" x14ac:dyDescent="0.25">
      <c r="A131" s="197"/>
      <c r="B131" s="198"/>
      <c r="C131" s="191"/>
      <c r="D131" s="172"/>
      <c r="E131" s="172"/>
      <c r="F131" s="199"/>
      <c r="G131" s="137"/>
      <c r="H131" s="137"/>
      <c r="I131" s="137"/>
      <c r="J131" s="137"/>
      <c r="K131" s="137"/>
      <c r="L131" s="137"/>
      <c r="M131" s="137"/>
    </row>
    <row r="132" spans="1:13" x14ac:dyDescent="0.25">
      <c r="A132" s="114"/>
      <c r="B132" s="114"/>
      <c r="C132" s="114"/>
      <c r="D132" s="195"/>
      <c r="E132" s="195"/>
      <c r="F132" s="195"/>
      <c r="G132" s="114"/>
      <c r="H132" s="114"/>
      <c r="I132" s="114"/>
      <c r="J132" s="114"/>
      <c r="K132" s="114"/>
      <c r="L132" s="114"/>
      <c r="M132" s="114"/>
    </row>
    <row r="133" spans="1:13" s="24" customFormat="1" x14ac:dyDescent="0.25">
      <c r="A133" s="157"/>
      <c r="B133" s="158"/>
      <c r="C133" s="159"/>
      <c r="D133" s="160"/>
      <c r="E133" s="160"/>
      <c r="F133" s="161"/>
      <c r="G133" s="136"/>
      <c r="H133" s="136"/>
      <c r="I133" s="137"/>
      <c r="J133" s="136"/>
      <c r="K133" s="136"/>
      <c r="L133" s="136"/>
      <c r="M133" s="136"/>
    </row>
    <row r="134" spans="1:13" s="24" customFormat="1" x14ac:dyDescent="0.25">
      <c r="A134" s="157"/>
      <c r="B134" s="158"/>
      <c r="C134" s="159"/>
      <c r="D134" s="160"/>
      <c r="E134" s="160"/>
      <c r="F134" s="161"/>
      <c r="G134" s="136"/>
      <c r="H134" s="136"/>
      <c r="I134" s="137"/>
      <c r="J134" s="136"/>
      <c r="K134" s="136"/>
      <c r="L134" s="136"/>
      <c r="M134" s="136"/>
    </row>
    <row r="135" spans="1:13" s="24" customFormat="1" x14ac:dyDescent="0.25">
      <c r="A135" s="157"/>
      <c r="B135" s="158"/>
      <c r="C135" s="159"/>
      <c r="D135" s="160"/>
      <c r="E135" s="160"/>
      <c r="F135" s="161"/>
      <c r="G135" s="132"/>
      <c r="H135" s="132"/>
      <c r="I135" s="137"/>
      <c r="J135" s="134"/>
      <c r="K135" s="135"/>
      <c r="L135" s="132"/>
      <c r="M135" s="134"/>
    </row>
    <row r="136" spans="1:13" x14ac:dyDescent="0.25">
      <c r="A136" s="200"/>
      <c r="B136" s="201"/>
      <c r="C136" s="196"/>
      <c r="D136" s="195"/>
      <c r="E136" s="195"/>
      <c r="F136" s="202"/>
      <c r="G136" s="132"/>
      <c r="H136" s="132"/>
      <c r="I136" s="137"/>
      <c r="J136" s="134"/>
      <c r="K136" s="135"/>
      <c r="L136" s="132"/>
      <c r="M136" s="134"/>
    </row>
    <row r="137" spans="1:13" s="17" customFormat="1" ht="15.75" x14ac:dyDescent="0.25">
      <c r="A137" s="177"/>
      <c r="B137" s="153"/>
      <c r="C137" s="154"/>
      <c r="D137" s="155"/>
      <c r="E137" s="155"/>
      <c r="F137" s="156"/>
      <c r="G137" s="132"/>
      <c r="H137" s="132"/>
      <c r="I137" s="137"/>
      <c r="J137" s="134"/>
      <c r="K137" s="133"/>
      <c r="L137" s="132"/>
      <c r="M137" s="134"/>
    </row>
    <row r="138" spans="1:13" x14ac:dyDescent="0.25">
      <c r="A138" s="114"/>
      <c r="B138" s="114"/>
      <c r="C138" s="114"/>
      <c r="D138" s="195"/>
      <c r="E138" s="195"/>
      <c r="F138" s="195"/>
      <c r="G138" s="114"/>
      <c r="H138" s="114"/>
      <c r="I138" s="114"/>
      <c r="J138" s="114"/>
      <c r="K138" s="114"/>
      <c r="L138" s="114"/>
      <c r="M138" s="114"/>
    </row>
    <row r="139" spans="1:13" s="3" customFormat="1" ht="15.75" customHeight="1" x14ac:dyDescent="0.25">
      <c r="A139" s="197"/>
      <c r="B139" s="198"/>
      <c r="C139" s="171"/>
      <c r="D139" s="172"/>
      <c r="E139" s="172"/>
      <c r="F139" s="199"/>
      <c r="G139" s="137"/>
      <c r="H139" s="137"/>
      <c r="I139" s="137"/>
      <c r="J139" s="137"/>
      <c r="K139" s="137"/>
      <c r="L139" s="137"/>
      <c r="M139" s="137"/>
    </row>
    <row r="140" spans="1:13" s="3" customFormat="1" ht="15.75" customHeight="1" x14ac:dyDescent="0.25">
      <c r="A140" s="197"/>
      <c r="B140" s="198"/>
      <c r="C140" s="171"/>
      <c r="D140" s="172"/>
      <c r="E140" s="172"/>
      <c r="F140" s="199"/>
      <c r="G140" s="137"/>
      <c r="H140" s="137"/>
      <c r="I140" s="137"/>
      <c r="J140" s="137"/>
      <c r="K140" s="137"/>
      <c r="L140" s="137"/>
      <c r="M140" s="137"/>
    </row>
    <row r="141" spans="1:13" s="3" customFormat="1" ht="30.75" customHeight="1" x14ac:dyDescent="0.25">
      <c r="A141" s="197"/>
      <c r="B141" s="198"/>
      <c r="C141" s="171"/>
      <c r="D141" s="172"/>
      <c r="E141" s="172"/>
      <c r="F141" s="199"/>
      <c r="G141" s="137"/>
      <c r="H141" s="137"/>
      <c r="I141" s="137"/>
      <c r="J141" s="137"/>
      <c r="K141" s="137"/>
      <c r="L141" s="137"/>
      <c r="M141" s="137"/>
    </row>
    <row r="142" spans="1:13" s="3" customFormat="1" ht="30.75" customHeight="1" x14ac:dyDescent="0.25">
      <c r="A142" s="197"/>
      <c r="B142" s="198"/>
      <c r="C142" s="196"/>
      <c r="D142" s="172"/>
      <c r="E142" s="172"/>
      <c r="F142" s="199"/>
      <c r="G142" s="137"/>
      <c r="H142" s="137"/>
      <c r="I142" s="137"/>
      <c r="J142" s="137"/>
      <c r="K142" s="137"/>
      <c r="L142" s="137"/>
      <c r="M142" s="137"/>
    </row>
    <row r="143" spans="1:13" s="3" customFormat="1" ht="15.75" customHeight="1" x14ac:dyDescent="0.25">
      <c r="A143" s="197"/>
      <c r="B143" s="198"/>
      <c r="C143" s="191"/>
      <c r="D143" s="172"/>
      <c r="E143" s="172"/>
      <c r="F143" s="199"/>
      <c r="G143" s="137"/>
      <c r="H143" s="137"/>
      <c r="I143" s="137"/>
      <c r="J143" s="137"/>
      <c r="K143" s="137"/>
      <c r="L143" s="137"/>
      <c r="M143" s="137"/>
    </row>
    <row r="144" spans="1:13" x14ac:dyDescent="0.25">
      <c r="A144" s="114"/>
      <c r="B144" s="114"/>
      <c r="C144" s="114"/>
      <c r="D144" s="195"/>
      <c r="E144" s="195"/>
      <c r="F144" s="195"/>
      <c r="G144" s="114"/>
      <c r="H144" s="114"/>
      <c r="I144" s="114"/>
      <c r="J144" s="114"/>
      <c r="K144" s="114"/>
      <c r="L144" s="114"/>
      <c r="M144" s="114"/>
    </row>
    <row r="145" spans="1:13" s="3" customFormat="1" ht="15.75" customHeight="1" x14ac:dyDescent="0.25">
      <c r="A145" s="197"/>
      <c r="B145" s="198"/>
      <c r="C145" s="171"/>
      <c r="D145" s="172"/>
      <c r="E145" s="172"/>
      <c r="F145" s="199"/>
      <c r="G145" s="137"/>
      <c r="H145" s="137"/>
      <c r="I145" s="137"/>
      <c r="J145" s="137"/>
      <c r="K145" s="137"/>
      <c r="L145" s="137"/>
      <c r="M145" s="137"/>
    </row>
    <row r="146" spans="1:13" s="3" customFormat="1" ht="15.75" customHeight="1" x14ac:dyDescent="0.25">
      <c r="A146" s="197"/>
      <c r="B146" s="198"/>
      <c r="C146" s="171"/>
      <c r="D146" s="172"/>
      <c r="E146" s="172"/>
      <c r="F146" s="199"/>
      <c r="G146" s="137"/>
      <c r="H146" s="137"/>
      <c r="I146" s="137"/>
      <c r="J146" s="137"/>
      <c r="K146" s="137"/>
      <c r="L146" s="137"/>
      <c r="M146" s="137"/>
    </row>
    <row r="147" spans="1:13" s="3" customFormat="1" ht="30.75" customHeight="1" x14ac:dyDescent="0.25">
      <c r="A147" s="197"/>
      <c r="B147" s="198"/>
      <c r="C147" s="171"/>
      <c r="D147" s="172"/>
      <c r="E147" s="172"/>
      <c r="F147" s="199"/>
      <c r="G147" s="137"/>
      <c r="H147" s="137"/>
      <c r="I147" s="137"/>
      <c r="J147" s="137"/>
      <c r="K147" s="137"/>
      <c r="L147" s="137"/>
      <c r="M147" s="137"/>
    </row>
    <row r="148" spans="1:13" s="3" customFormat="1" ht="30.75" customHeight="1" x14ac:dyDescent="0.25">
      <c r="A148" s="197"/>
      <c r="B148" s="198"/>
      <c r="C148" s="196"/>
      <c r="D148" s="172"/>
      <c r="E148" s="172"/>
      <c r="F148" s="199"/>
      <c r="G148" s="137"/>
      <c r="H148" s="137"/>
      <c r="I148" s="137"/>
      <c r="J148" s="137"/>
      <c r="K148" s="137"/>
      <c r="L148" s="137"/>
      <c r="M148" s="137"/>
    </row>
    <row r="149" spans="1:13" s="3" customFormat="1" ht="15.75" customHeight="1" x14ac:dyDescent="0.25">
      <c r="A149" s="197"/>
      <c r="B149" s="198"/>
      <c r="C149" s="191"/>
      <c r="D149" s="172"/>
      <c r="E149" s="172"/>
      <c r="F149" s="199"/>
      <c r="G149" s="137"/>
      <c r="H149" s="137"/>
      <c r="I149" s="137"/>
      <c r="J149" s="137"/>
      <c r="K149" s="137"/>
      <c r="L149" s="137"/>
      <c r="M149" s="137"/>
    </row>
    <row r="150" spans="1:13" x14ac:dyDescent="0.25">
      <c r="A150" s="114"/>
      <c r="B150" s="114"/>
      <c r="C150" s="196"/>
      <c r="D150" s="195"/>
      <c r="E150" s="195"/>
      <c r="F150" s="202"/>
      <c r="G150" s="132"/>
      <c r="H150" s="132"/>
      <c r="I150" s="137"/>
      <c r="J150" s="134"/>
      <c r="K150" s="135"/>
      <c r="L150" s="132"/>
      <c r="M150" s="134"/>
    </row>
    <row r="151" spans="1:13" x14ac:dyDescent="0.25">
      <c r="A151" s="114"/>
      <c r="B151" s="114"/>
      <c r="C151" s="114"/>
      <c r="D151" s="195"/>
      <c r="E151" s="195"/>
      <c r="F151" s="195"/>
      <c r="G151" s="114"/>
      <c r="H151" s="114"/>
      <c r="I151" s="114"/>
      <c r="J151" s="114"/>
      <c r="K151" s="114"/>
      <c r="L151" s="114"/>
      <c r="M151" s="114"/>
    </row>
    <row r="152" spans="1:13" s="24" customFormat="1" x14ac:dyDescent="0.25">
      <c r="A152" s="192"/>
      <c r="B152" s="192"/>
      <c r="C152" s="192"/>
      <c r="D152" s="192"/>
      <c r="E152" s="192"/>
      <c r="F152" s="192"/>
      <c r="G152" s="192"/>
      <c r="H152" s="192"/>
      <c r="I152" s="192"/>
      <c r="J152" s="192"/>
      <c r="K152" s="192"/>
      <c r="L152" s="192"/>
      <c r="M152" s="192"/>
    </row>
    <row r="153" spans="1:13" s="24" customFormat="1" x14ac:dyDescent="0.25">
      <c r="A153" s="203"/>
      <c r="B153" s="158"/>
      <c r="C153" s="159"/>
      <c r="D153" s="160"/>
      <c r="E153" s="160"/>
      <c r="F153" s="161"/>
      <c r="G153" s="136"/>
      <c r="H153" s="136"/>
      <c r="I153" s="137"/>
      <c r="J153" s="136"/>
      <c r="K153" s="136"/>
      <c r="L153" s="136"/>
      <c r="M153" s="136"/>
    </row>
    <row r="154" spans="1:13" s="24" customFormat="1" x14ac:dyDescent="0.25">
      <c r="A154" s="203"/>
      <c r="B154" s="158"/>
      <c r="C154" s="159"/>
      <c r="D154" s="160"/>
      <c r="E154" s="160"/>
      <c r="F154" s="161"/>
      <c r="G154" s="136"/>
      <c r="H154" s="136"/>
      <c r="I154" s="137"/>
      <c r="J154" s="136"/>
      <c r="K154" s="136"/>
      <c r="L154" s="136"/>
      <c r="M154" s="136"/>
    </row>
    <row r="155" spans="1:13" s="24" customFormat="1" x14ac:dyDescent="0.25">
      <c r="A155" s="203"/>
      <c r="B155" s="158"/>
      <c r="C155" s="159"/>
      <c r="D155" s="160"/>
      <c r="E155" s="160"/>
      <c r="F155" s="161"/>
      <c r="G155" s="136"/>
      <c r="H155" s="136"/>
      <c r="I155" s="137"/>
      <c r="J155" s="136"/>
      <c r="K155" s="136"/>
      <c r="L155" s="136"/>
      <c r="M155" s="136"/>
    </row>
    <row r="156" spans="1:13" s="24" customFormat="1" x14ac:dyDescent="0.25">
      <c r="A156" s="203"/>
      <c r="B156" s="158"/>
      <c r="C156" s="159"/>
      <c r="D156" s="160"/>
      <c r="E156" s="160"/>
      <c r="F156" s="161"/>
      <c r="G156" s="136"/>
      <c r="H156" s="136"/>
      <c r="I156" s="137"/>
      <c r="J156" s="136"/>
      <c r="K156" s="136"/>
      <c r="L156" s="136"/>
      <c r="M156" s="136"/>
    </row>
    <row r="157" spans="1:13" s="24" customFormat="1" x14ac:dyDescent="0.25">
      <c r="A157" s="203"/>
      <c r="B157" s="158"/>
      <c r="C157" s="159"/>
      <c r="D157" s="160"/>
      <c r="E157" s="160"/>
      <c r="F157" s="161"/>
      <c r="G157" s="137"/>
      <c r="H157" s="137"/>
      <c r="I157" s="137"/>
      <c r="J157" s="137"/>
      <c r="K157" s="137"/>
      <c r="L157" s="137"/>
      <c r="M157" s="137"/>
    </row>
    <row r="158" spans="1:13" s="24" customFormat="1" x14ac:dyDescent="0.25"/>
    <row r="159" spans="1:13" s="24" customFormat="1" x14ac:dyDescent="0.25">
      <c r="A159" s="203"/>
      <c r="B159" s="158"/>
      <c r="C159" s="159"/>
      <c r="D159" s="160"/>
      <c r="E159" s="160"/>
      <c r="F159" s="161"/>
      <c r="G159" s="136"/>
      <c r="H159" s="136"/>
      <c r="I159" s="137"/>
      <c r="J159" s="136"/>
      <c r="K159" s="136"/>
      <c r="L159" s="136"/>
      <c r="M159" s="136"/>
    </row>
    <row r="160" spans="1:13" s="24" customFormat="1" x14ac:dyDescent="0.25">
      <c r="A160" s="203"/>
      <c r="B160" s="158"/>
      <c r="C160" s="159"/>
      <c r="D160" s="160"/>
      <c r="E160" s="160"/>
      <c r="F160" s="161"/>
      <c r="G160" s="136"/>
      <c r="H160" s="136"/>
      <c r="I160" s="137"/>
      <c r="J160" s="136"/>
      <c r="K160" s="136"/>
      <c r="L160" s="136"/>
      <c r="M160" s="136"/>
    </row>
    <row r="161" spans="1:13" s="24" customFormat="1" x14ac:dyDescent="0.25">
      <c r="A161" s="203"/>
      <c r="B161" s="158"/>
      <c r="C161" s="159"/>
      <c r="D161" s="160"/>
      <c r="E161" s="160"/>
      <c r="F161" s="161"/>
      <c r="G161" s="136"/>
      <c r="H161" s="136"/>
      <c r="I161" s="137"/>
      <c r="J161" s="136"/>
      <c r="K161" s="136"/>
      <c r="L161" s="136"/>
      <c r="M161" s="136"/>
    </row>
    <row r="162" spans="1:13" s="24" customFormat="1" x14ac:dyDescent="0.25">
      <c r="A162" s="203"/>
      <c r="B162" s="198"/>
      <c r="C162" s="159"/>
      <c r="D162" s="160"/>
      <c r="E162" s="160"/>
      <c r="F162" s="161"/>
      <c r="G162" s="137"/>
      <c r="H162" s="137"/>
      <c r="I162" s="137"/>
      <c r="J162" s="137"/>
      <c r="K162" s="137"/>
      <c r="L162" s="137"/>
      <c r="M162" s="137"/>
    </row>
    <row r="163" spans="1:13" x14ac:dyDescent="0.25">
      <c r="A163" s="114"/>
      <c r="B163" s="114"/>
      <c r="C163" s="196"/>
      <c r="D163" s="195"/>
      <c r="E163" s="195"/>
      <c r="F163" s="195"/>
      <c r="G163" s="132"/>
      <c r="H163" s="132"/>
      <c r="I163" s="133"/>
      <c r="J163" s="134"/>
      <c r="K163" s="135"/>
      <c r="L163" s="132"/>
      <c r="M163" s="134"/>
    </row>
    <row r="164" spans="1:13" x14ac:dyDescent="0.25">
      <c r="A164" s="114"/>
      <c r="B164" s="114"/>
      <c r="C164" s="196"/>
      <c r="D164" s="195"/>
      <c r="E164" s="195"/>
      <c r="F164" s="195"/>
      <c r="G164" s="132"/>
      <c r="H164" s="132"/>
      <c r="I164" s="133"/>
      <c r="J164" s="134"/>
      <c r="K164" s="135"/>
      <c r="L164" s="132"/>
      <c r="M164" s="134"/>
    </row>
    <row r="165" spans="1:13" x14ac:dyDescent="0.25">
      <c r="A165" s="114"/>
      <c r="B165" s="114"/>
      <c r="C165" s="196"/>
      <c r="D165" s="195"/>
      <c r="E165" s="195"/>
      <c r="F165" s="195"/>
      <c r="G165" s="132"/>
      <c r="H165" s="132"/>
      <c r="I165" s="133"/>
      <c r="J165" s="134"/>
      <c r="K165" s="135"/>
      <c r="L165" s="132"/>
      <c r="M165" s="134"/>
    </row>
    <row r="166" spans="1:13" x14ac:dyDescent="0.25">
      <c r="A166" s="114"/>
      <c r="B166" s="114"/>
      <c r="C166" s="196"/>
      <c r="D166" s="195"/>
      <c r="E166" s="195"/>
      <c r="F166" s="195"/>
      <c r="G166" s="132"/>
      <c r="H166" s="132"/>
      <c r="I166" s="133"/>
      <c r="J166" s="134"/>
      <c r="K166" s="135"/>
      <c r="L166" s="132"/>
      <c r="M166" s="134"/>
    </row>
    <row r="167" spans="1:13" s="35" customFormat="1" x14ac:dyDescent="0.25">
      <c r="A167" s="177"/>
      <c r="B167" s="170"/>
      <c r="C167" s="178"/>
      <c r="D167" s="179"/>
      <c r="E167" s="177"/>
      <c r="F167" s="180"/>
      <c r="G167" s="133"/>
      <c r="H167" s="139"/>
      <c r="I167" s="133"/>
      <c r="J167" s="139"/>
      <c r="K167" s="135"/>
      <c r="L167" s="139"/>
      <c r="M167" s="140"/>
    </row>
    <row r="168" spans="1:13" s="35" customFormat="1" ht="34.5" customHeight="1" x14ac:dyDescent="0.25">
      <c r="A168" s="204"/>
      <c r="B168" s="201"/>
      <c r="C168" s="178"/>
      <c r="D168" s="205"/>
      <c r="E168" s="177"/>
      <c r="F168" s="180"/>
      <c r="G168" s="133"/>
      <c r="H168" s="139"/>
      <c r="I168" s="133"/>
      <c r="J168" s="139"/>
      <c r="K168" s="135"/>
      <c r="L168" s="139"/>
      <c r="M168" s="140"/>
    </row>
    <row r="169" spans="1:13" s="35" customFormat="1" x14ac:dyDescent="0.25">
      <c r="A169" s="204"/>
      <c r="B169" s="201"/>
      <c r="C169" s="178"/>
      <c r="D169" s="179"/>
      <c r="E169" s="177"/>
      <c r="F169" s="180"/>
      <c r="G169" s="133"/>
      <c r="H169" s="139"/>
      <c r="I169" s="133"/>
      <c r="J169" s="139"/>
      <c r="K169" s="135"/>
      <c r="L169" s="139"/>
      <c r="M169" s="140"/>
    </row>
    <row r="170" spans="1:13" s="35" customFormat="1" x14ac:dyDescent="0.25">
      <c r="A170" s="177"/>
      <c r="B170" s="170"/>
      <c r="C170" s="178"/>
      <c r="D170" s="181"/>
      <c r="E170" s="177"/>
      <c r="F170" s="180"/>
      <c r="G170" s="133"/>
      <c r="H170" s="139"/>
      <c r="I170" s="133"/>
      <c r="J170" s="140"/>
      <c r="K170" s="133"/>
      <c r="L170" s="139"/>
      <c r="M170" s="140"/>
    </row>
    <row r="171" spans="1:13" s="35" customFormat="1" x14ac:dyDescent="0.25">
      <c r="A171" s="177"/>
      <c r="B171" s="170"/>
      <c r="C171" s="178"/>
      <c r="D171" s="181"/>
      <c r="E171" s="177"/>
      <c r="F171" s="180"/>
      <c r="G171" s="133"/>
      <c r="H171" s="139"/>
      <c r="I171" s="133"/>
      <c r="J171" s="140"/>
      <c r="K171" s="133"/>
      <c r="L171" s="139"/>
      <c r="M171" s="140"/>
    </row>
    <row r="172" spans="1:13" s="35" customFormat="1" x14ac:dyDescent="0.25">
      <c r="A172" s="177"/>
      <c r="B172" s="170"/>
      <c r="C172" s="178"/>
      <c r="D172" s="181"/>
      <c r="E172" s="177"/>
      <c r="F172" s="180"/>
      <c r="G172" s="133"/>
      <c r="H172" s="139"/>
      <c r="I172" s="133"/>
      <c r="J172" s="140"/>
      <c r="K172" s="133"/>
      <c r="L172" s="139"/>
      <c r="M172" s="140"/>
    </row>
    <row r="173" spans="1:13" s="35" customFormat="1" x14ac:dyDescent="0.25">
      <c r="A173" s="177"/>
      <c r="B173" s="170"/>
      <c r="C173" s="178"/>
      <c r="D173" s="181"/>
      <c r="E173" s="177"/>
      <c r="F173" s="180"/>
      <c r="G173" s="133"/>
      <c r="H173" s="139"/>
      <c r="I173" s="133"/>
      <c r="J173" s="140"/>
      <c r="K173" s="133"/>
      <c r="L173" s="139"/>
      <c r="M173" s="140"/>
    </row>
    <row r="174" spans="1:13" s="45" customFormat="1" x14ac:dyDescent="0.25">
      <c r="A174" s="17"/>
      <c r="B174" s="17"/>
      <c r="C174" s="17"/>
      <c r="D174" s="17"/>
      <c r="E174" s="17"/>
      <c r="F174" s="17"/>
    </row>
    <row r="175" spans="1:13" s="45" customFormat="1" x14ac:dyDescent="0.25">
      <c r="A175" s="17"/>
      <c r="B175" s="17"/>
      <c r="C175" s="17"/>
      <c r="D175" s="17"/>
      <c r="E175" s="17"/>
      <c r="F175" s="17"/>
    </row>
    <row r="176" spans="1:13" s="45" customFormat="1" ht="16.5" x14ac:dyDescent="0.25">
      <c r="A176" s="17"/>
      <c r="B176" s="17"/>
      <c r="C176" s="6"/>
      <c r="D176" s="17"/>
      <c r="E176" s="17"/>
      <c r="F176" s="17"/>
      <c r="H176" s="37"/>
    </row>
    <row r="177" spans="1:6" s="45" customFormat="1" x14ac:dyDescent="0.25">
      <c r="A177" s="17"/>
      <c r="B177" s="17"/>
      <c r="C177" s="17"/>
      <c r="D177" s="17"/>
      <c r="E177" s="17"/>
      <c r="F177" s="17"/>
    </row>
    <row r="178" spans="1:6" s="45" customFormat="1" x14ac:dyDescent="0.25">
      <c r="A178" s="17"/>
      <c r="B178" s="17"/>
      <c r="C178" s="17"/>
      <c r="D178" s="17"/>
      <c r="E178" s="17"/>
      <c r="F178" s="17"/>
    </row>
  </sheetData>
  <mergeCells count="11">
    <mergeCell ref="K9:L9"/>
    <mergeCell ref="A1:M1"/>
    <mergeCell ref="A5:M5"/>
    <mergeCell ref="A7:M7"/>
    <mergeCell ref="A9:A10"/>
    <mergeCell ref="B9:B10"/>
    <mergeCell ref="C9:C10"/>
    <mergeCell ref="D9:D10"/>
    <mergeCell ref="E9:E10"/>
    <mergeCell ref="F9:F10"/>
    <mergeCell ref="G9:G10"/>
  </mergeCells>
  <pageMargins left="0.16" right="0.15" top="0.75" bottom="0.75" header="0.3" footer="0.3"/>
  <pageSetup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5"/>
  <sheetViews>
    <sheetView workbookViewId="0">
      <selection activeCell="L19" sqref="L19"/>
    </sheetView>
  </sheetViews>
  <sheetFormatPr defaultRowHeight="15" x14ac:dyDescent="0.25"/>
  <cols>
    <col min="1" max="1" width="4.28515625" style="5" customWidth="1"/>
    <col min="2" max="2" width="9.140625" style="5"/>
    <col min="3" max="3" width="35.140625" style="5" customWidth="1"/>
    <col min="4" max="6" width="9.140625" style="5"/>
    <col min="7" max="7" width="8.42578125" style="5" customWidth="1"/>
    <col min="8" max="8" width="9.140625" style="5"/>
    <col min="9" max="9" width="8.140625" style="5" customWidth="1"/>
    <col min="10" max="10" width="9.140625" style="5"/>
    <col min="11" max="11" width="6.5703125" style="5" customWidth="1"/>
    <col min="12" max="16384" width="9.140625" style="5"/>
  </cols>
  <sheetData>
    <row r="1" spans="1:13" s="38" customFormat="1" ht="39" customHeight="1" x14ac:dyDescent="0.25">
      <c r="A1" s="261" t="s">
        <v>51</v>
      </c>
      <c r="B1" s="261"/>
      <c r="C1" s="261"/>
      <c r="D1" s="261"/>
      <c r="E1" s="261"/>
      <c r="F1" s="261"/>
      <c r="G1" s="262"/>
      <c r="H1" s="262"/>
      <c r="I1" s="262"/>
      <c r="J1" s="262"/>
      <c r="K1" s="262"/>
      <c r="L1" s="262"/>
      <c r="M1" s="262"/>
    </row>
    <row r="2" spans="1:13" s="38" customFormat="1" ht="15.75" x14ac:dyDescent="0.25">
      <c r="A2" s="39"/>
      <c r="B2" s="39"/>
      <c r="C2" s="39"/>
      <c r="D2" s="39"/>
      <c r="E2" s="39"/>
      <c r="F2" s="39"/>
      <c r="G2" s="40"/>
      <c r="H2" s="40"/>
      <c r="I2" s="40"/>
      <c r="J2" s="40"/>
      <c r="K2" s="40"/>
      <c r="L2" s="40"/>
      <c r="M2" s="40"/>
    </row>
    <row r="3" spans="1:13" s="41" customFormat="1" ht="15.75" customHeight="1" x14ac:dyDescent="0.25">
      <c r="A3" s="263" t="s">
        <v>52</v>
      </c>
      <c r="B3" s="263"/>
      <c r="C3" s="263"/>
      <c r="D3" s="263"/>
      <c r="E3" s="263"/>
      <c r="F3" s="263"/>
      <c r="G3" s="264"/>
      <c r="H3" s="264"/>
      <c r="I3" s="264"/>
      <c r="J3" s="264"/>
      <c r="K3" s="264"/>
      <c r="L3" s="264"/>
      <c r="M3" s="264"/>
    </row>
    <row r="4" spans="1:13" s="41" customFormat="1" ht="15.75" x14ac:dyDescent="0.25">
      <c r="A4" s="39"/>
      <c r="B4" s="39"/>
      <c r="C4" s="39"/>
      <c r="D4" s="39"/>
      <c r="E4" s="39"/>
      <c r="F4" s="39"/>
      <c r="G4" s="42"/>
      <c r="H4" s="42"/>
      <c r="I4" s="42"/>
      <c r="J4" s="42"/>
      <c r="K4" s="42"/>
      <c r="L4" s="42"/>
      <c r="M4" s="42"/>
    </row>
    <row r="5" spans="1:13" s="41" customFormat="1" ht="15.75" customHeight="1" x14ac:dyDescent="0.25">
      <c r="A5" s="263" t="s">
        <v>159</v>
      </c>
      <c r="B5" s="263"/>
      <c r="C5" s="263"/>
      <c r="D5" s="263"/>
      <c r="E5" s="263"/>
      <c r="F5" s="263"/>
      <c r="G5" s="264"/>
      <c r="H5" s="264"/>
      <c r="I5" s="264"/>
      <c r="J5" s="264"/>
      <c r="K5" s="264"/>
      <c r="L5" s="264"/>
      <c r="M5" s="264"/>
    </row>
    <row r="6" spans="1:13" s="45" customFormat="1" x14ac:dyDescent="0.25">
      <c r="A6" s="43"/>
      <c r="B6" s="43"/>
      <c r="C6" s="43"/>
      <c r="D6" s="43"/>
      <c r="E6" s="43"/>
      <c r="F6" s="43"/>
      <c r="G6" s="44"/>
      <c r="H6" s="44"/>
      <c r="I6" s="44"/>
      <c r="J6" s="44"/>
      <c r="K6" s="44"/>
      <c r="L6" s="44"/>
      <c r="M6" s="44"/>
    </row>
    <row r="7" spans="1:13" s="45" customFormat="1" ht="15" customHeight="1" x14ac:dyDescent="0.25">
      <c r="A7" s="265"/>
      <c r="B7" s="266"/>
      <c r="C7" s="266"/>
      <c r="D7" s="266"/>
      <c r="E7" s="266"/>
      <c r="F7" s="266"/>
      <c r="G7" s="266"/>
      <c r="H7" s="266"/>
      <c r="I7" s="266"/>
      <c r="J7" s="266"/>
      <c r="K7" s="266"/>
      <c r="L7" s="266"/>
      <c r="M7" s="266"/>
    </row>
    <row r="8" spans="1:13" s="47" customFormat="1" ht="11.25" customHeight="1" x14ac:dyDescent="0.25">
      <c r="A8" s="267" t="s">
        <v>38</v>
      </c>
      <c r="B8" s="268"/>
      <c r="C8" s="267" t="s">
        <v>40</v>
      </c>
      <c r="D8" s="267" t="s">
        <v>41</v>
      </c>
      <c r="E8" s="270" t="s">
        <v>42</v>
      </c>
      <c r="F8" s="272" t="s">
        <v>166</v>
      </c>
      <c r="G8" s="272" t="s">
        <v>162</v>
      </c>
      <c r="H8" s="193"/>
      <c r="I8" s="129"/>
      <c r="J8" s="129"/>
      <c r="K8" s="260"/>
      <c r="L8" s="260"/>
      <c r="M8" s="130"/>
    </row>
    <row r="9" spans="1:13" s="47" customFormat="1" ht="11.25" customHeight="1" x14ac:dyDescent="0.25">
      <c r="A9" s="267"/>
      <c r="B9" s="269"/>
      <c r="C9" s="267"/>
      <c r="D9" s="267"/>
      <c r="E9" s="271"/>
      <c r="F9" s="273"/>
      <c r="G9" s="273"/>
      <c r="H9" s="129"/>
      <c r="I9" s="129"/>
      <c r="J9" s="129"/>
      <c r="K9" s="129"/>
      <c r="L9" s="129"/>
      <c r="M9" s="130"/>
    </row>
    <row r="10" spans="1:13" s="47" customFormat="1" ht="11.25" x14ac:dyDescent="0.25">
      <c r="A10" s="48">
        <v>1</v>
      </c>
      <c r="B10" s="48">
        <v>2</v>
      </c>
      <c r="C10" s="48">
        <v>3</v>
      </c>
      <c r="D10" s="48">
        <v>4</v>
      </c>
      <c r="E10" s="48">
        <v>5</v>
      </c>
      <c r="F10" s="217">
        <v>6</v>
      </c>
      <c r="G10" s="230">
        <v>7</v>
      </c>
      <c r="H10" s="131"/>
      <c r="I10" s="131"/>
      <c r="J10" s="131"/>
      <c r="K10" s="131"/>
      <c r="L10" s="131"/>
      <c r="M10" s="131"/>
    </row>
    <row r="11" spans="1:13" ht="27" x14ac:dyDescent="0.25">
      <c r="A11" s="82"/>
      <c r="B11" s="82"/>
      <c r="C11" s="69" t="s">
        <v>56</v>
      </c>
      <c r="D11" s="82"/>
      <c r="E11" s="82"/>
      <c r="F11" s="84"/>
      <c r="G11" s="52"/>
      <c r="H11" s="132"/>
      <c r="I11" s="133"/>
      <c r="J11" s="134"/>
      <c r="K11" s="135"/>
      <c r="L11" s="132"/>
      <c r="M11" s="134"/>
    </row>
    <row r="12" spans="1:13" x14ac:dyDescent="0.25">
      <c r="A12" s="82">
        <v>1</v>
      </c>
      <c r="B12" s="102"/>
      <c r="C12" s="83" t="s">
        <v>3</v>
      </c>
      <c r="D12" s="82" t="s">
        <v>4</v>
      </c>
      <c r="E12" s="84">
        <v>18</v>
      </c>
      <c r="F12" s="88"/>
      <c r="G12" s="52"/>
      <c r="H12" s="132"/>
      <c r="I12" s="133"/>
      <c r="J12" s="134"/>
      <c r="K12" s="135"/>
      <c r="L12" s="132"/>
      <c r="M12" s="134"/>
    </row>
    <row r="13" spans="1:13" s="3" customFormat="1" ht="15.75" customHeight="1" x14ac:dyDescent="0.25">
      <c r="A13" s="62"/>
      <c r="B13" s="102"/>
      <c r="C13" s="73"/>
      <c r="D13" s="74"/>
      <c r="E13" s="113"/>
      <c r="F13" s="187"/>
      <c r="G13" s="65"/>
      <c r="H13" s="137"/>
      <c r="I13" s="137"/>
      <c r="J13" s="137"/>
      <c r="K13" s="137"/>
      <c r="L13" s="137"/>
      <c r="M13" s="137"/>
    </row>
    <row r="14" spans="1:13" ht="30" x14ac:dyDescent="0.25">
      <c r="A14" s="82">
        <v>2</v>
      </c>
      <c r="B14" s="102"/>
      <c r="C14" s="83" t="s">
        <v>5</v>
      </c>
      <c r="D14" s="82" t="s">
        <v>2</v>
      </c>
      <c r="E14" s="84">
        <v>60</v>
      </c>
      <c r="F14" s="88"/>
      <c r="G14" s="52"/>
      <c r="H14" s="132"/>
      <c r="I14" s="137"/>
      <c r="J14" s="134"/>
      <c r="K14" s="135"/>
      <c r="L14" s="132"/>
      <c r="M14" s="134"/>
    </row>
    <row r="15" spans="1:13" ht="30" x14ac:dyDescent="0.25">
      <c r="A15" s="82">
        <v>3</v>
      </c>
      <c r="B15" s="102"/>
      <c r="C15" s="83" t="s">
        <v>8</v>
      </c>
      <c r="D15" s="82" t="s">
        <v>4</v>
      </c>
      <c r="E15" s="84">
        <v>18</v>
      </c>
      <c r="F15" s="88"/>
      <c r="G15" s="52"/>
      <c r="H15" s="132"/>
      <c r="I15" s="137"/>
      <c r="J15" s="134"/>
      <c r="K15" s="135"/>
      <c r="L15" s="132"/>
      <c r="M15" s="134"/>
    </row>
    <row r="16" spans="1:13" s="3" customFormat="1" ht="15.75" customHeight="1" x14ac:dyDescent="0.25">
      <c r="A16" s="62"/>
      <c r="B16" s="102"/>
      <c r="C16" s="73"/>
      <c r="D16" s="74"/>
      <c r="E16" s="113"/>
      <c r="F16" s="187"/>
      <c r="G16" s="65"/>
      <c r="H16" s="137"/>
      <c r="I16" s="137"/>
      <c r="J16" s="137"/>
      <c r="K16" s="137"/>
      <c r="L16" s="137"/>
      <c r="M16" s="137"/>
    </row>
    <row r="17" spans="1:13" ht="30" x14ac:dyDescent="0.25">
      <c r="A17" s="82">
        <v>4</v>
      </c>
      <c r="B17" s="102"/>
      <c r="C17" s="83" t="s">
        <v>7</v>
      </c>
      <c r="D17" s="82" t="s">
        <v>2</v>
      </c>
      <c r="E17" s="84">
        <v>60</v>
      </c>
      <c r="F17" s="88"/>
      <c r="G17" s="52"/>
      <c r="H17" s="132"/>
      <c r="I17" s="137"/>
      <c r="J17" s="134"/>
      <c r="K17" s="135"/>
      <c r="L17" s="132"/>
      <c r="M17" s="134"/>
    </row>
    <row r="18" spans="1:13" ht="27" x14ac:dyDescent="0.25">
      <c r="A18" s="82"/>
      <c r="B18" s="82"/>
      <c r="C18" s="69" t="s">
        <v>57</v>
      </c>
      <c r="D18" s="82"/>
      <c r="E18" s="82"/>
      <c r="F18" s="84"/>
      <c r="G18" s="52"/>
      <c r="H18" s="132"/>
      <c r="I18" s="137"/>
      <c r="J18" s="134"/>
      <c r="K18" s="135"/>
      <c r="L18" s="132"/>
      <c r="M18" s="134"/>
    </row>
    <row r="19" spans="1:13" ht="45" x14ac:dyDescent="0.25">
      <c r="A19" s="82">
        <v>1</v>
      </c>
      <c r="B19" s="82"/>
      <c r="C19" s="83" t="s">
        <v>0</v>
      </c>
      <c r="D19" s="82" t="s">
        <v>1</v>
      </c>
      <c r="E19" s="84">
        <v>185</v>
      </c>
      <c r="F19" s="88"/>
      <c r="G19" s="52"/>
      <c r="H19" s="132"/>
      <c r="I19" s="137"/>
      <c r="J19" s="134"/>
      <c r="K19" s="135"/>
      <c r="L19" s="132"/>
      <c r="M19" s="134"/>
    </row>
    <row r="20" spans="1:13" ht="30" x14ac:dyDescent="0.25">
      <c r="A20" s="82">
        <v>2</v>
      </c>
      <c r="B20" s="102"/>
      <c r="C20" s="83" t="s">
        <v>6</v>
      </c>
      <c r="D20" s="82" t="s">
        <v>2</v>
      </c>
      <c r="E20" s="84">
        <v>60</v>
      </c>
      <c r="F20" s="88"/>
      <c r="G20" s="52"/>
      <c r="H20" s="132"/>
      <c r="I20" s="137"/>
      <c r="J20" s="134"/>
      <c r="K20" s="135"/>
      <c r="L20" s="132"/>
      <c r="M20" s="134"/>
    </row>
    <row r="21" spans="1:13" s="35" customFormat="1" x14ac:dyDescent="0.25">
      <c r="A21" s="227">
        <v>3</v>
      </c>
      <c r="B21" s="87"/>
      <c r="C21" s="118" t="s">
        <v>164</v>
      </c>
      <c r="D21" s="119" t="s">
        <v>156</v>
      </c>
      <c r="E21" s="120">
        <v>975</v>
      </c>
      <c r="F21" s="33"/>
      <c r="G21" s="52"/>
      <c r="H21" s="132"/>
      <c r="I21" s="132"/>
      <c r="J21" s="132"/>
      <c r="K21" s="132"/>
      <c r="L21" s="132"/>
      <c r="M21" s="132"/>
    </row>
    <row r="22" spans="1:13" s="35" customFormat="1" x14ac:dyDescent="0.25">
      <c r="A22" s="82">
        <v>4</v>
      </c>
      <c r="B22" s="102"/>
      <c r="C22" s="83" t="s">
        <v>9</v>
      </c>
      <c r="D22" s="82" t="s">
        <v>2</v>
      </c>
      <c r="E22" s="84">
        <v>40</v>
      </c>
      <c r="F22" s="33"/>
      <c r="G22" s="52"/>
      <c r="H22" s="132"/>
      <c r="I22" s="137"/>
      <c r="J22" s="134"/>
      <c r="K22" s="135"/>
      <c r="L22" s="132"/>
      <c r="M22" s="134"/>
    </row>
    <row r="23" spans="1:13" s="35" customFormat="1" ht="27" x14ac:dyDescent="0.25">
      <c r="A23" s="228">
        <v>5</v>
      </c>
      <c r="B23" s="121"/>
      <c r="C23" s="122" t="s">
        <v>165</v>
      </c>
      <c r="D23" s="103" t="s">
        <v>115</v>
      </c>
      <c r="E23" s="120">
        <v>900</v>
      </c>
      <c r="F23" s="33"/>
      <c r="G23" s="123"/>
      <c r="H23" s="215"/>
      <c r="I23" s="136"/>
      <c r="J23" s="216"/>
      <c r="K23" s="136"/>
      <c r="L23" s="215"/>
      <c r="M23" s="216"/>
    </row>
    <row r="24" spans="1:13" s="35" customFormat="1" x14ac:dyDescent="0.25">
      <c r="A24" s="82">
        <v>6</v>
      </c>
      <c r="B24" s="102"/>
      <c r="C24" s="83" t="s">
        <v>10</v>
      </c>
      <c r="D24" s="82" t="s">
        <v>2</v>
      </c>
      <c r="E24" s="84">
        <v>60</v>
      </c>
      <c r="F24" s="33"/>
      <c r="G24" s="52"/>
      <c r="H24" s="132"/>
      <c r="I24" s="137"/>
      <c r="J24" s="134"/>
      <c r="K24" s="135"/>
      <c r="L24" s="132"/>
      <c r="M24" s="134"/>
    </row>
    <row r="25" spans="1:13" s="35" customFormat="1" x14ac:dyDescent="0.25">
      <c r="A25" s="75"/>
      <c r="B25" s="50"/>
      <c r="C25" s="148" t="s">
        <v>157</v>
      </c>
      <c r="D25" s="79"/>
      <c r="E25" s="75"/>
      <c r="F25" s="78"/>
      <c r="G25" s="53"/>
      <c r="H25" s="132"/>
      <c r="I25" s="137"/>
      <c r="J25" s="134"/>
      <c r="K25" s="135"/>
      <c r="L25" s="132"/>
      <c r="M25" s="134"/>
    </row>
    <row r="26" spans="1:13" x14ac:dyDescent="0.25">
      <c r="A26" s="75"/>
      <c r="B26" s="50"/>
      <c r="C26" s="76" t="s">
        <v>45</v>
      </c>
      <c r="D26" s="79"/>
      <c r="E26" s="75"/>
      <c r="F26" s="78"/>
      <c r="G26" s="53"/>
      <c r="H26" s="132"/>
      <c r="I26" s="137"/>
      <c r="J26" s="134"/>
      <c r="K26" s="135"/>
      <c r="L26" s="132"/>
      <c r="M26" s="134"/>
    </row>
    <row r="27" spans="1:13" x14ac:dyDescent="0.25">
      <c r="A27" s="75"/>
      <c r="B27" s="50"/>
      <c r="C27" s="76" t="s">
        <v>46</v>
      </c>
      <c r="D27" s="79"/>
      <c r="E27" s="75"/>
      <c r="F27" s="78"/>
      <c r="G27" s="53"/>
      <c r="H27" s="114"/>
      <c r="I27" s="114"/>
      <c r="J27" s="114"/>
      <c r="K27" s="114"/>
      <c r="L27" s="114"/>
      <c r="M27" s="114"/>
    </row>
    <row r="28" spans="1:13" s="60" customFormat="1" x14ac:dyDescent="0.25">
      <c r="A28" s="75"/>
      <c r="B28" s="50"/>
      <c r="C28" s="76" t="s">
        <v>45</v>
      </c>
      <c r="D28" s="79"/>
      <c r="E28" s="75"/>
      <c r="F28" s="78"/>
      <c r="G28" s="53"/>
      <c r="H28" s="132"/>
      <c r="I28" s="132"/>
      <c r="J28" s="132"/>
      <c r="K28" s="132"/>
      <c r="L28" s="132"/>
      <c r="M28" s="132"/>
    </row>
    <row r="29" spans="1:13" s="60" customFormat="1" x14ac:dyDescent="0.25">
      <c r="A29" s="75"/>
      <c r="B29" s="50"/>
      <c r="C29" s="76" t="s">
        <v>47</v>
      </c>
      <c r="D29" s="79"/>
      <c r="E29" s="75"/>
      <c r="F29" s="78"/>
      <c r="G29" s="53"/>
      <c r="H29" s="132"/>
      <c r="I29" s="137"/>
      <c r="J29" s="134"/>
      <c r="K29" s="135"/>
      <c r="L29" s="132"/>
      <c r="M29" s="134"/>
    </row>
    <row r="30" spans="1:13" x14ac:dyDescent="0.25">
      <c r="A30" s="75"/>
      <c r="B30" s="50"/>
      <c r="C30" s="148" t="s">
        <v>158</v>
      </c>
      <c r="D30" s="79"/>
      <c r="E30" s="75"/>
      <c r="F30" s="78"/>
      <c r="G30" s="53"/>
      <c r="H30" s="114"/>
      <c r="I30" s="114"/>
      <c r="J30" s="114"/>
      <c r="K30" s="114"/>
      <c r="L30" s="114"/>
      <c r="M30" s="114"/>
    </row>
    <row r="31" spans="1:13" s="17" customFormat="1" ht="14.25" x14ac:dyDescent="0.25">
      <c r="A31" s="207"/>
      <c r="B31" s="208"/>
      <c r="C31" s="76" t="s">
        <v>33</v>
      </c>
      <c r="D31" s="208"/>
      <c r="E31" s="208"/>
      <c r="F31" s="208"/>
      <c r="G31" s="186"/>
      <c r="H31" s="115"/>
      <c r="I31" s="115"/>
      <c r="J31" s="115"/>
      <c r="K31" s="115"/>
      <c r="L31" s="115"/>
      <c r="M31" s="115"/>
    </row>
    <row r="32" spans="1:13" x14ac:dyDescent="0.25">
      <c r="A32" s="225"/>
      <c r="B32" s="231"/>
      <c r="C32" s="232" t="s">
        <v>167</v>
      </c>
      <c r="D32" s="233">
        <v>0.18</v>
      </c>
      <c r="E32" s="234"/>
      <c r="F32" s="234"/>
      <c r="G32" s="234"/>
      <c r="H32" s="215"/>
      <c r="I32" s="136"/>
      <c r="J32" s="216"/>
      <c r="K32" s="136"/>
      <c r="L32" s="215"/>
      <c r="M32" s="216"/>
    </row>
    <row r="33" spans="1:13" s="60" customFormat="1" x14ac:dyDescent="0.25">
      <c r="A33" s="225"/>
      <c r="B33" s="231"/>
      <c r="C33" s="232" t="s">
        <v>168</v>
      </c>
      <c r="D33" s="231"/>
      <c r="E33" s="235"/>
      <c r="F33" s="235"/>
      <c r="G33" s="235"/>
      <c r="H33" s="215"/>
      <c r="I33" s="136"/>
      <c r="J33" s="216"/>
      <c r="K33" s="136"/>
      <c r="L33" s="215"/>
      <c r="M33" s="216"/>
    </row>
    <row r="34" spans="1:13" s="60" customFormat="1" x14ac:dyDescent="0.25">
      <c r="A34" s="195"/>
      <c r="B34" s="220"/>
      <c r="C34" s="196"/>
      <c r="D34" s="195"/>
      <c r="E34" s="195"/>
      <c r="F34" s="202"/>
      <c r="G34" s="132"/>
      <c r="H34" s="132"/>
      <c r="I34" s="137"/>
      <c r="J34" s="134"/>
      <c r="K34" s="135"/>
      <c r="L34" s="132"/>
      <c r="M34" s="134"/>
    </row>
    <row r="35" spans="1:13" s="45" customFormat="1" x14ac:dyDescent="0.25">
      <c r="A35" s="225"/>
      <c r="B35" s="218"/>
      <c r="C35" s="221"/>
      <c r="D35" s="222"/>
      <c r="E35" s="219"/>
      <c r="F35" s="223"/>
      <c r="G35" s="132"/>
      <c r="H35" s="215"/>
      <c r="I35" s="136"/>
      <c r="J35" s="216"/>
      <c r="K35" s="136"/>
      <c r="L35" s="215"/>
      <c r="M35" s="216"/>
    </row>
    <row r="36" spans="1:13" s="45" customFormat="1" x14ac:dyDescent="0.25">
      <c r="A36" s="191"/>
      <c r="B36" s="191"/>
      <c r="C36" s="191"/>
      <c r="D36" s="191"/>
      <c r="E36" s="191"/>
      <c r="F36" s="191"/>
      <c r="G36" s="191"/>
      <c r="H36" s="191"/>
      <c r="I36" s="191"/>
      <c r="J36" s="191"/>
      <c r="K36" s="191"/>
      <c r="L36" s="191"/>
      <c r="M36" s="191"/>
    </row>
    <row r="37" spans="1:13" x14ac:dyDescent="0.25">
      <c r="A37" s="195"/>
      <c r="B37" s="195"/>
      <c r="C37" s="196"/>
      <c r="D37" s="195"/>
      <c r="E37" s="195"/>
      <c r="F37" s="195"/>
      <c r="G37" s="132"/>
      <c r="H37" s="132"/>
      <c r="I37" s="137"/>
      <c r="J37" s="134"/>
      <c r="K37" s="135"/>
      <c r="L37" s="132"/>
      <c r="M37" s="134"/>
    </row>
    <row r="38" spans="1:13" x14ac:dyDescent="0.25">
      <c r="A38" s="226"/>
      <c r="B38" s="224"/>
      <c r="C38" s="178"/>
      <c r="D38" s="179"/>
      <c r="E38" s="177"/>
      <c r="F38" s="180"/>
      <c r="G38" s="133"/>
      <c r="H38" s="139"/>
      <c r="I38" s="137"/>
      <c r="J38" s="139"/>
      <c r="K38" s="136"/>
      <c r="L38" s="139"/>
      <c r="M38" s="140"/>
    </row>
    <row r="39" spans="1:13" s="124" customFormat="1" x14ac:dyDescent="0.25">
      <c r="A39" s="226"/>
      <c r="B39" s="224"/>
      <c r="C39" s="178"/>
      <c r="D39" s="205"/>
      <c r="E39" s="177"/>
      <c r="F39" s="180"/>
      <c r="G39" s="133"/>
      <c r="H39" s="139"/>
      <c r="I39" s="133"/>
      <c r="J39" s="139"/>
      <c r="K39" s="136"/>
      <c r="L39" s="139"/>
      <c r="M39" s="140"/>
    </row>
    <row r="40" spans="1:13" s="124" customFormat="1" x14ac:dyDescent="0.25">
      <c r="A40" s="226"/>
      <c r="B40" s="224"/>
      <c r="C40" s="178"/>
      <c r="D40" s="179"/>
      <c r="E40" s="177"/>
      <c r="F40" s="180"/>
      <c r="G40" s="133"/>
      <c r="H40" s="139"/>
      <c r="I40" s="133"/>
      <c r="J40" s="139"/>
      <c r="K40" s="136"/>
      <c r="L40" s="139"/>
      <c r="M40" s="140"/>
    </row>
    <row r="41" spans="1:13" s="124" customFormat="1" x14ac:dyDescent="0.25">
      <c r="A41" s="226"/>
      <c r="B41" s="224"/>
      <c r="C41" s="178"/>
      <c r="D41" s="181"/>
      <c r="E41" s="177"/>
      <c r="F41" s="180"/>
      <c r="G41" s="133"/>
      <c r="H41" s="139"/>
      <c r="I41" s="133"/>
      <c r="J41" s="140"/>
      <c r="K41" s="133"/>
      <c r="L41" s="139"/>
      <c r="M41" s="140"/>
    </row>
    <row r="42" spans="1:13" x14ac:dyDescent="0.25">
      <c r="A42" s="226"/>
      <c r="B42" s="224"/>
      <c r="C42" s="178"/>
      <c r="D42" s="181"/>
      <c r="E42" s="177"/>
      <c r="F42" s="180"/>
      <c r="G42" s="133"/>
      <c r="H42" s="139"/>
      <c r="I42" s="133"/>
      <c r="J42" s="140"/>
      <c r="K42" s="133"/>
      <c r="L42" s="139"/>
      <c r="M42" s="140"/>
    </row>
    <row r="43" spans="1:13" s="124" customFormat="1" x14ac:dyDescent="0.25">
      <c r="A43" s="226"/>
      <c r="B43" s="170"/>
      <c r="C43" s="178"/>
      <c r="D43" s="181"/>
      <c r="E43" s="177"/>
      <c r="F43" s="180"/>
      <c r="G43" s="133"/>
      <c r="H43" s="139"/>
      <c r="I43" s="133"/>
      <c r="J43" s="140"/>
      <c r="K43" s="133"/>
      <c r="L43" s="139"/>
      <c r="M43" s="140"/>
    </row>
    <row r="44" spans="1:13" x14ac:dyDescent="0.25">
      <c r="A44" s="226"/>
      <c r="B44" s="170"/>
      <c r="C44" s="178"/>
      <c r="D44" s="181"/>
      <c r="E44" s="177"/>
      <c r="F44" s="180"/>
      <c r="G44" s="133"/>
      <c r="H44" s="139"/>
      <c r="I44" s="133"/>
      <c r="J44" s="140"/>
      <c r="K44" s="133"/>
      <c r="L44" s="139"/>
      <c r="M44" s="140"/>
    </row>
    <row r="45" spans="1:13" x14ac:dyDescent="0.25">
      <c r="A45" s="226"/>
      <c r="B45" s="170"/>
      <c r="C45" s="178"/>
      <c r="D45" s="181"/>
      <c r="E45" s="177"/>
      <c r="F45" s="180"/>
      <c r="G45" s="133"/>
      <c r="H45" s="139"/>
      <c r="I45" s="133"/>
      <c r="J45" s="140"/>
      <c r="K45" s="133"/>
      <c r="L45" s="139"/>
      <c r="M45" s="140"/>
    </row>
    <row r="46" spans="1:13" s="35" customFormat="1" x14ac:dyDescent="0.25"/>
    <row r="47" spans="1:13" s="35" customFormat="1" x14ac:dyDescent="0.25"/>
    <row r="48" spans="1:13" s="35" customFormat="1" x14ac:dyDescent="0.25"/>
    <row r="49" spans="1:8" s="35" customFormat="1" x14ac:dyDescent="0.25"/>
    <row r="50" spans="1:8" s="35" customFormat="1" x14ac:dyDescent="0.25"/>
    <row r="51" spans="1:8" s="35" customFormat="1" x14ac:dyDescent="0.25"/>
    <row r="52" spans="1:8" s="35" customFormat="1" x14ac:dyDescent="0.25"/>
    <row r="53" spans="1:8" s="35" customFormat="1" x14ac:dyDescent="0.25"/>
    <row r="54" spans="1:8" s="45" customFormat="1" x14ac:dyDescent="0.25">
      <c r="A54" s="17"/>
      <c r="B54" s="17"/>
      <c r="C54" s="17"/>
      <c r="D54" s="17"/>
      <c r="E54" s="17"/>
      <c r="F54" s="17"/>
    </row>
    <row r="55" spans="1:8" s="45" customFormat="1" ht="16.5" x14ac:dyDescent="0.25">
      <c r="A55" s="17"/>
      <c r="B55" s="17"/>
      <c r="C55" s="80"/>
      <c r="D55" s="17"/>
      <c r="E55" s="17"/>
      <c r="F55" s="17"/>
      <c r="H55" s="37"/>
    </row>
    <row r="56" spans="1:8" s="45" customFormat="1" x14ac:dyDescent="0.25">
      <c r="A56" s="17"/>
      <c r="B56" s="17"/>
      <c r="C56" s="17"/>
      <c r="D56" s="17"/>
      <c r="E56" s="17"/>
      <c r="F56" s="17"/>
    </row>
    <row r="57" spans="1:8" s="45" customFormat="1" x14ac:dyDescent="0.25">
      <c r="A57" s="17"/>
      <c r="B57" s="17"/>
      <c r="C57" s="17"/>
      <c r="D57" s="17"/>
      <c r="E57" s="17"/>
      <c r="F57" s="17"/>
    </row>
    <row r="58" spans="1:8" s="45" customFormat="1" x14ac:dyDescent="0.25">
      <c r="A58" s="17"/>
      <c r="B58" s="17"/>
      <c r="C58" s="17"/>
      <c r="D58" s="17"/>
      <c r="E58" s="17"/>
      <c r="F58" s="17"/>
    </row>
    <row r="59" spans="1:8" s="45" customFormat="1" x14ac:dyDescent="0.25">
      <c r="A59" s="17"/>
      <c r="B59" s="17"/>
      <c r="C59" s="17"/>
      <c r="D59" s="17"/>
      <c r="E59" s="17"/>
      <c r="F59" s="17"/>
    </row>
    <row r="60" spans="1:8" s="45" customFormat="1" x14ac:dyDescent="0.25">
      <c r="A60" s="17"/>
      <c r="B60" s="17"/>
      <c r="C60" s="17"/>
      <c r="D60" s="17"/>
      <c r="E60" s="17"/>
      <c r="F60" s="17"/>
    </row>
    <row r="61" spans="1:8" x14ac:dyDescent="0.25">
      <c r="A61" s="2"/>
      <c r="B61" s="2"/>
      <c r="C61" s="85"/>
      <c r="D61" s="2"/>
      <c r="E61" s="2"/>
      <c r="F61" s="2"/>
    </row>
    <row r="62" spans="1:8" x14ac:dyDescent="0.25">
      <c r="A62" s="2"/>
      <c r="B62" s="2"/>
      <c r="C62" s="85"/>
      <c r="D62" s="2"/>
      <c r="E62" s="2"/>
      <c r="F62" s="2"/>
    </row>
    <row r="63" spans="1:8" x14ac:dyDescent="0.25">
      <c r="A63" s="2"/>
      <c r="B63" s="2"/>
      <c r="C63" s="85"/>
      <c r="D63" s="2"/>
      <c r="E63" s="2"/>
      <c r="F63" s="2"/>
    </row>
    <row r="64" spans="1:8" x14ac:dyDescent="0.25">
      <c r="A64" s="2"/>
      <c r="B64" s="2"/>
      <c r="C64" s="85"/>
      <c r="D64" s="2"/>
      <c r="E64" s="2"/>
      <c r="F64" s="2"/>
    </row>
    <row r="65" spans="1:6" x14ac:dyDescent="0.25">
      <c r="A65" s="2"/>
      <c r="B65" s="2"/>
      <c r="C65" s="85"/>
      <c r="D65" s="2"/>
      <c r="E65" s="2"/>
      <c r="F65" s="2"/>
    </row>
    <row r="66" spans="1:6" x14ac:dyDescent="0.25">
      <c r="A66" s="2"/>
      <c r="B66" s="2"/>
      <c r="C66" s="85"/>
      <c r="D66" s="2"/>
      <c r="E66" s="2"/>
      <c r="F66" s="2"/>
    </row>
    <row r="67" spans="1:6" x14ac:dyDescent="0.25">
      <c r="A67" s="2"/>
      <c r="B67" s="2"/>
      <c r="C67" s="85"/>
      <c r="D67" s="2"/>
      <c r="E67" s="2"/>
      <c r="F67" s="2"/>
    </row>
    <row r="68" spans="1:6" x14ac:dyDescent="0.25">
      <c r="A68" s="2"/>
      <c r="B68" s="2"/>
      <c r="C68" s="85"/>
      <c r="D68" s="2"/>
      <c r="E68" s="2"/>
      <c r="F68" s="2"/>
    </row>
    <row r="69" spans="1:6" x14ac:dyDescent="0.25">
      <c r="A69" s="2"/>
      <c r="B69" s="2"/>
      <c r="C69" s="85"/>
      <c r="D69" s="2"/>
      <c r="E69" s="2"/>
      <c r="F69" s="2"/>
    </row>
    <row r="70" spans="1:6" x14ac:dyDescent="0.25">
      <c r="A70" s="2"/>
      <c r="B70" s="2"/>
      <c r="C70" s="85"/>
      <c r="D70" s="2"/>
      <c r="E70" s="2"/>
      <c r="F70" s="2"/>
    </row>
    <row r="71" spans="1:6" x14ac:dyDescent="0.25">
      <c r="A71" s="2"/>
      <c r="B71" s="2"/>
      <c r="C71" s="85"/>
      <c r="D71" s="2"/>
      <c r="E71" s="2"/>
      <c r="F71" s="2"/>
    </row>
    <row r="72" spans="1:6" x14ac:dyDescent="0.25">
      <c r="A72" s="2"/>
      <c r="B72" s="2"/>
      <c r="C72" s="85"/>
      <c r="D72" s="2"/>
      <c r="E72" s="2"/>
      <c r="F72" s="2"/>
    </row>
    <row r="73" spans="1:6" x14ac:dyDescent="0.25">
      <c r="A73" s="2"/>
      <c r="B73" s="2"/>
      <c r="C73" s="85"/>
      <c r="D73" s="2"/>
      <c r="E73" s="2"/>
      <c r="F73" s="2"/>
    </row>
    <row r="74" spans="1:6" x14ac:dyDescent="0.25">
      <c r="A74" s="2"/>
      <c r="B74" s="2"/>
      <c r="C74" s="85"/>
      <c r="D74" s="2"/>
      <c r="E74" s="2"/>
      <c r="F74" s="2"/>
    </row>
    <row r="75" spans="1:6" x14ac:dyDescent="0.25">
      <c r="A75" s="2"/>
      <c r="B75" s="2"/>
      <c r="C75" s="85"/>
      <c r="D75" s="2"/>
      <c r="E75" s="2"/>
      <c r="F75" s="2"/>
    </row>
    <row r="76" spans="1:6" x14ac:dyDescent="0.25">
      <c r="A76" s="2"/>
      <c r="B76" s="2"/>
      <c r="C76" s="85"/>
      <c r="D76" s="2"/>
      <c r="E76" s="2"/>
      <c r="F76" s="2"/>
    </row>
    <row r="77" spans="1:6" x14ac:dyDescent="0.25">
      <c r="A77" s="2"/>
      <c r="B77" s="2"/>
      <c r="C77" s="85"/>
      <c r="D77" s="2"/>
      <c r="E77" s="2"/>
      <c r="F77" s="2"/>
    </row>
    <row r="78" spans="1:6" x14ac:dyDescent="0.25">
      <c r="A78" s="2"/>
      <c r="B78" s="2"/>
      <c r="C78" s="85"/>
      <c r="D78" s="2"/>
      <c r="E78" s="2"/>
      <c r="F78" s="2"/>
    </row>
    <row r="79" spans="1:6" x14ac:dyDescent="0.25">
      <c r="A79" s="2"/>
      <c r="B79" s="2"/>
      <c r="C79" s="85"/>
      <c r="D79" s="2"/>
      <c r="E79" s="2"/>
      <c r="F79" s="2"/>
    </row>
    <row r="80" spans="1:6" x14ac:dyDescent="0.25">
      <c r="A80" s="2"/>
      <c r="B80" s="2"/>
      <c r="C80" s="85"/>
      <c r="D80" s="2"/>
      <c r="E80" s="2"/>
      <c r="F80" s="2"/>
    </row>
    <row r="81" spans="1:6" x14ac:dyDescent="0.25">
      <c r="A81" s="2"/>
      <c r="B81" s="2"/>
      <c r="C81" s="85"/>
      <c r="D81" s="2"/>
      <c r="E81" s="2"/>
      <c r="F81" s="2"/>
    </row>
    <row r="82" spans="1:6" x14ac:dyDescent="0.25">
      <c r="A82" s="2"/>
      <c r="B82" s="2"/>
      <c r="C82" s="85"/>
      <c r="D82" s="2"/>
      <c r="E82" s="2"/>
      <c r="F82" s="2"/>
    </row>
    <row r="83" spans="1:6" x14ac:dyDescent="0.25">
      <c r="A83" s="2"/>
      <c r="B83" s="2"/>
      <c r="C83" s="85"/>
      <c r="D83" s="2"/>
      <c r="E83" s="2"/>
      <c r="F83" s="2"/>
    </row>
    <row r="84" spans="1:6" x14ac:dyDescent="0.25">
      <c r="A84" s="2"/>
      <c r="B84" s="2"/>
      <c r="C84" s="85"/>
      <c r="D84" s="2"/>
      <c r="E84" s="2"/>
      <c r="F84" s="2"/>
    </row>
    <row r="85" spans="1:6" x14ac:dyDescent="0.25">
      <c r="A85" s="2"/>
      <c r="B85" s="2"/>
      <c r="C85" s="85"/>
      <c r="D85" s="2"/>
      <c r="E85" s="2"/>
      <c r="F85" s="2"/>
    </row>
    <row r="86" spans="1:6" x14ac:dyDescent="0.25">
      <c r="A86" s="2"/>
      <c r="B86" s="2"/>
      <c r="C86" s="85"/>
      <c r="D86" s="2"/>
      <c r="E86" s="2"/>
      <c r="F86" s="2"/>
    </row>
    <row r="87" spans="1:6" x14ac:dyDescent="0.25">
      <c r="A87" s="2"/>
      <c r="B87" s="2"/>
      <c r="C87" s="85"/>
      <c r="D87" s="2"/>
      <c r="E87" s="2"/>
      <c r="F87" s="2"/>
    </row>
    <row r="88" spans="1:6" x14ac:dyDescent="0.25">
      <c r="A88" s="2"/>
      <c r="B88" s="2"/>
      <c r="C88" s="85"/>
      <c r="D88" s="2"/>
      <c r="E88" s="2"/>
      <c r="F88" s="2"/>
    </row>
    <row r="89" spans="1:6" x14ac:dyDescent="0.25">
      <c r="A89" s="2"/>
      <c r="B89" s="2"/>
      <c r="C89" s="85"/>
      <c r="D89" s="2"/>
      <c r="E89" s="2"/>
      <c r="F89" s="2"/>
    </row>
    <row r="90" spans="1:6" x14ac:dyDescent="0.25">
      <c r="A90" s="2"/>
      <c r="B90" s="2"/>
      <c r="C90" s="85"/>
      <c r="D90" s="2"/>
      <c r="E90" s="2"/>
      <c r="F90" s="2"/>
    </row>
    <row r="91" spans="1:6" x14ac:dyDescent="0.25">
      <c r="A91" s="2"/>
      <c r="B91" s="2"/>
      <c r="C91" s="85"/>
      <c r="D91" s="2"/>
      <c r="E91" s="2"/>
      <c r="F91" s="2"/>
    </row>
    <row r="92" spans="1:6" x14ac:dyDescent="0.25">
      <c r="A92" s="2"/>
      <c r="B92" s="2"/>
      <c r="D92" s="2"/>
      <c r="E92" s="2"/>
      <c r="F92" s="2"/>
    </row>
    <row r="93" spans="1:6" x14ac:dyDescent="0.25">
      <c r="A93" s="2"/>
      <c r="B93" s="2"/>
      <c r="D93" s="2"/>
      <c r="E93" s="2"/>
      <c r="F93" s="2"/>
    </row>
    <row r="94" spans="1:6" x14ac:dyDescent="0.25">
      <c r="A94" s="2"/>
      <c r="B94" s="2"/>
      <c r="D94" s="2"/>
      <c r="E94" s="2"/>
      <c r="F94" s="2"/>
    </row>
    <row r="95" spans="1:6" x14ac:dyDescent="0.25">
      <c r="A95" s="2"/>
      <c r="B95" s="2"/>
      <c r="D95" s="2"/>
      <c r="E95" s="2"/>
      <c r="F95" s="2"/>
    </row>
    <row r="96" spans="1:6" x14ac:dyDescent="0.25">
      <c r="A96" s="2"/>
      <c r="B96" s="2"/>
      <c r="D96" s="2"/>
      <c r="E96" s="2"/>
      <c r="F96" s="2"/>
    </row>
    <row r="97" spans="1:6" x14ac:dyDescent="0.25">
      <c r="A97" s="2"/>
      <c r="B97" s="2"/>
      <c r="D97" s="2"/>
      <c r="E97" s="2"/>
      <c r="F97" s="2"/>
    </row>
    <row r="98" spans="1:6" x14ac:dyDescent="0.25">
      <c r="A98" s="2"/>
      <c r="B98" s="2"/>
      <c r="D98" s="2"/>
      <c r="E98" s="2"/>
      <c r="F98" s="2"/>
    </row>
    <row r="99" spans="1:6" x14ac:dyDescent="0.25">
      <c r="A99" s="2"/>
      <c r="B99" s="2"/>
      <c r="D99" s="2"/>
      <c r="E99" s="2"/>
      <c r="F99" s="2"/>
    </row>
    <row r="100" spans="1:6" x14ac:dyDescent="0.25">
      <c r="A100" s="2"/>
      <c r="B100" s="2"/>
      <c r="D100" s="2"/>
      <c r="E100" s="2"/>
      <c r="F100" s="2"/>
    </row>
    <row r="101" spans="1:6" x14ac:dyDescent="0.25">
      <c r="A101" s="2"/>
      <c r="B101" s="2"/>
      <c r="D101" s="2"/>
      <c r="E101" s="2"/>
      <c r="F101" s="2"/>
    </row>
    <row r="102" spans="1:6" x14ac:dyDescent="0.25">
      <c r="A102" s="2"/>
      <c r="B102" s="2"/>
      <c r="D102" s="2"/>
      <c r="E102" s="2"/>
      <c r="F102" s="2"/>
    </row>
    <row r="103" spans="1:6" x14ac:dyDescent="0.25">
      <c r="A103" s="2"/>
      <c r="B103" s="2"/>
      <c r="D103" s="2"/>
      <c r="E103" s="2"/>
      <c r="F103" s="2"/>
    </row>
    <row r="104" spans="1:6" x14ac:dyDescent="0.25">
      <c r="A104" s="2"/>
      <c r="B104" s="2"/>
      <c r="D104" s="2"/>
      <c r="E104" s="2"/>
      <c r="F104" s="2"/>
    </row>
    <row r="105" spans="1:6" x14ac:dyDescent="0.25">
      <c r="A105" s="2"/>
      <c r="B105" s="2"/>
      <c r="D105" s="2"/>
      <c r="E105" s="2"/>
      <c r="F105" s="2"/>
    </row>
    <row r="106" spans="1:6" x14ac:dyDescent="0.25">
      <c r="A106" s="2"/>
      <c r="B106" s="2"/>
      <c r="D106" s="2"/>
      <c r="E106" s="2"/>
      <c r="F106" s="2"/>
    </row>
    <row r="107" spans="1:6" x14ac:dyDescent="0.25">
      <c r="A107" s="2"/>
      <c r="B107" s="2"/>
      <c r="D107" s="2"/>
      <c r="E107" s="2"/>
      <c r="F107" s="2"/>
    </row>
    <row r="108" spans="1:6" x14ac:dyDescent="0.25">
      <c r="A108" s="2"/>
      <c r="B108" s="2"/>
      <c r="D108" s="2"/>
      <c r="E108" s="2"/>
      <c r="F108" s="2"/>
    </row>
    <row r="109" spans="1:6" x14ac:dyDescent="0.25">
      <c r="A109" s="2"/>
      <c r="B109" s="2"/>
      <c r="D109" s="2"/>
      <c r="E109" s="2"/>
      <c r="F109" s="2"/>
    </row>
    <row r="110" spans="1:6" x14ac:dyDescent="0.25">
      <c r="A110" s="2"/>
      <c r="B110" s="2"/>
      <c r="D110" s="2"/>
      <c r="E110" s="2"/>
      <c r="F110" s="2"/>
    </row>
    <row r="111" spans="1:6" x14ac:dyDescent="0.25">
      <c r="A111" s="2"/>
      <c r="B111" s="2"/>
      <c r="D111" s="2"/>
      <c r="E111" s="2"/>
      <c r="F111" s="2"/>
    </row>
    <row r="112" spans="1:6" x14ac:dyDescent="0.25">
      <c r="A112" s="2"/>
      <c r="B112" s="2"/>
      <c r="D112" s="2"/>
      <c r="E112" s="2"/>
      <c r="F112" s="2"/>
    </row>
    <row r="113" spans="1:6" x14ac:dyDescent="0.25">
      <c r="A113" s="2"/>
      <c r="B113" s="2"/>
      <c r="D113" s="2"/>
      <c r="E113" s="2"/>
      <c r="F113" s="2"/>
    </row>
    <row r="114" spans="1:6" x14ac:dyDescent="0.25">
      <c r="A114" s="2"/>
      <c r="B114" s="2"/>
      <c r="D114" s="2"/>
      <c r="E114" s="2"/>
      <c r="F114" s="2"/>
    </row>
    <row r="115" spans="1:6" x14ac:dyDescent="0.25">
      <c r="A115" s="2"/>
      <c r="B115" s="2"/>
      <c r="D115" s="2"/>
      <c r="E115" s="2"/>
      <c r="F115" s="2"/>
    </row>
    <row r="116" spans="1:6" x14ac:dyDescent="0.25">
      <c r="A116" s="2"/>
      <c r="B116" s="2"/>
      <c r="D116" s="2"/>
      <c r="E116" s="2"/>
      <c r="F116" s="2"/>
    </row>
    <row r="117" spans="1:6" x14ac:dyDescent="0.25">
      <c r="A117" s="2"/>
      <c r="B117" s="2"/>
      <c r="D117" s="2"/>
      <c r="E117" s="2"/>
      <c r="F117" s="2"/>
    </row>
    <row r="118" spans="1:6" x14ac:dyDescent="0.25">
      <c r="A118" s="2"/>
      <c r="B118" s="2"/>
      <c r="D118" s="2"/>
      <c r="E118" s="2"/>
      <c r="F118" s="2"/>
    </row>
    <row r="119" spans="1:6" x14ac:dyDescent="0.25">
      <c r="A119" s="2"/>
      <c r="B119" s="2"/>
      <c r="D119" s="2"/>
      <c r="E119" s="2"/>
      <c r="F119" s="2"/>
    </row>
    <row r="120" spans="1:6" x14ac:dyDescent="0.25">
      <c r="A120" s="2"/>
      <c r="B120" s="2"/>
      <c r="D120" s="2"/>
      <c r="E120" s="2"/>
      <c r="F120" s="2"/>
    </row>
    <row r="121" spans="1:6" x14ac:dyDescent="0.25">
      <c r="A121" s="2"/>
      <c r="B121" s="2"/>
      <c r="D121" s="2"/>
      <c r="E121" s="2"/>
      <c r="F121" s="2"/>
    </row>
    <row r="122" spans="1:6" x14ac:dyDescent="0.25">
      <c r="A122" s="2"/>
      <c r="B122" s="2"/>
      <c r="D122" s="2"/>
      <c r="E122" s="2"/>
      <c r="F122" s="2"/>
    </row>
    <row r="123" spans="1:6" x14ac:dyDescent="0.25">
      <c r="A123" s="2"/>
      <c r="B123" s="2"/>
      <c r="D123" s="2"/>
      <c r="E123" s="2"/>
      <c r="F123" s="2"/>
    </row>
    <row r="124" spans="1:6" x14ac:dyDescent="0.25">
      <c r="A124" s="2"/>
      <c r="B124" s="2"/>
      <c r="D124" s="2"/>
      <c r="E124" s="2"/>
      <c r="F124" s="2"/>
    </row>
    <row r="125" spans="1:6" x14ac:dyDescent="0.25">
      <c r="A125" s="2"/>
      <c r="B125" s="2"/>
      <c r="D125" s="2"/>
      <c r="E125" s="2"/>
      <c r="F125" s="2"/>
    </row>
    <row r="126" spans="1:6" x14ac:dyDescent="0.25">
      <c r="A126" s="2"/>
      <c r="B126" s="2"/>
      <c r="D126" s="2"/>
      <c r="E126" s="2"/>
      <c r="F126" s="2"/>
    </row>
    <row r="127" spans="1:6" x14ac:dyDescent="0.25">
      <c r="A127" s="2"/>
      <c r="B127" s="2"/>
      <c r="D127" s="2"/>
      <c r="E127" s="2"/>
      <c r="F127" s="2"/>
    </row>
    <row r="128" spans="1:6" x14ac:dyDescent="0.25">
      <c r="A128" s="2"/>
      <c r="B128" s="2"/>
      <c r="D128" s="2"/>
      <c r="E128" s="2"/>
      <c r="F128" s="2"/>
    </row>
    <row r="129" spans="1:6" x14ac:dyDescent="0.25">
      <c r="A129" s="2"/>
      <c r="B129" s="2"/>
      <c r="D129" s="2"/>
      <c r="E129" s="2"/>
      <c r="F129" s="2"/>
    </row>
    <row r="130" spans="1:6" x14ac:dyDescent="0.25">
      <c r="A130" s="2"/>
      <c r="B130" s="2"/>
      <c r="D130" s="2"/>
      <c r="E130" s="2"/>
      <c r="F130" s="2"/>
    </row>
    <row r="131" spans="1:6" x14ac:dyDescent="0.25">
      <c r="A131" s="2"/>
      <c r="B131" s="2"/>
      <c r="D131" s="2"/>
      <c r="E131" s="2"/>
      <c r="F131" s="2"/>
    </row>
    <row r="132" spans="1:6" x14ac:dyDescent="0.25">
      <c r="A132" s="2"/>
      <c r="B132" s="2"/>
      <c r="D132" s="2"/>
      <c r="E132" s="2"/>
      <c r="F132" s="2"/>
    </row>
    <row r="133" spans="1:6" x14ac:dyDescent="0.25">
      <c r="A133" s="2"/>
      <c r="B133" s="2"/>
      <c r="D133" s="2"/>
      <c r="E133" s="2"/>
      <c r="F133" s="2"/>
    </row>
    <row r="134" spans="1:6" x14ac:dyDescent="0.25">
      <c r="A134" s="2"/>
      <c r="B134" s="2"/>
      <c r="D134" s="2"/>
      <c r="E134" s="2"/>
      <c r="F134" s="2"/>
    </row>
    <row r="135" spans="1:6" x14ac:dyDescent="0.25">
      <c r="A135" s="2"/>
      <c r="B135" s="2"/>
      <c r="D135" s="2"/>
      <c r="E135" s="2"/>
      <c r="F135" s="2"/>
    </row>
    <row r="136" spans="1:6" x14ac:dyDescent="0.25">
      <c r="A136" s="2"/>
      <c r="B136" s="2"/>
      <c r="D136" s="2"/>
      <c r="E136" s="2"/>
      <c r="F136" s="2"/>
    </row>
    <row r="137" spans="1:6" x14ac:dyDescent="0.25">
      <c r="A137" s="2"/>
      <c r="B137" s="2"/>
      <c r="D137" s="2"/>
      <c r="E137" s="2"/>
      <c r="F137" s="2"/>
    </row>
    <row r="138" spans="1:6" x14ac:dyDescent="0.25">
      <c r="A138" s="2"/>
      <c r="B138" s="2"/>
      <c r="D138" s="2"/>
      <c r="E138" s="2"/>
      <c r="F138" s="2"/>
    </row>
    <row r="139" spans="1:6" x14ac:dyDescent="0.25">
      <c r="A139" s="2"/>
      <c r="B139" s="2"/>
      <c r="D139" s="2"/>
      <c r="E139" s="2"/>
      <c r="F139" s="2"/>
    </row>
    <row r="140" spans="1:6" x14ac:dyDescent="0.25">
      <c r="A140" s="2"/>
      <c r="B140" s="2"/>
      <c r="D140" s="2"/>
      <c r="E140" s="2"/>
      <c r="F140" s="2"/>
    </row>
    <row r="141" spans="1:6" x14ac:dyDescent="0.25">
      <c r="A141" s="2"/>
      <c r="B141" s="2"/>
      <c r="D141" s="2"/>
      <c r="E141" s="2"/>
      <c r="F141" s="2"/>
    </row>
    <row r="142" spans="1:6" x14ac:dyDescent="0.25">
      <c r="A142" s="2"/>
      <c r="B142" s="2"/>
      <c r="D142" s="2"/>
      <c r="E142" s="2"/>
      <c r="F142" s="2"/>
    </row>
    <row r="143" spans="1:6" x14ac:dyDescent="0.25">
      <c r="A143" s="2"/>
      <c r="B143" s="2"/>
      <c r="D143" s="2"/>
      <c r="E143" s="2"/>
      <c r="F143" s="2"/>
    </row>
    <row r="144" spans="1:6" x14ac:dyDescent="0.25">
      <c r="A144" s="2"/>
      <c r="B144" s="2"/>
      <c r="D144" s="2"/>
      <c r="E144" s="2"/>
      <c r="F144" s="2"/>
    </row>
    <row r="145" spans="1:6" x14ac:dyDescent="0.25">
      <c r="A145" s="2"/>
      <c r="B145" s="2"/>
      <c r="D145" s="2"/>
      <c r="E145" s="2"/>
      <c r="F145" s="2"/>
    </row>
    <row r="146" spans="1:6" x14ac:dyDescent="0.25">
      <c r="A146" s="2"/>
      <c r="B146" s="2"/>
      <c r="D146" s="2"/>
      <c r="E146" s="2"/>
      <c r="F146" s="2"/>
    </row>
    <row r="147" spans="1:6" x14ac:dyDescent="0.25">
      <c r="A147" s="2"/>
      <c r="B147" s="2"/>
      <c r="D147" s="2"/>
      <c r="E147" s="2"/>
      <c r="F147" s="2"/>
    </row>
    <row r="148" spans="1:6" x14ac:dyDescent="0.25">
      <c r="A148" s="2"/>
      <c r="B148" s="2"/>
      <c r="D148" s="2"/>
      <c r="E148" s="2"/>
      <c r="F148" s="2"/>
    </row>
    <row r="149" spans="1:6" x14ac:dyDescent="0.25">
      <c r="A149" s="2"/>
      <c r="B149" s="2"/>
      <c r="D149" s="2"/>
      <c r="E149" s="2"/>
      <c r="F149" s="2"/>
    </row>
    <row r="150" spans="1:6" x14ac:dyDescent="0.25">
      <c r="A150" s="2"/>
      <c r="B150" s="2"/>
      <c r="D150" s="2"/>
      <c r="E150" s="2"/>
      <c r="F150" s="2"/>
    </row>
    <row r="151" spans="1:6" x14ac:dyDescent="0.25">
      <c r="A151" s="2"/>
      <c r="B151" s="2"/>
      <c r="D151" s="2"/>
      <c r="E151" s="2"/>
      <c r="F151" s="2"/>
    </row>
    <row r="152" spans="1:6" x14ac:dyDescent="0.25">
      <c r="A152" s="2"/>
      <c r="B152" s="2"/>
      <c r="D152" s="2"/>
      <c r="E152" s="2"/>
      <c r="F152" s="2"/>
    </row>
    <row r="153" spans="1:6" x14ac:dyDescent="0.25">
      <c r="A153" s="2"/>
      <c r="B153" s="2"/>
      <c r="D153" s="2"/>
      <c r="E153" s="2"/>
      <c r="F153" s="2"/>
    </row>
    <row r="154" spans="1:6" x14ac:dyDescent="0.25">
      <c r="A154" s="2"/>
      <c r="B154" s="2"/>
      <c r="D154" s="2"/>
      <c r="E154" s="2"/>
      <c r="F154" s="2"/>
    </row>
    <row r="155" spans="1:6" x14ac:dyDescent="0.25">
      <c r="A155" s="2"/>
      <c r="B155" s="2"/>
      <c r="D155" s="2"/>
      <c r="E155" s="2"/>
      <c r="F155" s="2"/>
    </row>
    <row r="156" spans="1:6" x14ac:dyDescent="0.25">
      <c r="A156" s="2"/>
      <c r="B156" s="2"/>
      <c r="D156" s="2"/>
      <c r="E156" s="2"/>
      <c r="F156" s="2"/>
    </row>
    <row r="157" spans="1:6" x14ac:dyDescent="0.25">
      <c r="A157" s="2"/>
      <c r="B157" s="2"/>
      <c r="D157" s="2"/>
      <c r="E157" s="2"/>
      <c r="F157" s="2"/>
    </row>
    <row r="158" spans="1:6" x14ac:dyDescent="0.25">
      <c r="A158" s="2"/>
      <c r="B158" s="2"/>
      <c r="D158" s="2"/>
      <c r="E158" s="2"/>
      <c r="F158" s="2"/>
    </row>
    <row r="159" spans="1:6" x14ac:dyDescent="0.25">
      <c r="A159" s="2"/>
      <c r="B159" s="2"/>
      <c r="D159" s="2"/>
      <c r="E159" s="2"/>
      <c r="F159" s="2"/>
    </row>
    <row r="160" spans="1:6" x14ac:dyDescent="0.25">
      <c r="A160" s="2"/>
      <c r="B160" s="2"/>
      <c r="D160" s="2"/>
      <c r="E160" s="2"/>
      <c r="F160" s="2"/>
    </row>
    <row r="161" spans="1:6" x14ac:dyDescent="0.25">
      <c r="A161" s="2"/>
      <c r="B161" s="2"/>
      <c r="D161" s="2"/>
      <c r="E161" s="2"/>
      <c r="F161" s="2"/>
    </row>
    <row r="162" spans="1:6" x14ac:dyDescent="0.25">
      <c r="A162" s="2"/>
      <c r="B162" s="2"/>
      <c r="D162" s="2"/>
      <c r="E162" s="2"/>
      <c r="F162" s="2"/>
    </row>
    <row r="163" spans="1:6" x14ac:dyDescent="0.25">
      <c r="A163" s="2"/>
      <c r="B163" s="2"/>
      <c r="D163" s="2"/>
      <c r="E163" s="2"/>
      <c r="F163" s="2"/>
    </row>
    <row r="164" spans="1:6" x14ac:dyDescent="0.25">
      <c r="A164" s="2"/>
      <c r="B164" s="2"/>
      <c r="D164" s="2"/>
      <c r="E164" s="2"/>
      <c r="F164" s="2"/>
    </row>
    <row r="165" spans="1:6" x14ac:dyDescent="0.25">
      <c r="A165" s="2"/>
      <c r="B165" s="2"/>
      <c r="D165" s="2"/>
      <c r="E165" s="2"/>
      <c r="F165" s="2"/>
    </row>
    <row r="166" spans="1:6" x14ac:dyDescent="0.25">
      <c r="A166" s="2"/>
      <c r="B166" s="2"/>
      <c r="D166" s="2"/>
      <c r="E166" s="2"/>
      <c r="F166" s="2"/>
    </row>
    <row r="167" spans="1:6" x14ac:dyDescent="0.25">
      <c r="A167" s="2"/>
      <c r="B167" s="2"/>
      <c r="D167" s="2"/>
      <c r="E167" s="2"/>
      <c r="F167" s="2"/>
    </row>
    <row r="168" spans="1:6" x14ac:dyDescent="0.25">
      <c r="A168" s="2"/>
      <c r="B168" s="2"/>
      <c r="D168" s="2"/>
      <c r="E168" s="2"/>
      <c r="F168" s="2"/>
    </row>
    <row r="169" spans="1:6" x14ac:dyDescent="0.25">
      <c r="A169" s="2"/>
      <c r="B169" s="2"/>
      <c r="D169" s="2"/>
      <c r="E169" s="2"/>
      <c r="F169" s="2"/>
    </row>
    <row r="170" spans="1:6" x14ac:dyDescent="0.25">
      <c r="A170" s="2"/>
      <c r="B170" s="2"/>
      <c r="D170" s="2"/>
      <c r="E170" s="2"/>
      <c r="F170" s="2"/>
    </row>
    <row r="171" spans="1:6" x14ac:dyDescent="0.25">
      <c r="A171" s="2"/>
      <c r="B171" s="2"/>
      <c r="D171" s="2"/>
      <c r="E171" s="2"/>
      <c r="F171" s="2"/>
    </row>
    <row r="172" spans="1:6" x14ac:dyDescent="0.25">
      <c r="A172" s="2"/>
      <c r="B172" s="2"/>
      <c r="D172" s="2"/>
      <c r="E172" s="2"/>
      <c r="F172" s="2"/>
    </row>
    <row r="173" spans="1:6" x14ac:dyDescent="0.25">
      <c r="A173" s="2"/>
      <c r="B173" s="2"/>
      <c r="D173" s="2"/>
      <c r="E173" s="2"/>
      <c r="F173" s="2"/>
    </row>
    <row r="174" spans="1:6" x14ac:dyDescent="0.25">
      <c r="A174" s="2"/>
      <c r="B174" s="2"/>
      <c r="D174" s="2"/>
      <c r="E174" s="2"/>
      <c r="F174" s="2"/>
    </row>
    <row r="175" spans="1:6" x14ac:dyDescent="0.25">
      <c r="A175" s="2"/>
      <c r="B175" s="2"/>
      <c r="D175" s="2"/>
      <c r="E175" s="2"/>
      <c r="F175" s="2"/>
    </row>
    <row r="176" spans="1:6" x14ac:dyDescent="0.25">
      <c r="A176" s="2"/>
      <c r="B176" s="2"/>
      <c r="D176" s="2"/>
      <c r="E176" s="2"/>
      <c r="F176" s="2"/>
    </row>
    <row r="177" spans="1:6" x14ac:dyDescent="0.25">
      <c r="A177" s="2"/>
      <c r="B177" s="2"/>
      <c r="D177" s="2"/>
      <c r="E177" s="2"/>
      <c r="F177" s="2"/>
    </row>
    <row r="178" spans="1:6" x14ac:dyDescent="0.25">
      <c r="A178" s="2"/>
      <c r="B178" s="2"/>
      <c r="D178" s="2"/>
      <c r="E178" s="2"/>
      <c r="F178" s="2"/>
    </row>
    <row r="179" spans="1:6" x14ac:dyDescent="0.25">
      <c r="A179" s="2"/>
      <c r="B179" s="2"/>
      <c r="D179" s="2"/>
      <c r="E179" s="2"/>
      <c r="F179" s="2"/>
    </row>
    <row r="180" spans="1:6" x14ac:dyDescent="0.25">
      <c r="A180" s="2"/>
      <c r="B180" s="2"/>
      <c r="D180" s="2"/>
      <c r="E180" s="2"/>
      <c r="F180" s="2"/>
    </row>
    <row r="181" spans="1:6" x14ac:dyDescent="0.25">
      <c r="A181" s="2"/>
      <c r="B181" s="2"/>
      <c r="D181" s="2"/>
      <c r="E181" s="2"/>
      <c r="F181" s="2"/>
    </row>
    <row r="182" spans="1:6" x14ac:dyDescent="0.25">
      <c r="A182" s="2"/>
      <c r="B182" s="2"/>
      <c r="D182" s="2"/>
      <c r="E182" s="2"/>
      <c r="F182" s="2"/>
    </row>
    <row r="183" spans="1:6" x14ac:dyDescent="0.25">
      <c r="A183" s="2"/>
      <c r="B183" s="2"/>
      <c r="D183" s="2"/>
      <c r="E183" s="2"/>
      <c r="F183" s="2"/>
    </row>
    <row r="184" spans="1:6" x14ac:dyDescent="0.25">
      <c r="A184" s="2"/>
      <c r="B184" s="2"/>
      <c r="D184" s="2"/>
      <c r="E184" s="2"/>
      <c r="F184" s="2"/>
    </row>
    <row r="185" spans="1:6" x14ac:dyDescent="0.25">
      <c r="A185" s="2"/>
      <c r="B185" s="2"/>
      <c r="D185" s="2"/>
      <c r="E185" s="2"/>
      <c r="F185" s="2"/>
    </row>
    <row r="186" spans="1:6" x14ac:dyDescent="0.25">
      <c r="A186" s="2"/>
      <c r="B186" s="2"/>
      <c r="D186" s="2"/>
      <c r="E186" s="2"/>
      <c r="F186" s="2"/>
    </row>
    <row r="187" spans="1:6" x14ac:dyDescent="0.25">
      <c r="A187" s="2"/>
      <c r="B187" s="2"/>
      <c r="D187" s="2"/>
      <c r="E187" s="2"/>
      <c r="F187" s="2"/>
    </row>
    <row r="188" spans="1:6" x14ac:dyDescent="0.25">
      <c r="A188" s="2"/>
      <c r="B188" s="2"/>
      <c r="D188" s="2"/>
      <c r="E188" s="2"/>
      <c r="F188" s="2"/>
    </row>
    <row r="189" spans="1:6" x14ac:dyDescent="0.25">
      <c r="A189" s="2"/>
      <c r="B189" s="2"/>
      <c r="D189" s="2"/>
      <c r="E189" s="2"/>
      <c r="F189" s="2"/>
    </row>
    <row r="190" spans="1:6" x14ac:dyDescent="0.25">
      <c r="A190" s="2"/>
      <c r="B190" s="2"/>
      <c r="D190" s="2"/>
      <c r="E190" s="2"/>
      <c r="F190" s="2"/>
    </row>
    <row r="191" spans="1:6" x14ac:dyDescent="0.25">
      <c r="A191" s="2"/>
      <c r="B191" s="2"/>
      <c r="D191" s="2"/>
      <c r="E191" s="2"/>
      <c r="F191" s="2"/>
    </row>
    <row r="192" spans="1:6" x14ac:dyDescent="0.25">
      <c r="A192" s="2"/>
      <c r="B192" s="2"/>
      <c r="D192" s="2"/>
      <c r="E192" s="2"/>
      <c r="F192" s="2"/>
    </row>
    <row r="193" spans="1:6" x14ac:dyDescent="0.25">
      <c r="A193" s="2"/>
      <c r="B193" s="2"/>
      <c r="D193" s="2"/>
      <c r="E193" s="2"/>
      <c r="F193" s="2"/>
    </row>
    <row r="194" spans="1:6" x14ac:dyDescent="0.25">
      <c r="A194" s="2"/>
      <c r="B194" s="2"/>
      <c r="D194" s="2"/>
      <c r="E194" s="2"/>
      <c r="F194" s="2"/>
    </row>
    <row r="195" spans="1:6" x14ac:dyDescent="0.25">
      <c r="A195" s="2"/>
      <c r="B195" s="2"/>
      <c r="D195" s="2"/>
      <c r="E195" s="2"/>
      <c r="F195" s="2"/>
    </row>
    <row r="196" spans="1:6" x14ac:dyDescent="0.25">
      <c r="A196" s="2"/>
      <c r="B196" s="2"/>
      <c r="D196" s="2"/>
      <c r="E196" s="2"/>
      <c r="F196" s="2"/>
    </row>
    <row r="197" spans="1:6" x14ac:dyDescent="0.25">
      <c r="A197" s="2"/>
      <c r="B197" s="2"/>
      <c r="D197" s="2"/>
      <c r="E197" s="2"/>
      <c r="F197" s="2"/>
    </row>
    <row r="198" spans="1:6" x14ac:dyDescent="0.25">
      <c r="A198" s="2"/>
      <c r="B198" s="2"/>
      <c r="D198" s="2"/>
      <c r="E198" s="2"/>
      <c r="F198" s="2"/>
    </row>
    <row r="199" spans="1:6" x14ac:dyDescent="0.25">
      <c r="A199" s="2"/>
      <c r="B199" s="2"/>
      <c r="D199" s="2"/>
      <c r="E199" s="2"/>
      <c r="F199" s="2"/>
    </row>
    <row r="200" spans="1:6" x14ac:dyDescent="0.25">
      <c r="A200" s="2"/>
      <c r="B200" s="2"/>
      <c r="D200" s="2"/>
      <c r="E200" s="2"/>
      <c r="F200" s="2"/>
    </row>
    <row r="201" spans="1:6" x14ac:dyDescent="0.25">
      <c r="A201" s="2"/>
      <c r="B201" s="2"/>
      <c r="D201" s="2"/>
      <c r="E201" s="2"/>
      <c r="F201" s="2"/>
    </row>
    <row r="202" spans="1:6" x14ac:dyDescent="0.25">
      <c r="A202" s="2"/>
      <c r="B202" s="2"/>
      <c r="D202" s="2"/>
      <c r="E202" s="2"/>
      <c r="F202" s="2"/>
    </row>
    <row r="203" spans="1:6" x14ac:dyDescent="0.25">
      <c r="A203" s="2"/>
      <c r="B203" s="2"/>
      <c r="D203" s="2"/>
      <c r="E203" s="2"/>
      <c r="F203" s="2"/>
    </row>
    <row r="204" spans="1:6" x14ac:dyDescent="0.25">
      <c r="A204" s="2"/>
      <c r="B204" s="2"/>
      <c r="D204" s="2"/>
      <c r="E204" s="2"/>
      <c r="F204" s="2"/>
    </row>
    <row r="205" spans="1:6" x14ac:dyDescent="0.25">
      <c r="A205" s="2"/>
      <c r="B205" s="2"/>
      <c r="D205" s="2"/>
      <c r="E205" s="2"/>
      <c r="F205" s="2"/>
    </row>
    <row r="206" spans="1:6" x14ac:dyDescent="0.25">
      <c r="A206" s="2"/>
      <c r="B206" s="2"/>
      <c r="D206" s="2"/>
      <c r="E206" s="2"/>
      <c r="F206" s="2"/>
    </row>
    <row r="207" spans="1:6" x14ac:dyDescent="0.25">
      <c r="A207" s="2"/>
      <c r="B207" s="2"/>
      <c r="D207" s="2"/>
      <c r="E207" s="2"/>
      <c r="F207" s="2"/>
    </row>
    <row r="208" spans="1:6" x14ac:dyDescent="0.25">
      <c r="A208" s="2"/>
      <c r="B208" s="2"/>
      <c r="D208" s="2"/>
      <c r="E208" s="2"/>
      <c r="F208" s="2"/>
    </row>
    <row r="209" spans="1:6" x14ac:dyDescent="0.25">
      <c r="A209" s="2"/>
      <c r="B209" s="2"/>
      <c r="D209" s="2"/>
      <c r="E209" s="2"/>
      <c r="F209" s="2"/>
    </row>
    <row r="210" spans="1:6" x14ac:dyDescent="0.25">
      <c r="A210" s="2"/>
      <c r="B210" s="2"/>
      <c r="D210" s="2"/>
      <c r="E210" s="2"/>
      <c r="F210" s="2"/>
    </row>
    <row r="211" spans="1:6" x14ac:dyDescent="0.25">
      <c r="A211" s="2"/>
      <c r="B211" s="2"/>
      <c r="D211" s="2"/>
      <c r="E211" s="2"/>
      <c r="F211" s="2"/>
    </row>
    <row r="212" spans="1:6" x14ac:dyDescent="0.25">
      <c r="A212" s="2"/>
      <c r="B212" s="2"/>
      <c r="D212" s="2"/>
      <c r="E212" s="2"/>
      <c r="F212" s="2"/>
    </row>
    <row r="213" spans="1:6" x14ac:dyDescent="0.25">
      <c r="A213" s="2"/>
      <c r="B213" s="2"/>
      <c r="D213" s="2"/>
      <c r="E213" s="2"/>
      <c r="F213" s="2"/>
    </row>
    <row r="214" spans="1:6" x14ac:dyDescent="0.25">
      <c r="A214" s="2"/>
      <c r="B214" s="2"/>
      <c r="D214" s="2"/>
      <c r="E214" s="2"/>
      <c r="F214" s="2"/>
    </row>
    <row r="215" spans="1:6" x14ac:dyDescent="0.25">
      <c r="A215" s="2"/>
      <c r="B215" s="2"/>
      <c r="D215" s="2"/>
      <c r="E215" s="2"/>
      <c r="F215" s="2"/>
    </row>
    <row r="216" spans="1:6" x14ac:dyDescent="0.25">
      <c r="A216" s="2"/>
      <c r="B216" s="2"/>
      <c r="D216" s="2"/>
      <c r="E216" s="2"/>
      <c r="F216" s="2"/>
    </row>
    <row r="217" spans="1:6" x14ac:dyDescent="0.25">
      <c r="A217" s="2"/>
      <c r="B217" s="2"/>
      <c r="D217" s="2"/>
      <c r="E217" s="2"/>
      <c r="F217" s="2"/>
    </row>
    <row r="218" spans="1:6" x14ac:dyDescent="0.25">
      <c r="A218" s="2"/>
      <c r="B218" s="2"/>
      <c r="D218" s="2"/>
      <c r="E218" s="2"/>
      <c r="F218" s="2"/>
    </row>
    <row r="219" spans="1:6" x14ac:dyDescent="0.25">
      <c r="A219" s="2"/>
      <c r="B219" s="2"/>
      <c r="D219" s="2"/>
      <c r="E219" s="2"/>
      <c r="F219" s="2"/>
    </row>
    <row r="220" spans="1:6" x14ac:dyDescent="0.25">
      <c r="A220" s="2"/>
      <c r="B220" s="2"/>
      <c r="D220" s="2"/>
      <c r="E220" s="2"/>
      <c r="F220" s="2"/>
    </row>
    <row r="221" spans="1:6" x14ac:dyDescent="0.25">
      <c r="A221" s="2"/>
      <c r="B221" s="2"/>
      <c r="D221" s="2"/>
      <c r="E221" s="2"/>
      <c r="F221" s="2"/>
    </row>
    <row r="222" spans="1:6" x14ac:dyDescent="0.25">
      <c r="A222" s="2"/>
      <c r="B222" s="2"/>
      <c r="D222" s="2"/>
      <c r="E222" s="2"/>
      <c r="F222" s="2"/>
    </row>
    <row r="223" spans="1:6" x14ac:dyDescent="0.25">
      <c r="A223" s="2"/>
      <c r="B223" s="2"/>
      <c r="D223" s="2"/>
      <c r="E223" s="2"/>
      <c r="F223" s="2"/>
    </row>
    <row r="224" spans="1:6" x14ac:dyDescent="0.25">
      <c r="A224" s="2"/>
      <c r="B224" s="2"/>
      <c r="D224" s="2"/>
      <c r="E224" s="2"/>
      <c r="F224" s="2"/>
    </row>
    <row r="225" spans="1:6" x14ac:dyDescent="0.25">
      <c r="A225" s="2"/>
      <c r="B225" s="2"/>
      <c r="D225" s="2"/>
      <c r="E225" s="2"/>
      <c r="F225" s="2"/>
    </row>
    <row r="226" spans="1:6" x14ac:dyDescent="0.25">
      <c r="A226" s="2"/>
      <c r="B226" s="2"/>
      <c r="D226" s="2"/>
      <c r="E226" s="2"/>
      <c r="F226" s="2"/>
    </row>
    <row r="227" spans="1:6" x14ac:dyDescent="0.25">
      <c r="A227" s="2"/>
      <c r="B227" s="2"/>
      <c r="D227" s="2"/>
      <c r="E227" s="2"/>
      <c r="F227" s="2"/>
    </row>
    <row r="228" spans="1:6" x14ac:dyDescent="0.25">
      <c r="A228" s="2"/>
      <c r="B228" s="2"/>
      <c r="D228" s="2"/>
      <c r="E228" s="2"/>
      <c r="F228" s="2"/>
    </row>
    <row r="229" spans="1:6" x14ac:dyDescent="0.25">
      <c r="A229" s="2"/>
      <c r="B229" s="2"/>
      <c r="D229" s="2"/>
      <c r="E229" s="2"/>
      <c r="F229" s="2"/>
    </row>
    <row r="230" spans="1:6" x14ac:dyDescent="0.25">
      <c r="A230" s="2"/>
      <c r="B230" s="2"/>
      <c r="D230" s="2"/>
      <c r="E230" s="2"/>
      <c r="F230" s="2"/>
    </row>
    <row r="231" spans="1:6" x14ac:dyDescent="0.25">
      <c r="A231" s="2"/>
      <c r="B231" s="2"/>
      <c r="D231" s="2"/>
      <c r="E231" s="2"/>
      <c r="F231" s="2"/>
    </row>
    <row r="232" spans="1:6" x14ac:dyDescent="0.25">
      <c r="A232" s="2"/>
      <c r="B232" s="2"/>
      <c r="D232" s="2"/>
      <c r="E232" s="2"/>
      <c r="F232" s="2"/>
    </row>
    <row r="233" spans="1:6" x14ac:dyDescent="0.25">
      <c r="A233" s="2"/>
      <c r="B233" s="2"/>
      <c r="D233" s="2"/>
      <c r="E233" s="2"/>
      <c r="F233" s="2"/>
    </row>
    <row r="234" spans="1:6" x14ac:dyDescent="0.25">
      <c r="A234" s="2"/>
      <c r="B234" s="2"/>
      <c r="D234" s="2"/>
      <c r="E234" s="2"/>
      <c r="F234" s="2"/>
    </row>
    <row r="235" spans="1:6" x14ac:dyDescent="0.25">
      <c r="A235" s="2"/>
      <c r="B235" s="2"/>
      <c r="D235" s="2"/>
      <c r="E235" s="2"/>
      <c r="F235" s="2"/>
    </row>
    <row r="236" spans="1:6" x14ac:dyDescent="0.25">
      <c r="A236" s="2"/>
      <c r="B236" s="2"/>
      <c r="D236" s="2"/>
      <c r="E236" s="2"/>
      <c r="F236" s="2"/>
    </row>
    <row r="237" spans="1:6" x14ac:dyDescent="0.25">
      <c r="A237" s="2"/>
      <c r="B237" s="2"/>
      <c r="D237" s="2"/>
      <c r="E237" s="2"/>
      <c r="F237" s="2"/>
    </row>
    <row r="238" spans="1:6" x14ac:dyDescent="0.25">
      <c r="A238" s="2"/>
      <c r="B238" s="2"/>
      <c r="D238" s="2"/>
      <c r="E238" s="2"/>
      <c r="F238" s="2"/>
    </row>
    <row r="239" spans="1:6" x14ac:dyDescent="0.25">
      <c r="A239" s="2"/>
      <c r="B239" s="2"/>
      <c r="D239" s="2"/>
      <c r="E239" s="2"/>
      <c r="F239" s="2"/>
    </row>
    <row r="240" spans="1:6" x14ac:dyDescent="0.25">
      <c r="A240" s="2"/>
      <c r="B240" s="2"/>
      <c r="D240" s="2"/>
      <c r="E240" s="2"/>
      <c r="F240" s="2"/>
    </row>
    <row r="241" spans="1:6" x14ac:dyDescent="0.25">
      <c r="A241" s="2"/>
      <c r="B241" s="2"/>
      <c r="D241" s="2"/>
      <c r="E241" s="2"/>
      <c r="F241" s="2"/>
    </row>
    <row r="242" spans="1:6" x14ac:dyDescent="0.25">
      <c r="A242" s="2"/>
      <c r="B242" s="2"/>
      <c r="D242" s="2"/>
      <c r="E242" s="2"/>
      <c r="F242" s="2"/>
    </row>
    <row r="243" spans="1:6" x14ac:dyDescent="0.25">
      <c r="A243" s="2"/>
      <c r="B243" s="2"/>
      <c r="D243" s="2"/>
      <c r="E243" s="2"/>
      <c r="F243" s="2"/>
    </row>
    <row r="244" spans="1:6" x14ac:dyDescent="0.25">
      <c r="A244" s="2"/>
      <c r="B244" s="2"/>
      <c r="D244" s="2"/>
      <c r="E244" s="2"/>
      <c r="F244" s="2"/>
    </row>
    <row r="245" spans="1:6" x14ac:dyDescent="0.25">
      <c r="A245" s="2"/>
      <c r="B245" s="2"/>
      <c r="D245" s="2"/>
      <c r="E245" s="2"/>
      <c r="F245" s="2"/>
    </row>
    <row r="246" spans="1:6" x14ac:dyDescent="0.25">
      <c r="A246" s="2"/>
      <c r="B246" s="2"/>
      <c r="D246" s="2"/>
      <c r="E246" s="2"/>
      <c r="F246" s="2"/>
    </row>
    <row r="247" spans="1:6" x14ac:dyDescent="0.25">
      <c r="A247" s="2"/>
      <c r="B247" s="2"/>
      <c r="D247" s="2"/>
      <c r="E247" s="2"/>
      <c r="F247" s="2"/>
    </row>
    <row r="248" spans="1:6" x14ac:dyDescent="0.25">
      <c r="A248" s="2"/>
      <c r="B248" s="2"/>
      <c r="D248" s="2"/>
      <c r="E248" s="2"/>
      <c r="F248" s="2"/>
    </row>
    <row r="249" spans="1:6" x14ac:dyDescent="0.25">
      <c r="A249" s="2"/>
      <c r="B249" s="2"/>
      <c r="D249" s="2"/>
      <c r="E249" s="2"/>
      <c r="F249" s="2"/>
    </row>
    <row r="250" spans="1:6" x14ac:dyDescent="0.25">
      <c r="A250" s="2"/>
      <c r="B250" s="2"/>
      <c r="D250" s="2"/>
      <c r="E250" s="2"/>
      <c r="F250" s="2"/>
    </row>
    <row r="251" spans="1:6" x14ac:dyDescent="0.25">
      <c r="A251" s="2"/>
      <c r="B251" s="2"/>
      <c r="D251" s="2"/>
      <c r="E251" s="2"/>
      <c r="F251" s="2"/>
    </row>
    <row r="252" spans="1:6" x14ac:dyDescent="0.25">
      <c r="A252" s="2"/>
      <c r="B252" s="2"/>
      <c r="D252" s="2"/>
      <c r="E252" s="2"/>
      <c r="F252" s="2"/>
    </row>
    <row r="253" spans="1:6" x14ac:dyDescent="0.25">
      <c r="A253" s="2"/>
      <c r="B253" s="2"/>
      <c r="D253" s="2"/>
      <c r="E253" s="2"/>
      <c r="F253" s="2"/>
    </row>
    <row r="254" spans="1:6" x14ac:dyDescent="0.25">
      <c r="A254" s="2"/>
      <c r="B254" s="2"/>
      <c r="D254" s="2"/>
      <c r="E254" s="2"/>
      <c r="F254" s="2"/>
    </row>
    <row r="255" spans="1:6" x14ac:dyDescent="0.25">
      <c r="A255" s="2"/>
      <c r="B255" s="2"/>
      <c r="D255" s="2"/>
      <c r="E255" s="2"/>
      <c r="F255" s="2"/>
    </row>
    <row r="256" spans="1:6" x14ac:dyDescent="0.25">
      <c r="A256" s="2"/>
      <c r="B256" s="2"/>
      <c r="D256" s="2"/>
      <c r="E256" s="2"/>
      <c r="F256" s="2"/>
    </row>
    <row r="257" spans="1:6" x14ac:dyDescent="0.25">
      <c r="A257" s="2"/>
      <c r="B257" s="2"/>
      <c r="D257" s="2"/>
      <c r="E257" s="2"/>
      <c r="F257" s="2"/>
    </row>
    <row r="258" spans="1:6" x14ac:dyDescent="0.25">
      <c r="A258" s="2"/>
      <c r="B258" s="2"/>
      <c r="D258" s="2"/>
      <c r="E258" s="2"/>
      <c r="F258" s="2"/>
    </row>
    <row r="259" spans="1:6" x14ac:dyDescent="0.25">
      <c r="A259" s="2"/>
      <c r="B259" s="2"/>
      <c r="D259" s="2"/>
      <c r="E259" s="2"/>
      <c r="F259" s="2"/>
    </row>
    <row r="260" spans="1:6" x14ac:dyDescent="0.25">
      <c r="A260" s="2"/>
      <c r="B260" s="2"/>
      <c r="D260" s="2"/>
      <c r="E260" s="2"/>
      <c r="F260" s="2"/>
    </row>
    <row r="261" spans="1:6" x14ac:dyDescent="0.25">
      <c r="A261" s="2"/>
      <c r="B261" s="2"/>
      <c r="D261" s="2"/>
      <c r="E261" s="2"/>
      <c r="F261" s="2"/>
    </row>
    <row r="262" spans="1:6" x14ac:dyDescent="0.25">
      <c r="A262" s="2"/>
      <c r="B262" s="2"/>
      <c r="D262" s="2"/>
      <c r="E262" s="2"/>
      <c r="F262" s="2"/>
    </row>
    <row r="263" spans="1:6" x14ac:dyDescent="0.25">
      <c r="A263" s="2"/>
      <c r="B263" s="2"/>
      <c r="D263" s="2"/>
      <c r="E263" s="2"/>
      <c r="F263" s="2"/>
    </row>
    <row r="264" spans="1:6" x14ac:dyDescent="0.25">
      <c r="A264" s="2"/>
      <c r="B264" s="2"/>
      <c r="D264" s="2"/>
      <c r="E264" s="2"/>
      <c r="F264" s="2"/>
    </row>
    <row r="265" spans="1:6" x14ac:dyDescent="0.25">
      <c r="A265" s="2"/>
      <c r="B265" s="2"/>
      <c r="D265" s="2"/>
      <c r="E265" s="2"/>
      <c r="F265" s="2"/>
    </row>
    <row r="266" spans="1:6" x14ac:dyDescent="0.25">
      <c r="A266" s="2"/>
      <c r="B266" s="2"/>
      <c r="D266" s="2"/>
      <c r="E266" s="2"/>
      <c r="F266" s="2"/>
    </row>
    <row r="267" spans="1:6" x14ac:dyDescent="0.25">
      <c r="A267" s="2"/>
      <c r="B267" s="2"/>
      <c r="D267" s="2"/>
      <c r="E267" s="2"/>
      <c r="F267" s="2"/>
    </row>
    <row r="268" spans="1:6" x14ac:dyDescent="0.25">
      <c r="A268" s="2"/>
      <c r="B268" s="2"/>
      <c r="D268" s="2"/>
      <c r="E268" s="2"/>
      <c r="F268" s="2"/>
    </row>
    <row r="269" spans="1:6" x14ac:dyDescent="0.25">
      <c r="A269" s="2"/>
      <c r="B269" s="2"/>
      <c r="D269" s="2"/>
      <c r="E269" s="2"/>
      <c r="F269" s="2"/>
    </row>
    <row r="270" spans="1:6" x14ac:dyDescent="0.25">
      <c r="A270" s="2"/>
      <c r="B270" s="2"/>
      <c r="D270" s="2"/>
      <c r="E270" s="2"/>
      <c r="F270" s="2"/>
    </row>
    <row r="271" spans="1:6" x14ac:dyDescent="0.25">
      <c r="A271" s="2"/>
      <c r="B271" s="2"/>
      <c r="D271" s="2"/>
      <c r="E271" s="2"/>
      <c r="F271" s="2"/>
    </row>
    <row r="272" spans="1:6" x14ac:dyDescent="0.25">
      <c r="A272" s="2"/>
      <c r="B272" s="2"/>
      <c r="D272" s="2"/>
      <c r="E272" s="2"/>
      <c r="F272" s="2"/>
    </row>
    <row r="273" spans="1:6" x14ac:dyDescent="0.25">
      <c r="A273" s="2"/>
      <c r="B273" s="2"/>
      <c r="D273" s="2"/>
      <c r="E273" s="2"/>
      <c r="F273" s="2"/>
    </row>
    <row r="274" spans="1:6" x14ac:dyDescent="0.25">
      <c r="A274" s="2"/>
      <c r="B274" s="2"/>
      <c r="D274" s="2"/>
      <c r="E274" s="2"/>
      <c r="F274" s="2"/>
    </row>
    <row r="275" spans="1:6" x14ac:dyDescent="0.25">
      <c r="A275" s="2"/>
      <c r="B275" s="2"/>
      <c r="D275" s="2"/>
      <c r="E275" s="2"/>
      <c r="F275" s="2"/>
    </row>
    <row r="276" spans="1:6" x14ac:dyDescent="0.25">
      <c r="A276" s="2"/>
      <c r="B276" s="2"/>
      <c r="D276" s="2"/>
      <c r="E276" s="2"/>
      <c r="F276" s="2"/>
    </row>
    <row r="277" spans="1:6" x14ac:dyDescent="0.25">
      <c r="A277" s="2"/>
      <c r="B277" s="2"/>
      <c r="D277" s="2"/>
      <c r="E277" s="2"/>
      <c r="F277" s="2"/>
    </row>
    <row r="278" spans="1:6" x14ac:dyDescent="0.25">
      <c r="A278" s="2"/>
      <c r="B278" s="2"/>
      <c r="D278" s="2"/>
      <c r="E278" s="2"/>
      <c r="F278" s="2"/>
    </row>
    <row r="279" spans="1:6" x14ac:dyDescent="0.25">
      <c r="A279" s="2"/>
      <c r="B279" s="2"/>
      <c r="D279" s="2"/>
      <c r="E279" s="2"/>
      <c r="F279" s="2"/>
    </row>
    <row r="280" spans="1:6" x14ac:dyDescent="0.25">
      <c r="A280" s="2"/>
      <c r="B280" s="2"/>
      <c r="D280" s="2"/>
      <c r="E280" s="2"/>
      <c r="F280" s="2"/>
    </row>
    <row r="281" spans="1:6" x14ac:dyDescent="0.25">
      <c r="A281" s="2"/>
      <c r="B281" s="2"/>
      <c r="D281" s="2"/>
      <c r="E281" s="2"/>
      <c r="F281" s="2"/>
    </row>
    <row r="282" spans="1:6" x14ac:dyDescent="0.25">
      <c r="A282" s="2"/>
      <c r="B282" s="2"/>
    </row>
    <row r="283" spans="1:6" x14ac:dyDescent="0.25">
      <c r="A283" s="2"/>
      <c r="B283" s="2"/>
    </row>
    <row r="284" spans="1:6" x14ac:dyDescent="0.25">
      <c r="A284" s="2"/>
      <c r="B284" s="2"/>
    </row>
    <row r="285" spans="1:6" x14ac:dyDescent="0.25">
      <c r="A285" s="2"/>
      <c r="B285" s="2"/>
    </row>
  </sheetData>
  <mergeCells count="12">
    <mergeCell ref="K8:L8"/>
    <mergeCell ref="A1:M1"/>
    <mergeCell ref="A3:M3"/>
    <mergeCell ref="A5:M5"/>
    <mergeCell ref="A7:M7"/>
    <mergeCell ref="A8:A9"/>
    <mergeCell ref="B8:B9"/>
    <mergeCell ref="C8:C9"/>
    <mergeCell ref="D8:D9"/>
    <mergeCell ref="E8:E9"/>
    <mergeCell ref="F8:F9"/>
    <mergeCell ref="G8:G9"/>
  </mergeCells>
  <pageMargins left="0.16" right="0.1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თავფურც</vt:lpstr>
      <vt:lpstr>ნაერთი</vt:lpstr>
      <vt:lpstr>კონსტრუქც</vt:lpstr>
      <vt:lpstr>შენობა# 5</vt:lpstr>
      <vt:lpstr>შენობა #7</vt:lpstr>
      <vt:lpstr>შენობა #9</vt:lpstr>
      <vt:lpstr>ელმონტა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Irina Mesablishvili</cp:lastModifiedBy>
  <cp:lastPrinted>2019-01-31T08:24:53Z</cp:lastPrinted>
  <dcterms:created xsi:type="dcterms:W3CDTF">2019-01-29T16:22:18Z</dcterms:created>
  <dcterms:modified xsi:type="dcterms:W3CDTF">2019-07-15T11:08:53Z</dcterms:modified>
</cp:coreProperties>
</file>