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4"/>
  </bookViews>
  <sheets>
    <sheet name="N1" sheetId="1" r:id="rId1"/>
    <sheet name="N2" sheetId="2" r:id="rId2"/>
    <sheet name="N3" sheetId="3" r:id="rId3"/>
    <sheet name="N4" sheetId="4" r:id="rId4"/>
    <sheet name="N5" sheetId="5" r:id="rId5"/>
    <sheet name="N6" sheetId="6" r:id="rId6"/>
    <sheet name="N7" sheetId="7" r:id="rId7"/>
    <sheet name="N8" sheetId="8" r:id="rId8"/>
    <sheet name="N9" sheetId="9" r:id="rId9"/>
    <sheet name="N10" sheetId="10" r:id="rId10"/>
    <sheet name="N11" sheetId="11" r:id="rId11"/>
    <sheet name="N12" sheetId="12" r:id="rId12"/>
    <sheet name="N13" sheetId="13" r:id="rId13"/>
    <sheet name="N14" sheetId="14" r:id="rId14"/>
    <sheet name="კრებსითი" sheetId="15" r:id="rId15"/>
  </sheets>
  <calcPr calcId="152511"/>
</workbook>
</file>

<file path=xl/calcChain.xml><?xml version="1.0" encoding="utf-8"?>
<calcChain xmlns="http://schemas.openxmlformats.org/spreadsheetml/2006/main">
  <c r="D64" i="14" l="1"/>
  <c r="E73" i="14"/>
  <c r="E72" i="14"/>
  <c r="E70" i="14"/>
  <c r="D25" i="12"/>
  <c r="E26" i="12" s="1"/>
  <c r="E9" i="12"/>
  <c r="D8" i="12"/>
  <c r="E24" i="12"/>
  <c r="E23" i="12"/>
  <c r="E19" i="12"/>
  <c r="D22" i="13"/>
  <c r="E23" i="13" s="1"/>
  <c r="E199" i="10"/>
  <c r="E196" i="10"/>
  <c r="E194" i="10"/>
  <c r="E193" i="10"/>
  <c r="E186" i="10"/>
  <c r="E184" i="10"/>
  <c r="E183" i="10"/>
  <c r="E182" i="10"/>
  <c r="E181" i="10"/>
  <c r="E180" i="10"/>
  <c r="E179" i="10"/>
  <c r="E178" i="10"/>
  <c r="E176" i="10"/>
  <c r="E175" i="10"/>
  <c r="E174" i="10"/>
  <c r="E173" i="10"/>
  <c r="E171" i="10"/>
  <c r="E170" i="10"/>
  <c r="E167" i="10"/>
  <c r="E165" i="10"/>
  <c r="E164" i="10"/>
  <c r="E162" i="10"/>
  <c r="E160" i="10"/>
  <c r="E159" i="10"/>
  <c r="E157" i="10"/>
  <c r="E155" i="10"/>
  <c r="E154" i="10"/>
  <c r="E152" i="10"/>
  <c r="E150" i="10"/>
  <c r="E149" i="10"/>
  <c r="E148" i="10"/>
  <c r="E147" i="10"/>
  <c r="E145" i="10"/>
  <c r="E143" i="10"/>
  <c r="E142" i="10"/>
  <c r="E141" i="10"/>
  <c r="E137" i="10"/>
  <c r="E135" i="10"/>
  <c r="E134" i="10"/>
  <c r="E130" i="10"/>
  <c r="E128" i="10"/>
  <c r="E127" i="10"/>
  <c r="E123" i="10"/>
  <c r="E121" i="10"/>
  <c r="E120" i="10"/>
  <c r="E116" i="10"/>
  <c r="E107" i="10"/>
  <c r="E101" i="10"/>
  <c r="E99" i="10"/>
  <c r="E98" i="10"/>
  <c r="E97" i="10"/>
  <c r="E96" i="10"/>
  <c r="E94" i="10"/>
  <c r="E93" i="10"/>
  <c r="E91" i="10"/>
  <c r="E90" i="10"/>
  <c r="E88" i="10"/>
  <c r="E87" i="10"/>
  <c r="E82" i="10"/>
  <c r="E79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4" i="10"/>
  <c r="E43" i="10"/>
  <c r="E36" i="10"/>
  <c r="E34" i="10"/>
  <c r="E31" i="10"/>
  <c r="E27" i="10"/>
  <c r="E26" i="10"/>
  <c r="E20" i="10"/>
  <c r="E18" i="10"/>
  <c r="E17" i="10"/>
  <c r="E16" i="10"/>
  <c r="E15" i="10"/>
  <c r="E13" i="10"/>
  <c r="E12" i="10"/>
  <c r="E8" i="10"/>
  <c r="E24" i="13" l="1"/>
  <c r="E140" i="5" l="1"/>
  <c r="E138" i="5"/>
  <c r="E168" i="9"/>
  <c r="E167" i="9"/>
  <c r="E166" i="9"/>
  <c r="E165" i="9"/>
  <c r="E163" i="9"/>
  <c r="E162" i="9"/>
  <c r="E161" i="9"/>
  <c r="E160" i="9"/>
  <c r="E159" i="9"/>
  <c r="E157" i="9"/>
  <c r="E156" i="9"/>
  <c r="E155" i="9"/>
  <c r="E154" i="9"/>
  <c r="E153" i="9"/>
  <c r="E152" i="9"/>
  <c r="E150" i="9"/>
  <c r="E149" i="9"/>
  <c r="E148" i="9"/>
  <c r="E145" i="9"/>
  <c r="E144" i="9"/>
  <c r="E143" i="9"/>
  <c r="E142" i="9"/>
  <c r="E140" i="9"/>
  <c r="E139" i="9"/>
  <c r="E138" i="9"/>
  <c r="E137" i="9"/>
  <c r="E136" i="9"/>
  <c r="E134" i="9"/>
  <c r="E133" i="9"/>
  <c r="E132" i="9"/>
  <c r="E131" i="9"/>
  <c r="E128" i="9"/>
  <c r="E127" i="9"/>
  <c r="E126" i="9"/>
  <c r="E125" i="9"/>
  <c r="E124" i="9"/>
  <c r="E122" i="9"/>
  <c r="E121" i="9"/>
  <c r="E120" i="9"/>
  <c r="E119" i="9"/>
  <c r="E118" i="9"/>
  <c r="E114" i="9"/>
  <c r="E113" i="9"/>
  <c r="E111" i="9"/>
  <c r="E110" i="9"/>
  <c r="E109" i="9"/>
  <c r="E107" i="9"/>
  <c r="E106" i="9"/>
  <c r="E105" i="9"/>
  <c r="E104" i="9"/>
  <c r="E101" i="9"/>
  <c r="E100" i="9"/>
  <c r="E99" i="9"/>
  <c r="E98" i="9"/>
  <c r="E96" i="9"/>
  <c r="E95" i="9"/>
  <c r="E94" i="9"/>
  <c r="E93" i="9"/>
  <c r="E91" i="9"/>
  <c r="E90" i="9"/>
  <c r="E89" i="9"/>
  <c r="E88" i="9"/>
  <c r="E86" i="9"/>
  <c r="E85" i="9"/>
  <c r="E84" i="9"/>
  <c r="E82" i="9"/>
  <c r="E81" i="9"/>
  <c r="E80" i="9"/>
  <c r="E79" i="9"/>
  <c r="E78" i="9"/>
  <c r="E75" i="9"/>
  <c r="E74" i="9"/>
  <c r="E73" i="9"/>
  <c r="E72" i="9"/>
  <c r="E71" i="9"/>
  <c r="E68" i="9"/>
  <c r="E67" i="9"/>
  <c r="E66" i="9"/>
  <c r="E65" i="9"/>
  <c r="E63" i="9"/>
  <c r="E62" i="9"/>
  <c r="E59" i="9"/>
  <c r="E58" i="9"/>
  <c r="E57" i="9"/>
  <c r="E56" i="9"/>
  <c r="E55" i="9"/>
  <c r="E53" i="9"/>
  <c r="E52" i="9"/>
  <c r="E51" i="9"/>
  <c r="E50" i="9"/>
  <c r="E49" i="9"/>
  <c r="E46" i="9"/>
  <c r="E43" i="9"/>
  <c r="E42" i="9"/>
  <c r="E41" i="9"/>
  <c r="E40" i="9"/>
  <c r="E39" i="9"/>
  <c r="E37" i="9"/>
  <c r="E35" i="9"/>
  <c r="E34" i="9"/>
  <c r="E33" i="9"/>
  <c r="E32" i="9"/>
  <c r="E31" i="9"/>
  <c r="E28" i="9"/>
  <c r="E25" i="9"/>
  <c r="E24" i="9"/>
  <c r="E23" i="9"/>
  <c r="E22" i="9"/>
  <c r="E21" i="9"/>
  <c r="E19" i="9"/>
  <c r="E18" i="9"/>
  <c r="E17" i="9"/>
  <c r="E16" i="9"/>
  <c r="E12" i="9"/>
  <c r="E10" i="9"/>
  <c r="E9" i="9"/>
  <c r="E8" i="9"/>
  <c r="E59" i="8"/>
  <c r="E58" i="8"/>
  <c r="E53" i="8"/>
  <c r="E51" i="8"/>
  <c r="E50" i="8"/>
  <c r="E49" i="8"/>
  <c r="E48" i="8"/>
  <c r="E47" i="8"/>
  <c r="E45" i="8"/>
  <c r="E44" i="8"/>
  <c r="E40" i="8"/>
  <c r="E39" i="8"/>
  <c r="E37" i="8"/>
  <c r="E36" i="8"/>
  <c r="E34" i="8"/>
  <c r="E33" i="8"/>
  <c r="E32" i="8"/>
  <c r="E31" i="8"/>
  <c r="E30" i="8"/>
  <c r="E28" i="8"/>
  <c r="E26" i="8"/>
  <c r="E25" i="8"/>
  <c r="E24" i="8"/>
  <c r="E21" i="8"/>
  <c r="E20" i="8"/>
  <c r="E19" i="8"/>
  <c r="E17" i="8"/>
  <c r="E16" i="8"/>
  <c r="E15" i="8"/>
  <c r="E13" i="8"/>
  <c r="E12" i="8"/>
  <c r="E11" i="8"/>
  <c r="E8" i="8"/>
  <c r="E55" i="7"/>
  <c r="E54" i="7"/>
  <c r="E53" i="7"/>
  <c r="E52" i="7"/>
  <c r="E50" i="7"/>
  <c r="E49" i="7"/>
  <c r="E48" i="7"/>
  <c r="E47" i="7"/>
  <c r="E46" i="7"/>
  <c r="E44" i="7"/>
  <c r="E41" i="7"/>
  <c r="E40" i="7"/>
  <c r="E39" i="7"/>
  <c r="E38" i="7"/>
  <c r="E36" i="7"/>
  <c r="E35" i="7"/>
  <c r="E33" i="7"/>
  <c r="E32" i="7"/>
  <c r="E31" i="7"/>
  <c r="E30" i="7"/>
  <c r="E29" i="7"/>
  <c r="E28" i="7"/>
  <c r="E26" i="7"/>
  <c r="E24" i="7"/>
  <c r="E23" i="7"/>
  <c r="E22" i="7"/>
  <c r="E21" i="7"/>
  <c r="E12" i="7"/>
  <c r="E11" i="7"/>
  <c r="E8" i="7"/>
  <c r="E63" i="6"/>
  <c r="E62" i="6"/>
  <c r="E61" i="6"/>
  <c r="E60" i="6"/>
  <c r="E58" i="6"/>
  <c r="E57" i="6"/>
  <c r="E56" i="6"/>
  <c r="E55" i="6"/>
  <c r="E53" i="6"/>
  <c r="E51" i="6"/>
  <c r="E50" i="6"/>
  <c r="E49" i="6"/>
  <c r="E48" i="6"/>
  <c r="E47" i="6"/>
  <c r="E45" i="6"/>
  <c r="E44" i="6"/>
  <c r="E43" i="6"/>
  <c r="E42" i="6"/>
  <c r="E40" i="6"/>
  <c r="E37" i="6"/>
  <c r="E36" i="6"/>
  <c r="E34" i="6"/>
  <c r="E33" i="6"/>
  <c r="E32" i="6"/>
  <c r="E31" i="6"/>
  <c r="E29" i="6"/>
  <c r="E28" i="6"/>
  <c r="E27" i="6"/>
  <c r="E26" i="6"/>
  <c r="E22" i="6"/>
  <c r="E21" i="6"/>
  <c r="E20" i="6"/>
  <c r="E18" i="6"/>
  <c r="E17" i="6"/>
  <c r="E16" i="6"/>
  <c r="E13" i="6"/>
  <c r="E12" i="6"/>
  <c r="E11" i="6"/>
  <c r="E8" i="6"/>
  <c r="E151" i="5" l="1"/>
  <c r="E150" i="5"/>
  <c r="E149" i="5"/>
  <c r="E147" i="5"/>
  <c r="E146" i="5"/>
  <c r="E144" i="5"/>
  <c r="E143" i="5"/>
  <c r="E142" i="5"/>
  <c r="E136" i="5"/>
  <c r="E135" i="5"/>
  <c r="E134" i="5"/>
  <c r="E133" i="5"/>
  <c r="E132" i="5"/>
  <c r="E131" i="5"/>
  <c r="E129" i="5"/>
  <c r="E128" i="5"/>
  <c r="E127" i="5"/>
  <c r="E126" i="5"/>
  <c r="E125" i="5"/>
  <c r="E123" i="5"/>
  <c r="E121" i="5"/>
  <c r="E120" i="5"/>
  <c r="E118" i="5"/>
  <c r="E114" i="5"/>
  <c r="E113" i="5"/>
  <c r="E111" i="5"/>
  <c r="E110" i="5"/>
  <c r="E104" i="5"/>
  <c r="E103" i="5"/>
  <c r="E101" i="5"/>
  <c r="E100" i="5"/>
  <c r="E99" i="5"/>
  <c r="E97" i="5"/>
  <c r="E96" i="5"/>
  <c r="E95" i="5"/>
  <c r="E94" i="5"/>
  <c r="E92" i="5"/>
  <c r="E91" i="5"/>
  <c r="E90" i="5"/>
  <c r="E89" i="5"/>
  <c r="E87" i="5"/>
  <c r="E86" i="5"/>
  <c r="E85" i="5"/>
  <c r="E84" i="5"/>
  <c r="E83" i="5"/>
  <c r="E81" i="5"/>
  <c r="E80" i="5"/>
  <c r="E79" i="5"/>
  <c r="E78" i="5"/>
  <c r="E77" i="5"/>
  <c r="E76" i="5"/>
  <c r="E74" i="5"/>
  <c r="E73" i="5"/>
  <c r="E62" i="5"/>
  <c r="E61" i="5"/>
  <c r="E59" i="5"/>
  <c r="E58" i="5"/>
  <c r="E57" i="5"/>
  <c r="E56" i="5"/>
  <c r="E55" i="5"/>
  <c r="E52" i="5"/>
  <c r="E51" i="5"/>
  <c r="E49" i="5"/>
  <c r="E48" i="5"/>
  <c r="E47" i="5"/>
  <c r="E45" i="5"/>
  <c r="E44" i="5"/>
  <c r="E43" i="5"/>
  <c r="E41" i="5"/>
  <c r="E40" i="5"/>
  <c r="E38" i="5"/>
  <c r="E37" i="5"/>
  <c r="E35" i="5"/>
  <c r="E34" i="5"/>
  <c r="E33" i="5"/>
  <c r="E30" i="5"/>
  <c r="E29" i="5"/>
  <c r="E28" i="5"/>
  <c r="E26" i="5"/>
  <c r="E25" i="5"/>
  <c r="E24" i="5"/>
  <c r="E21" i="5"/>
  <c r="E20" i="5"/>
  <c r="E19" i="5"/>
  <c r="E14" i="5"/>
  <c r="E13" i="5"/>
  <c r="E11" i="5"/>
  <c r="E10" i="5"/>
  <c r="E9" i="5"/>
  <c r="E85" i="4"/>
  <c r="E84" i="4"/>
  <c r="E81" i="4"/>
  <c r="E80" i="4"/>
  <c r="E78" i="4"/>
  <c r="E77" i="4"/>
  <c r="E76" i="4"/>
  <c r="E75" i="4"/>
  <c r="E74" i="4"/>
  <c r="E73" i="4"/>
  <c r="E72" i="4"/>
  <c r="E70" i="4"/>
  <c r="E69" i="4"/>
  <c r="E67" i="4"/>
  <c r="E66" i="4"/>
  <c r="E65" i="4"/>
  <c r="E64" i="4"/>
  <c r="E63" i="4"/>
  <c r="E62" i="4"/>
  <c r="E60" i="4"/>
  <c r="E59" i="4"/>
  <c r="E58" i="4"/>
  <c r="E57" i="4"/>
  <c r="E56" i="4"/>
  <c r="E55" i="4"/>
  <c r="E53" i="4"/>
  <c r="E52" i="4"/>
  <c r="E51" i="4"/>
  <c r="E50" i="4"/>
  <c r="E49" i="4"/>
  <c r="E48" i="4"/>
  <c r="E46" i="4"/>
  <c r="E45" i="4"/>
  <c r="E43" i="4"/>
  <c r="E42" i="4"/>
  <c r="E40" i="4"/>
  <c r="E39" i="4"/>
  <c r="E36" i="4"/>
  <c r="E35" i="4"/>
  <c r="E33" i="4"/>
  <c r="E32" i="4"/>
  <c r="E30" i="4"/>
  <c r="E29" i="4"/>
  <c r="E27" i="4"/>
  <c r="E26" i="4"/>
  <c r="E25" i="4"/>
  <c r="E23" i="4"/>
  <c r="E22" i="4"/>
  <c r="E21" i="4"/>
  <c r="E16" i="4"/>
  <c r="E18" i="4"/>
  <c r="E17" i="4"/>
  <c r="E14" i="4"/>
  <c r="E12" i="4"/>
  <c r="E11" i="4"/>
  <c r="E10" i="4"/>
  <c r="E8" i="4"/>
  <c r="E84" i="3" l="1"/>
  <c r="E83" i="3"/>
  <c r="E81" i="3"/>
  <c r="E80" i="3"/>
  <c r="E79" i="3"/>
  <c r="E77" i="3"/>
  <c r="E76" i="3"/>
  <c r="E75" i="3"/>
  <c r="E74" i="3"/>
  <c r="E73" i="3"/>
  <c r="E71" i="3"/>
  <c r="E70" i="3"/>
  <c r="E69" i="3"/>
  <c r="E67" i="3"/>
  <c r="E66" i="3"/>
  <c r="E65" i="3"/>
  <c r="E63" i="3"/>
  <c r="E62" i="3"/>
  <c r="E60" i="3"/>
  <c r="E59" i="3"/>
  <c r="E57" i="3"/>
  <c r="E56" i="3"/>
  <c r="E55" i="3"/>
  <c r="E54" i="3"/>
  <c r="E53" i="3"/>
  <c r="E52" i="3"/>
  <c r="E50" i="3"/>
  <c r="E49" i="3"/>
  <c r="E44" i="3"/>
  <c r="E43" i="3"/>
  <c r="E41" i="3"/>
  <c r="E40" i="3"/>
  <c r="E39" i="3"/>
  <c r="E38" i="3"/>
  <c r="E34" i="3"/>
  <c r="E33" i="3"/>
  <c r="E31" i="3"/>
  <c r="E30" i="3"/>
  <c r="E29" i="3"/>
  <c r="E26" i="3"/>
  <c r="E25" i="3"/>
  <c r="E24" i="3"/>
  <c r="E22" i="3"/>
  <c r="E21" i="3"/>
  <c r="E20" i="3"/>
  <c r="E18" i="3"/>
  <c r="E17" i="3"/>
  <c r="E16" i="3"/>
  <c r="E13" i="3"/>
  <c r="E12" i="3"/>
  <c r="E10" i="3"/>
  <c r="E9" i="3"/>
  <c r="E8" i="3"/>
  <c r="E67" i="2"/>
  <c r="E66" i="2"/>
  <c r="E65" i="2"/>
  <c r="E60" i="2"/>
  <c r="E58" i="2"/>
  <c r="E57" i="2"/>
  <c r="E53" i="2"/>
  <c r="E52" i="2"/>
  <c r="E50" i="2"/>
  <c r="E49" i="2"/>
  <c r="E47" i="2"/>
  <c r="E46" i="2"/>
  <c r="E45" i="2"/>
  <c r="E44" i="2"/>
  <c r="E43" i="2"/>
  <c r="E41" i="2"/>
  <c r="E40" i="2"/>
  <c r="E38" i="2"/>
  <c r="E37" i="2"/>
  <c r="E36" i="2"/>
  <c r="E34" i="2"/>
  <c r="E33" i="2"/>
  <c r="E32" i="2"/>
  <c r="E30" i="2"/>
  <c r="E29" i="2"/>
  <c r="E28" i="2"/>
  <c r="E26" i="2"/>
  <c r="E25" i="2"/>
  <c r="E24" i="2"/>
  <c r="E21" i="2"/>
  <c r="E18" i="2"/>
  <c r="E17" i="2"/>
  <c r="E15" i="2"/>
  <c r="E12" i="2"/>
  <c r="E11" i="2"/>
  <c r="E10" i="2"/>
  <c r="E8" i="2"/>
  <c r="E76" i="1" l="1"/>
  <c r="E75" i="1"/>
  <c r="E74" i="1"/>
  <c r="E73" i="1"/>
  <c r="E72" i="1"/>
  <c r="E71" i="1"/>
  <c r="E69" i="1"/>
  <c r="E68" i="1"/>
  <c r="E67" i="1"/>
  <c r="E66" i="1"/>
  <c r="E65" i="1"/>
  <c r="E63" i="1"/>
  <c r="E62" i="1"/>
  <c r="E60" i="1"/>
  <c r="E59" i="1"/>
  <c r="E50" i="1"/>
  <c r="E49" i="1"/>
  <c r="E47" i="1"/>
  <c r="E46" i="1"/>
  <c r="E45" i="1"/>
  <c r="E43" i="1"/>
  <c r="E40" i="1"/>
  <c r="E35" i="1"/>
  <c r="E34" i="1"/>
  <c r="E32" i="1"/>
  <c r="E31" i="1"/>
  <c r="E28" i="1"/>
  <c r="E27" i="1"/>
  <c r="E26" i="1"/>
  <c r="E25" i="1"/>
  <c r="E23" i="1"/>
  <c r="E22" i="1"/>
  <c r="E21" i="1"/>
  <c r="E20" i="1"/>
  <c r="E19" i="1"/>
  <c r="E18" i="1"/>
  <c r="E16" i="1"/>
  <c r="E14" i="1"/>
  <c r="E13" i="1"/>
  <c r="E11" i="1" l="1"/>
  <c r="E10" i="1"/>
  <c r="E8" i="1"/>
  <c r="E116" i="9" l="1"/>
  <c r="E115" i="9"/>
  <c r="E13" i="2" l="1"/>
  <c r="E43" i="12" l="1"/>
  <c r="E41" i="12"/>
  <c r="E40" i="12"/>
  <c r="E38" i="12"/>
  <c r="E36" i="12"/>
  <c r="E28" i="12"/>
  <c r="E27" i="12"/>
  <c r="E13" i="12"/>
  <c r="E11" i="12"/>
  <c r="E42" i="7" l="1"/>
  <c r="E27" i="11" l="1"/>
  <c r="E25" i="11"/>
  <c r="E23" i="11"/>
  <c r="E22" i="11"/>
  <c r="E21" i="11"/>
  <c r="E19" i="11"/>
  <c r="E17" i="11"/>
  <c r="E16" i="11"/>
  <c r="E15" i="11"/>
  <c r="E13" i="11"/>
  <c r="E12" i="11"/>
  <c r="E11" i="11"/>
  <c r="E9" i="11"/>
  <c r="E26" i="13" l="1"/>
  <c r="E25" i="13"/>
  <c r="E21" i="13"/>
  <c r="E20" i="13"/>
  <c r="E19" i="13"/>
  <c r="E17" i="13"/>
  <c r="E16" i="13"/>
  <c r="E15" i="13"/>
  <c r="E13" i="13"/>
  <c r="E12" i="13"/>
  <c r="E8" i="13"/>
  <c r="E81" i="14" l="1"/>
  <c r="E80" i="14"/>
  <c r="E77" i="14"/>
  <c r="E76" i="14"/>
  <c r="E75" i="14"/>
  <c r="E67" i="14"/>
  <c r="E66" i="14"/>
  <c r="E65" i="14"/>
  <c r="E63" i="14"/>
  <c r="E61" i="14"/>
  <c r="E60" i="14"/>
  <c r="E59" i="14"/>
  <c r="E58" i="14"/>
  <c r="E57" i="14"/>
  <c r="E56" i="14"/>
  <c r="E54" i="14"/>
  <c r="E53" i="14"/>
  <c r="E52" i="14"/>
  <c r="E51" i="14"/>
  <c r="E50" i="14"/>
  <c r="E48" i="14"/>
  <c r="E47" i="14"/>
  <c r="E46" i="14"/>
  <c r="E45" i="14"/>
  <c r="E43" i="14"/>
  <c r="E42" i="14"/>
  <c r="E41" i="14"/>
  <c r="E40" i="14"/>
  <c r="E39" i="14"/>
  <c r="E37" i="14"/>
  <c r="E36" i="14"/>
  <c r="E35" i="14"/>
  <c r="E34" i="14"/>
  <c r="E31" i="14"/>
  <c r="E30" i="14"/>
  <c r="E29" i="14"/>
  <c r="E27" i="14"/>
  <c r="E26" i="14"/>
  <c r="E22" i="14"/>
  <c r="E20" i="14"/>
  <c r="E19" i="14"/>
  <c r="E8" i="14"/>
</calcChain>
</file>

<file path=xl/sharedStrings.xml><?xml version="1.0" encoding="utf-8"?>
<sst xmlns="http://schemas.openxmlformats.org/spreadsheetml/2006/main" count="2792" uniqueCount="644">
  <si>
    <t>#</t>
  </si>
  <si>
    <t>samuSaoTa dasaxeleba</t>
  </si>
  <si>
    <t>normatiuli resursi</t>
  </si>
  <si>
    <t>xelfasi</t>
  </si>
  <si>
    <t>masala</t>
  </si>
  <si>
    <t>samS. Meqanizmebi</t>
  </si>
  <si>
    <t>jami</t>
  </si>
  <si>
    <t>ganz.</t>
  </si>
  <si>
    <t>erT</t>
  </si>
  <si>
    <t>sul</t>
  </si>
  <si>
    <t>sxvadasxva samuSaoebi</t>
  </si>
  <si>
    <t>t</t>
  </si>
  <si>
    <t>Sromis danaxarji</t>
  </si>
  <si>
    <t>k/sT</t>
  </si>
  <si>
    <t>milkvadrati 80X80X4 mm</t>
  </si>
  <si>
    <t>kg</t>
  </si>
  <si>
    <t>pr</t>
  </si>
  <si>
    <t>milkvadrati 40X80X3 mm</t>
  </si>
  <si>
    <t>milkvadrati 30X30X2 mm</t>
  </si>
  <si>
    <t>milkvadrati 25X40X2 mm</t>
  </si>
  <si>
    <t>milkvadrati 30X40X2 mm</t>
  </si>
  <si>
    <t>milkvadrati 40X40X3 mm</t>
  </si>
  <si>
    <t>liTonis mili d-25X2.5</t>
  </si>
  <si>
    <t>armatura aI d-10 mm</t>
  </si>
  <si>
    <t>uJangavi foladis furceli 3000X750X1.5 mm</t>
  </si>
  <si>
    <t>kv.m</t>
  </si>
  <si>
    <t>profnastili SeRebili 0.5 mm sisqiT</t>
  </si>
  <si>
    <t>sxva masala</t>
  </si>
  <si>
    <t>lari</t>
  </si>
  <si>
    <t>sxva manqana</t>
  </si>
  <si>
    <t>2 cali aiwona-daiwonas damzadeba 
milkvadratebiT da montaJi</t>
  </si>
  <si>
    <t>milkvadrati 60X100X3 mm</t>
  </si>
  <si>
    <t>antikoroziuli saRebavi</t>
  </si>
  <si>
    <t>sxva manqanebi</t>
  </si>
  <si>
    <t>sxva masalebi</t>
  </si>
  <si>
    <t>atraqcioneis dabetoneba</t>
  </si>
  <si>
    <t>kub.m</t>
  </si>
  <si>
    <r>
      <t xml:space="preserve">betoni </t>
    </r>
    <r>
      <rPr>
        <sz val="10"/>
        <color theme="1"/>
        <rFont val="Cambria"/>
        <family val="1"/>
        <scheme val="major"/>
      </rPr>
      <t>B-15</t>
    </r>
  </si>
  <si>
    <t>cali</t>
  </si>
  <si>
    <t>milkvadrati 30X60X2 mm</t>
  </si>
  <si>
    <r>
      <t xml:space="preserve">sWvali </t>
    </r>
    <r>
      <rPr>
        <sz val="10"/>
        <color theme="1"/>
        <rFont val="Cambria"/>
        <family val="1"/>
        <scheme val="major"/>
      </rPr>
      <t xml:space="preserve">L=70 </t>
    </r>
    <r>
      <rPr>
        <sz val="10"/>
        <color theme="1"/>
        <rFont val="AcadNusx"/>
      </rPr>
      <t xml:space="preserve">mm </t>
    </r>
    <r>
      <rPr>
        <sz val="10"/>
        <color theme="1"/>
        <rFont val="Cambria"/>
        <family val="1"/>
        <scheme val="major"/>
      </rPr>
      <t>52X6</t>
    </r>
  </si>
  <si>
    <t>xis lartya kv. 50X70</t>
  </si>
  <si>
    <t>milkvadrati 40X80X4 mm</t>
  </si>
  <si>
    <t>liTonis furceli sisqiT 3 mm</t>
  </si>
  <si>
    <t>xis lartya kv. 50X70 mm</t>
  </si>
  <si>
    <t>xe-liTonis konstruqciebis SeRebva 
z/saRebaviT 2-jer</t>
  </si>
  <si>
    <t>zeTovani saRebavi</t>
  </si>
  <si>
    <t>olifa</t>
  </si>
  <si>
    <t xml:space="preserve">Zelskamebis da urnis dabetoneba </t>
  </si>
  <si>
    <r>
      <t>betoni</t>
    </r>
    <r>
      <rPr>
        <sz val="10"/>
        <color theme="1"/>
        <rFont val="Cambria"/>
        <family val="1"/>
        <scheme val="major"/>
      </rPr>
      <t xml:space="preserve"> B-15</t>
    </r>
  </si>
  <si>
    <t>yalibis fari</t>
  </si>
  <si>
    <t>daxerxili xis masala IIIx. sisq.40mm</t>
  </si>
  <si>
    <t>sportuli trenaJorebis SeZena da montaJi</t>
  </si>
  <si>
    <t>kompl.</t>
  </si>
  <si>
    <t>xeebis dasargavad gruntis damuSaveba 
eqskavatoriT da Semdgom ormoebis Sevseba</t>
  </si>
  <si>
    <t>eqskavatori CamCis moculoba V=0.15 kub.m</t>
  </si>
  <si>
    <t>m/sT</t>
  </si>
  <si>
    <t>eqskavcatori CamCis moculobiT V-0.15</t>
  </si>
  <si>
    <t>samSeneblo narCenebis transportireba 5 km-ze</t>
  </si>
  <si>
    <t>dekoratiuli urnebis SeZena da montaji</t>
  </si>
  <si>
    <t>sanagve urna dekoratiuli</t>
  </si>
  <si>
    <t>satransporto xarji masalaze</t>
  </si>
  <si>
    <t>zednadebi xarji</t>
  </si>
  <si>
    <t>gegmiuri dagroveba</t>
  </si>
  <si>
    <t>dRg</t>
  </si>
  <si>
    <t>sul jami</t>
  </si>
  <si>
    <t>s. vardisubnis skveris reabilitacia 
iakob curtavelis Zeglis piedestalis reabilitacia
lokalur-resursuli xarjTaRricxva #4</t>
  </si>
  <si>
    <t>samS. meqanizmebi</t>
  </si>
  <si>
    <t>demontaJi</t>
  </si>
  <si>
    <t>arsebul piedestalze bazaltis masiuri 
safexurebis aReba da a/manqanaze dawyoba sisqiT 10sm</t>
  </si>
  <si>
    <t>g/m</t>
  </si>
  <si>
    <t>manqanebi</t>
  </si>
  <si>
    <t xml:space="preserve">uvargisi betonis zeZirkvlebis demontaJi da narCenebis a/TviTmclelze dayra </t>
  </si>
  <si>
    <t>bazaltis filebis transportireba 14km.</t>
  </si>
  <si>
    <t>mSenebloba</t>
  </si>
  <si>
    <r>
      <t xml:space="preserve">betoni </t>
    </r>
    <r>
      <rPr>
        <sz val="10"/>
        <color theme="1"/>
        <rFont val="Cambria"/>
        <family val="1"/>
        <scheme val="major"/>
      </rPr>
      <t>B 22.5</t>
    </r>
  </si>
  <si>
    <r>
      <t xml:space="preserve">armatura </t>
    </r>
    <r>
      <rPr>
        <sz val="10"/>
        <color theme="1"/>
        <rFont val="Cambria"/>
        <family val="1"/>
        <scheme val="major"/>
      </rPr>
      <t>A-II</t>
    </r>
    <r>
      <rPr>
        <sz val="10"/>
        <color theme="1"/>
        <rFont val="AcadNusx"/>
      </rPr>
      <t>I klasi</t>
    </r>
  </si>
  <si>
    <t>fanera laminirebuli, sayalibe sisiqT 18 mm</t>
  </si>
  <si>
    <t>xis masala daxerxili III-s. 40 mm</t>
  </si>
  <si>
    <t>balasti</t>
  </si>
  <si>
    <t>SromiTi danaxarji</t>
  </si>
  <si>
    <t>RorRi bunebrivi qvis fraqcia 0-4 mm</t>
  </si>
  <si>
    <r>
      <t>betoni</t>
    </r>
    <r>
      <rPr>
        <sz val="10"/>
        <color theme="1"/>
        <rFont val="Cambria"/>
        <family val="1"/>
        <scheme val="major"/>
      </rPr>
      <t xml:space="preserve"> B-22.5</t>
    </r>
  </si>
  <si>
    <r>
      <t>armatura</t>
    </r>
    <r>
      <rPr>
        <sz val="10"/>
        <color theme="1"/>
        <rFont val="Cambria"/>
        <family val="1"/>
        <scheme val="major"/>
      </rPr>
      <t xml:space="preserve"> A-III </t>
    </r>
    <r>
      <rPr>
        <sz val="10"/>
        <color theme="1"/>
        <rFont val="AcadNusx"/>
      </rPr>
      <t>klasi</t>
    </r>
  </si>
  <si>
    <t xml:space="preserve">ficari III-s sayalibe 40 mm da meti </t>
  </si>
  <si>
    <t>sxva xarjebi</t>
  </si>
  <si>
    <t>piedestalis gverdebze 3 sm. sisqis bazaltis filebis gakvra moxvewili zedapiriT</t>
  </si>
  <si>
    <t>bazaltis fila moxvewili zedapiriT sisqiT 30mm</t>
  </si>
  <si>
    <t>qviSa cementis xsnari 1:2</t>
  </si>
  <si>
    <t>piedestalze granitis filebis (qudis) dageba kveTiT 100X200mm ormxriv gaprialebuli zedapiriT 87m 17.4 kv.m</t>
  </si>
  <si>
    <t>bunebrivi granitis fila 2 mxares 
gaprialebuli zedapiriT kv. 100X200mm</t>
  </si>
  <si>
    <t>webo cementi yinvagamZle</t>
  </si>
  <si>
    <t>epoqsidi</t>
  </si>
  <si>
    <t xml:space="preserve">piedestalze granitis filebis gakvra da dageba sisqiT 30mm gaprialebuli zedapiriT </t>
  </si>
  <si>
    <t>bunebrivi granitis fila sisqiT 30mm 
gaprialebuli zedapiriT</t>
  </si>
  <si>
    <t>cementis xsnari</t>
  </si>
  <si>
    <t>TeTri marmarilos fila sisqiT 20 mm 
gaprialebuli zedapiriT</t>
  </si>
  <si>
    <t>piedestalis irgvliv arsebul safuZvelze RorRis gamasworebeli fenis mowyoba sisqiT 5 sm</t>
  </si>
  <si>
    <t>RorRi fraqcia 0-5 mm</t>
  </si>
  <si>
    <t>rk betonis filis mowyoba sisqiT 8sm</t>
  </si>
  <si>
    <t>daxerxili xe masala IIIx. sisq. 40mm</t>
  </si>
  <si>
    <t>armatura bade d-6 mm ujriT 200X200</t>
  </si>
  <si>
    <t>bazaltis filis dageba sisqiT 2 da 5sm. 4sm sisqis cementis mWimiT</t>
  </si>
  <si>
    <t>bazaltis fila sisqiT kv.50X35 moxvewili</t>
  </si>
  <si>
    <t>bazaltis fila sisqiT 2 sm moxvewili</t>
  </si>
  <si>
    <t>sxa masala</t>
  </si>
  <si>
    <t>miwis samuSaoebi</t>
  </si>
  <si>
    <t>miwis gasworeba xeliT da daprofileba</t>
  </si>
  <si>
    <t>II Tavi</t>
  </si>
  <si>
    <t>trotuaris filis qveS gamasworebeli fenis mowyoba RorRiT. Ffraqcia 0-4 5sm</t>
  </si>
  <si>
    <t>armaturis bade ujriT 200*200*6 mm</t>
  </si>
  <si>
    <t>fanera laminirebuli sisqiT 18 mm</t>
  </si>
  <si>
    <t>xis masala daxerxili wiwvovani sisqe 40 mm</t>
  </si>
  <si>
    <t>trotuarze bazaltis filebis dageba sisq. 30mm cementis mWimiT sisqiT 40 mm</t>
  </si>
  <si>
    <t>bazaltis fila sisqiT 20 mm</t>
  </si>
  <si>
    <t>qviSacementis mWimi mSrali</t>
  </si>
  <si>
    <t>I Tavi</t>
  </si>
  <si>
    <r>
      <t xml:space="preserve">eqskavatori CamCis moculobiT </t>
    </r>
    <r>
      <rPr>
        <sz val="10"/>
        <color theme="1"/>
        <rFont val="Cambria"/>
        <family val="1"/>
        <scheme val="major"/>
      </rPr>
      <t xml:space="preserve">v=0.15 </t>
    </r>
    <r>
      <rPr>
        <sz val="10"/>
        <color theme="1"/>
        <rFont val="AcadNusx"/>
      </rPr>
      <t>kub.m</t>
    </r>
  </si>
  <si>
    <t xml:space="preserve">arxis Casworeba xeliT </t>
  </si>
  <si>
    <t>transportireba saSualod 5 km-ze</t>
  </si>
  <si>
    <t>betoni 22.5</t>
  </si>
  <si>
    <r>
      <t xml:space="preserve">armatura </t>
    </r>
    <r>
      <rPr>
        <sz val="10"/>
        <color theme="1"/>
        <rFont val="Cambria"/>
        <family val="1"/>
        <scheme val="major"/>
      </rPr>
      <t>A-III</t>
    </r>
    <r>
      <rPr>
        <sz val="10"/>
        <color theme="1"/>
        <rFont val="AcadNusx"/>
      </rPr>
      <t xml:space="preserve"> klasi</t>
    </r>
  </si>
  <si>
    <r>
      <t xml:space="preserve">armatura </t>
    </r>
    <r>
      <rPr>
        <sz val="10"/>
        <color theme="1"/>
        <rFont val="Cambria"/>
        <family val="1"/>
        <scheme val="major"/>
      </rPr>
      <t>A-I</t>
    </r>
    <r>
      <rPr>
        <sz val="10"/>
        <color theme="1"/>
        <rFont val="AcadNusx"/>
      </rPr>
      <t xml:space="preserve"> klasi</t>
    </r>
  </si>
  <si>
    <t>fanera laminirebuli sayalibe 2440X1220X18 mm</t>
  </si>
  <si>
    <t>xis masala daxerxili III x wiwvovani sisqiT 
40mm</t>
  </si>
  <si>
    <t>fanera laminirebuli sayalibe 2440X1200X18 mm</t>
  </si>
  <si>
    <t xml:space="preserve">zeZirkvelis Sevseba Semoziduli mdinaris balastiT da datkepna </t>
  </si>
  <si>
    <t>RorRi bunebrivi qvis fraqcia 0-4mm</t>
  </si>
  <si>
    <r>
      <t xml:space="preserve">betoniT </t>
    </r>
    <r>
      <rPr>
        <sz val="10"/>
        <color theme="1"/>
        <rFont val="Cambria"/>
        <family val="1"/>
        <scheme val="major"/>
      </rPr>
      <t xml:space="preserve">B </t>
    </r>
    <r>
      <rPr>
        <sz val="10"/>
        <color theme="1"/>
        <rFont val="AcadNusx"/>
      </rPr>
      <t>22.5</t>
    </r>
  </si>
  <si>
    <t>fanera laminirebuli sisqiT 18mm</t>
  </si>
  <si>
    <t>xis masala daxerxili wiwvovani sisqiT 
40mm</t>
  </si>
  <si>
    <r>
      <t xml:space="preserve">betoniT </t>
    </r>
    <r>
      <rPr>
        <sz val="10"/>
        <color theme="1"/>
        <rFont val="Cambria"/>
        <family val="1"/>
        <scheme val="major"/>
      </rPr>
      <t>B 22.5</t>
    </r>
  </si>
  <si>
    <t>xis masala daxerxili nedli wiwv. sisqe 40mm</t>
  </si>
  <si>
    <t>eleqtrodi SeduRebis 5mm</t>
  </si>
  <si>
    <t>milkvadrati kv.80X120X4 mm</t>
  </si>
  <si>
    <t>milkvadrati kv.30X60X2 mm</t>
  </si>
  <si>
    <t>milkvadrati kv.30X30X2 mm</t>
  </si>
  <si>
    <t>kuTxovana kveTiT 40X40X4 mm</t>
  </si>
  <si>
    <t>kuTxovana kveTiT 50X50X5 mm</t>
  </si>
  <si>
    <t>bade "rabica" d-4mm ujriT 50X50mm</t>
  </si>
  <si>
    <t>liTonis elementebis SeRebva z/saRebaviT</t>
  </si>
  <si>
    <t xml:space="preserve">zeTovanbi saRebavi </t>
  </si>
  <si>
    <t>pigmenti</t>
  </si>
  <si>
    <t>kedlebis Selesva qviSa-cementis xsnariT</t>
  </si>
  <si>
    <t>xsnaris tumbo 3 kub.m/sT</t>
  </si>
  <si>
    <t>xsnari mosapirkeTebeli qviSa-cementis 1:2</t>
  </si>
  <si>
    <t>kedlebze cementis naSxefis datana</t>
  </si>
  <si>
    <t>dekoratiuli cementi</t>
  </si>
  <si>
    <t>qviSa yviTeli</t>
  </si>
  <si>
    <t>sxva namqanebi</t>
  </si>
  <si>
    <t>wyalemulsiuri saRebavi gare 
samuSaoebisaTvis</t>
  </si>
  <si>
    <t>cementi mWimis mowyoba sisqiT 40mm</t>
  </si>
  <si>
    <t>qviSa-cementis xsnari m-200 1:2</t>
  </si>
  <si>
    <t>foladis furceli sidqiT 0.5 mm</t>
  </si>
  <si>
    <t xml:space="preserve">eleqtrodi SeduRebis </t>
  </si>
  <si>
    <t>liTonis furceli sisqiT 5mm</t>
  </si>
  <si>
    <t>skamis samagri liTonis konstruqciebis 
damzadeba milkvadratebiT da montaJi</t>
  </si>
  <si>
    <t xml:space="preserve">liTonis konstruqciebis dabetoneba </t>
  </si>
  <si>
    <t>daxerxili xe masala IIIxarisx. sisq. 40mm</t>
  </si>
  <si>
    <t>moedanze rbili safaris mowyoba kauCukis 
filebiT sisqiT 20mm da daxazva</t>
  </si>
  <si>
    <t>kauCukis feradi fila sisqiT 20mm</t>
  </si>
  <si>
    <t>kauCukis 2 komponentiani webo</t>
  </si>
  <si>
    <t>moednis daxazva erT komponentiani 
universaluri saRebaviT xelovnul firze</t>
  </si>
  <si>
    <t>saRebavi xelovnuli firis safuZvelze 
"Txevadi plastmasi"</t>
  </si>
  <si>
    <t>plastmasis skamebis montaJi</t>
  </si>
  <si>
    <t>c</t>
  </si>
  <si>
    <t>plastmasis skami 1 adgili</t>
  </si>
  <si>
    <r>
      <t xml:space="preserve">WanWiki qanCiT </t>
    </r>
    <r>
      <rPr>
        <sz val="10"/>
        <color theme="1"/>
        <rFont val="Cambria"/>
        <family val="1"/>
        <scheme val="major"/>
      </rPr>
      <t xml:space="preserve">d-80 </t>
    </r>
    <r>
      <rPr>
        <sz val="10"/>
        <color theme="1"/>
        <rFont val="AcadNusx"/>
      </rPr>
      <t>mm</t>
    </r>
  </si>
  <si>
    <t>miwis faWra xeliT lentur-wertilovani 
saZirkvlebis mosawyobad amonaRebi gruntis adgilze gaSliT</t>
  </si>
  <si>
    <t>kac/sT</t>
  </si>
  <si>
    <r>
      <t xml:space="preserve">lentur-wertilovani saZirkvlebis mowyoba monoliTuri betoniT </t>
    </r>
    <r>
      <rPr>
        <b/>
        <sz val="10"/>
        <color theme="1"/>
        <rFont val="Cambria"/>
        <family val="1"/>
        <scheme val="major"/>
      </rPr>
      <t xml:space="preserve">B 22.5 </t>
    </r>
  </si>
  <si>
    <t xml:space="preserve">betoni B 22.5 </t>
  </si>
  <si>
    <r>
      <t xml:space="preserve">armatura </t>
    </r>
    <r>
      <rPr>
        <sz val="10"/>
        <color theme="1"/>
        <rFont val="Cambria"/>
        <family val="1"/>
        <scheme val="major"/>
      </rPr>
      <t xml:space="preserve">A-III </t>
    </r>
    <r>
      <rPr>
        <sz val="10"/>
        <color theme="1"/>
        <rFont val="AcadNusx"/>
      </rPr>
      <t>klasi</t>
    </r>
  </si>
  <si>
    <r>
      <rPr>
        <sz val="10"/>
        <color theme="1"/>
        <rFont val="Cambria"/>
        <family val="1"/>
        <scheme val="major"/>
      </rPr>
      <t xml:space="preserve">A-I </t>
    </r>
    <r>
      <rPr>
        <sz val="10"/>
        <color theme="1"/>
        <rFont val="AcadNusx"/>
      </rPr>
      <t>klasi</t>
    </r>
  </si>
  <si>
    <t>fanera laminirebuli 244X1220X18</t>
  </si>
  <si>
    <t>xis masala daxerxili III xarisxis sisqiT 40m</t>
  </si>
  <si>
    <t>liTonis konstruqciebis damzadeba da 
montaJi milkvadratebiT</t>
  </si>
  <si>
    <t>t.</t>
  </si>
  <si>
    <t>amwe</t>
  </si>
  <si>
    <t>milkvadrati 60X120X4 mm</t>
  </si>
  <si>
    <t>30X60X2 mm</t>
  </si>
  <si>
    <t>30X30X2</t>
  </si>
  <si>
    <t>samontaJo elementi</t>
  </si>
  <si>
    <t>kg.</t>
  </si>
  <si>
    <t>eleqtrodi</t>
  </si>
  <si>
    <t>WanWiki</t>
  </si>
  <si>
    <t>liTonkonstruqciebis SeRebva z/saRebaviT 2-jer</t>
  </si>
  <si>
    <t>saxuravis mowyoba feradi 
karboluqsiT 10 mm</t>
  </si>
  <si>
    <t>feradi qarboleqsi sisqriT 10 mm</t>
  </si>
  <si>
    <t>zolovani kv. 30X3 mm</t>
  </si>
  <si>
    <t>m</t>
  </si>
  <si>
    <t>sWvali (biji 33 sm.)</t>
  </si>
  <si>
    <t>fardulis iatakis safuZvlis mowyoba 
RorRiT sisqiT 5 sm.</t>
  </si>
  <si>
    <t>RorRi fraqcia 0-4 mm</t>
  </si>
  <si>
    <r>
      <t xml:space="preserve">fardulis iatakis filis mowyoba betoniT
</t>
    </r>
    <r>
      <rPr>
        <b/>
        <sz val="10"/>
        <color theme="1"/>
        <rFont val="Cambria"/>
        <family val="1"/>
        <scheme val="major"/>
      </rPr>
      <t>B 22.5</t>
    </r>
  </si>
  <si>
    <r>
      <t xml:space="preserve">betoni </t>
    </r>
    <r>
      <rPr>
        <sz val="10"/>
        <color theme="1"/>
        <rFont val="Cambria"/>
        <family val="1"/>
        <scheme val="major"/>
      </rPr>
      <t xml:space="preserve">B 22.5 </t>
    </r>
  </si>
  <si>
    <t>xis masala</t>
  </si>
  <si>
    <t>qviSa-cementis mWimis mowyoba rbili safarisaTvis sisqiT 40 mm</t>
  </si>
  <si>
    <t>cementis xsnari 1:3</t>
  </si>
  <si>
    <t xml:space="preserve">rbili safaris mowyoba kauCukis 
filebiT </t>
  </si>
  <si>
    <t xml:space="preserve">rbili safaris mowyoba kauCukis filebiT </t>
  </si>
  <si>
    <t>kauCukis fila sisqiT 20 mm</t>
  </si>
  <si>
    <t>kauCukis webo</t>
  </si>
  <si>
    <t>kvarcis qviSa</t>
  </si>
  <si>
    <t>eleqtro-samontaJo  samuSaoebi</t>
  </si>
  <si>
    <t>yuTi Semyvani avt. 16a</t>
  </si>
  <si>
    <t xml:space="preserve">saStefselo rozeti orkontaqtiani 
hermetuli Sesrulebis </t>
  </si>
  <si>
    <t xml:space="preserve">saStefselo rozeti orkontaqtiani 
ganmxolovebul transformatorTan kompleqtSi </t>
  </si>
  <si>
    <t>amomrTveli erTklaviSiani hermetuli 
Sesrulebis</t>
  </si>
  <si>
    <t>sanaTi Weris "plafoni"-s tipis hermetuli 
Sesrulebis, naTura 60-100 vt</t>
  </si>
  <si>
    <t>ganStoebis kolofi</t>
  </si>
  <si>
    <t>Sromis danaxarji 0.51X35</t>
  </si>
  <si>
    <t>Sromis danaxzarji 0.52X13</t>
  </si>
  <si>
    <t>ganfasebiT gauTvaliswinebeli masalebi</t>
  </si>
  <si>
    <t>saStefselo rozeti orkontaqtiani hermetuli SesrulebiT</t>
  </si>
  <si>
    <r>
      <t xml:space="preserve">ППВС </t>
    </r>
    <r>
      <rPr>
        <sz val="10"/>
        <rFont val="AcadNusx"/>
      </rPr>
      <t>markis sadeni, spilenZis ZarRviT, 
faruli gayvanilobis kveTiT 2X1.5 kv.mm</t>
    </r>
  </si>
  <si>
    <t>jami 1+2</t>
  </si>
  <si>
    <t>a) miwis samuSaoebi</t>
  </si>
  <si>
    <t>b) samSeneblo samuSaoebi</t>
  </si>
  <si>
    <t xml:space="preserve">fanCaturis karkasis damzadeba 
milkvadratebiT da damontaJeba </t>
  </si>
  <si>
    <t>milkvadrati 70X70X4 mm</t>
  </si>
  <si>
    <t>milkvadrati 30X70X2 mm</t>
  </si>
  <si>
    <t>milkvadrati 30X50X2 mm</t>
  </si>
  <si>
    <t>milkvadrati 50X50X2 mm</t>
  </si>
  <si>
    <t>liTonis furceli sisqiT 5 mm</t>
  </si>
  <si>
    <t>liTonis mili  d-20 mm sisqiT 2.5 mm</t>
  </si>
  <si>
    <t>fanCaturis saxuravis mowyoba 
profnastiliT</t>
  </si>
  <si>
    <t>Sromis xarji</t>
  </si>
  <si>
    <t>metaloprofili SeRebili sisqiT 0.5 mm</t>
  </si>
  <si>
    <t xml:space="preserve">sWvali </t>
  </si>
  <si>
    <t>metalokramitis kexi</t>
  </si>
  <si>
    <t>ficari III xarisxis 40 mm da meti</t>
  </si>
  <si>
    <t>RorRis safuZvlis mowyoba sisqiT 5 sm</t>
  </si>
  <si>
    <t>RorRi sisqiT 0-4 mm</t>
  </si>
  <si>
    <t>monoliTuri armirebuli betonis filis 
mowyoba</t>
  </si>
  <si>
    <t>armaturis bade ujriT 200X200X6 mm</t>
  </si>
  <si>
    <t>betonis dekoratiuli filebis mowyoba</t>
  </si>
  <si>
    <t>qviSa-cementis narevi sisqiT 4 sm  1:3</t>
  </si>
  <si>
    <t>dekoratiuli fila sisqiT 3 sm</t>
  </si>
  <si>
    <t>Zelskamebis da liTonis konstruqciebis 
SeRebva zeTovani saRebaviT 2-jer</t>
  </si>
  <si>
    <t>sabaRe ganaTeba</t>
  </si>
  <si>
    <t>1) eleqtro samSeneblo samuSaoebi</t>
  </si>
  <si>
    <t xml:space="preserve">gruntis gaWra xeliT wertilovani 
saZirkvlebis da kabelebis Casawyobad </t>
  </si>
  <si>
    <t>amoRebuli gruntis ukuCayra xeliT da 
zedmeti gruntis adgilze gaSla</t>
  </si>
  <si>
    <t>liTonis mili d-60 mm sisqiT 3.5 mm</t>
  </si>
  <si>
    <t>armatura d-12 mm</t>
  </si>
  <si>
    <r>
      <t xml:space="preserve">plastmasis mili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25mm</t>
    </r>
  </si>
  <si>
    <t>sayrdenebis SeRebva zeTovani saRebaviT 2-jer</t>
  </si>
  <si>
    <t>jami: 1)</t>
  </si>
  <si>
    <t>2) eleqtrosamontaJo samuSaoebi</t>
  </si>
  <si>
    <t>miwisqveSa kabelis mowyoba 3X2.5 mm</t>
  </si>
  <si>
    <t>samontaJo kabelis mowyoba 2X2.5 mm</t>
  </si>
  <si>
    <t>fotoreles montaJi</t>
  </si>
  <si>
    <t>gamanawilebeli kolofis montaJi</t>
  </si>
  <si>
    <t>zednadebi xarjebi (xelfasidan)</t>
  </si>
  <si>
    <t xml:space="preserve">jami </t>
  </si>
  <si>
    <t>3) ganfasebiT gauTvaliswinebeli 
masalebi</t>
  </si>
  <si>
    <t>kabeli 3X2.5 kv.mm</t>
  </si>
  <si>
    <t>kabeli 3X1.5 kv.mm</t>
  </si>
  <si>
    <t>minirele</t>
  </si>
  <si>
    <t>gamanawilebeli kolofi liTonis 
hidrodamcveliT</t>
  </si>
  <si>
    <t>gofrirebuli mili d - 26 mm</t>
  </si>
  <si>
    <t>ganaTebis armatura rkinis</t>
  </si>
  <si>
    <r>
      <t xml:space="preserve">sabaRe dekoratiuliganaTebis svetiseburi 
lampioni </t>
    </r>
    <r>
      <rPr>
        <sz val="10"/>
        <color theme="1"/>
        <rFont val="Cambria"/>
        <family val="1"/>
        <scheme val="major"/>
      </rPr>
      <t>h=1</t>
    </r>
    <r>
      <rPr>
        <sz val="10"/>
        <color theme="1"/>
        <rFont val="AcadNusx"/>
      </rPr>
      <t xml:space="preserve"> m-mde</t>
    </r>
  </si>
  <si>
    <t>kompl</t>
  </si>
  <si>
    <t>jami 2+3</t>
  </si>
  <si>
    <t>arsebul kibeze bazaltis masiuri 
safexurebis aReba da a/manqanaze dawyoba</t>
  </si>
  <si>
    <t>kibis baqnisa da betonis filis demontaJi</t>
  </si>
  <si>
    <t>bazaltis transportireba 14 km-ze</t>
  </si>
  <si>
    <t>safexurebis da samSeneblo narCenebis 
transportireba 3km.</t>
  </si>
  <si>
    <r>
      <t xml:space="preserve">betoniT </t>
    </r>
    <r>
      <rPr>
        <sz val="10"/>
        <color theme="1"/>
        <rFont val="Cambria"/>
        <family val="1"/>
        <scheme val="major"/>
      </rPr>
      <t>B-15</t>
    </r>
  </si>
  <si>
    <t>kb.m</t>
  </si>
  <si>
    <t>zeZirkvelis kedlebis Selesva qviSa-cementis xsnariT</t>
  </si>
  <si>
    <t>xsnari mosapirkeTebeli cementis pr 1:3</t>
  </si>
  <si>
    <r>
      <t xml:space="preserve">armatura </t>
    </r>
    <r>
      <rPr>
        <sz val="10"/>
        <color theme="1"/>
        <rFont val="Cambria"/>
        <family val="1"/>
        <scheme val="major"/>
      </rPr>
      <t xml:space="preserve">A-I </t>
    </r>
    <r>
      <rPr>
        <sz val="10"/>
        <color theme="1"/>
        <rFont val="AcadNusx"/>
      </rPr>
      <t>klasi</t>
    </r>
  </si>
  <si>
    <t>bazaltis fila moxvewili zedapiriT kv 
50X350 mm  (92 m)</t>
  </si>
  <si>
    <t>kv 30X100 mm  (92 m)</t>
  </si>
  <si>
    <t>bazaltis fila sisqiT 20 m moxvewili 
zedapiriT</t>
  </si>
  <si>
    <t>qviSa cementis xsnari</t>
  </si>
  <si>
    <t>webo cementi</t>
  </si>
  <si>
    <t xml:space="preserve">arsebuli uvargisi mavTulbadis Robis 
demontaJi, daSla da dasawyobeba </t>
  </si>
  <si>
    <t>grZ/m</t>
  </si>
  <si>
    <t>nagvis gatana 5 km-ze</t>
  </si>
  <si>
    <t xml:space="preserve">gruntis gaWra xeliT wertilovani da 
lenturi saZirkvlebisTavis </t>
  </si>
  <si>
    <r>
      <t xml:space="preserve">betoni </t>
    </r>
    <r>
      <rPr>
        <sz val="10"/>
        <color theme="1"/>
        <rFont val="Cambria"/>
        <family val="1"/>
        <scheme val="major"/>
      </rPr>
      <t>B-22.5</t>
    </r>
  </si>
  <si>
    <t>ficari IIIxar 40mm-iani da meti</t>
  </si>
  <si>
    <t>monoliTuri rk/betonis zeZirkvlis mowyoba</t>
  </si>
  <si>
    <t>a-I klasis armatura</t>
  </si>
  <si>
    <t>tn</t>
  </si>
  <si>
    <t>a-III klasis armatura</t>
  </si>
  <si>
    <t xml:space="preserve">sxva manqanebi </t>
  </si>
  <si>
    <t>sxva masalebi 0.1244X40</t>
  </si>
  <si>
    <t>liTonis dgarebis damzadeba montaJi</t>
  </si>
  <si>
    <t>milkvadrati 60X60X3 mm</t>
  </si>
  <si>
    <t>foladis furceli 2mm</t>
  </si>
  <si>
    <t>Robis seqciebis damzadeba-montaJi</t>
  </si>
  <si>
    <t>kuTxovana 40X40X4 mm</t>
  </si>
  <si>
    <t>"baderabica" d- 3.8mm ujris zomiT 50X50 mm</t>
  </si>
  <si>
    <t>samontaJo detalebi</t>
  </si>
  <si>
    <t>mn/sT</t>
  </si>
  <si>
    <t xml:space="preserve">liTonis 4 frTiani WiSkris damzadeba 
montaJi 8.5 kv.m </t>
  </si>
  <si>
    <t>milkvadrati 100X100X5</t>
  </si>
  <si>
    <t>milkvadrati 40X80X4</t>
  </si>
  <si>
    <t>milkvadrati 40X80X3</t>
  </si>
  <si>
    <t>milkvadrati 20X30X2</t>
  </si>
  <si>
    <t>liTonis mili d= 40/3 mm</t>
  </si>
  <si>
    <t>liTonis mili d = 90/3.5 mm</t>
  </si>
  <si>
    <t>liTonis mili d-15 mm sisqiT 2.5mm</t>
  </si>
  <si>
    <t>rk/betonis Robis zeZirkvelze bazaltis 
filebis gakvra sisqiT 30mm</t>
  </si>
  <si>
    <t>bazaltis moxvewili fila sisqiT 30mm</t>
  </si>
  <si>
    <t>zeZirkvelze bazaltis qudis mowyoba 
daburRuli da sam mxares moxvewili filebiT kveTiT 600X50 mm</t>
  </si>
  <si>
    <t>bazaltis fila 3 mxares moxvewili 
zedapiriT kveTiT 600X50mm</t>
  </si>
  <si>
    <t>webocementi yinvagamZle</t>
  </si>
  <si>
    <t>samS.Mmeqanizmebi</t>
  </si>
  <si>
    <t>I miwis samuSaoebi</t>
  </si>
  <si>
    <t>gruntis damuSaveba eqskavatoriT 
avtoTviTmclelebze datvirTviT tualetis da septikis mosawyobad</t>
  </si>
  <si>
    <t>eqskavatoris eqspluatacia</t>
  </si>
  <si>
    <t>arxis Casworeba xeliT</t>
  </si>
  <si>
    <t>zedmeti gruntis transportireba 5 km-ze</t>
  </si>
  <si>
    <t>II saZirkvlebi</t>
  </si>
  <si>
    <t>xreSovani balastis safuZvlis mowyoba</t>
  </si>
  <si>
    <t>xreSovani balasti</t>
  </si>
  <si>
    <t>ficari III xar 40mm-iani da meti</t>
  </si>
  <si>
    <t>III konstruqciuli elementebi</t>
  </si>
  <si>
    <t>IV kedlebi da tixrebi</t>
  </si>
  <si>
    <t>kedlebis amoyvana mcire zomis betonis 
blokebiT 19X19X39 sm (39 kv.m)</t>
  </si>
  <si>
    <t>bloki 19X19X39 sm</t>
  </si>
  <si>
    <t>blokis tixrebis mowyoba sisqiT 10 sm 4.4 kv.m</t>
  </si>
  <si>
    <t>bloki 10X39X19 sm</t>
  </si>
  <si>
    <t>V kar-fanjrebi</t>
  </si>
  <si>
    <t>metaloplastmasis TeTri feris fanjris blokis mowyoba daburuli muqi feris minapaketiT</t>
  </si>
  <si>
    <t>metaloplastmasis fanjara</t>
  </si>
  <si>
    <t>metaloplastmasis TeTri feris yru karis blokis mowyoba</t>
  </si>
  <si>
    <t>metaloplastmasis kari yru</t>
  </si>
  <si>
    <t>VI iataki</t>
  </si>
  <si>
    <t>iatakze cementis moWimva sisq. 30mm da 
metlahis filebis dageba</t>
  </si>
  <si>
    <t>metlahis fila</t>
  </si>
  <si>
    <t>cementis xsnari 1:2</t>
  </si>
  <si>
    <t>VII saxuravi</t>
  </si>
  <si>
    <t>orTqlizolaciis 1 fena ruberoidiT 
bitumis mastikaze</t>
  </si>
  <si>
    <t>polipropileni</t>
  </si>
  <si>
    <t>biTumis dagruntva</t>
  </si>
  <si>
    <t xml:space="preserve">saxuravis daTbuneba pemzis dayriT </t>
  </si>
  <si>
    <t>pemza</t>
  </si>
  <si>
    <t>cementis moWimva sisq 40mm</t>
  </si>
  <si>
    <t>cementis xsnari  1:2</t>
  </si>
  <si>
    <t xml:space="preserve">2 fena izolaciis mowyoba </t>
  </si>
  <si>
    <t>bikrosti uqviSo</t>
  </si>
  <si>
    <t>bikrosti qviSiT</t>
  </si>
  <si>
    <t xml:space="preserve">parapetis dafarva moTuTiebuli TunuqiT </t>
  </si>
  <si>
    <t>Tunuqi rulonuri SeRebili 0.5 mm</t>
  </si>
  <si>
    <t>VIII Sida mosaxva</t>
  </si>
  <si>
    <t>kedlebis mobaTqaSeba cementis xsnariT</t>
  </si>
  <si>
    <t>cementis xsnari  1:3</t>
  </si>
  <si>
    <t>grZ.m</t>
  </si>
  <si>
    <t>man</t>
  </si>
  <si>
    <t>plastmasis Sekiduli Weri (kompleqtSi 
samagri elementebiT)</t>
  </si>
  <si>
    <t xml:space="preserve">kedlebis da Weris SeRebva wyalgamZle 
emulsiis saRebaviT </t>
  </si>
  <si>
    <t>wyalgamZle emulsiuri saRebavi gare 
samuSaoebis.</t>
  </si>
  <si>
    <t>safiTxni</t>
  </si>
  <si>
    <t>kedlebze moWiquli keramikuli filebis 
gakvra 1.8 m simaRleze</t>
  </si>
  <si>
    <t>keramikuli fila</t>
  </si>
  <si>
    <t>qviSa cementis xsnari 1:3</t>
  </si>
  <si>
    <t>IX gare mosaxva</t>
  </si>
  <si>
    <t>qviSa-cementis xsnari  1:2</t>
  </si>
  <si>
    <t>tumbo 4.6 kub.m/sT</t>
  </si>
  <si>
    <t>fasadis mopirkeTeba bazaltis qvis filebiT</t>
  </si>
  <si>
    <t>bazaltis qvis fila sisqiT 30mm 
moxvewili zedapiriT</t>
  </si>
  <si>
    <t>qviSa-cementis xsnari 1:2</t>
  </si>
  <si>
    <t>marmarilos nafxveni</t>
  </si>
  <si>
    <t>X sxvadasxva samuSaoebi</t>
  </si>
  <si>
    <t>gruntSi datkepnili xreSis fena 
sarinelisTvis sisqiT 10 sm.</t>
  </si>
  <si>
    <t>xreSi</t>
  </si>
  <si>
    <t>bazaltis qvis fila sisqiT 3 sm moxvewili 
zedap.</t>
  </si>
  <si>
    <r>
      <t xml:space="preserve">betoni </t>
    </r>
    <r>
      <rPr>
        <sz val="10"/>
        <color theme="1"/>
        <rFont val="Cambria"/>
        <family val="1"/>
        <scheme val="major"/>
      </rPr>
      <t>B 15</t>
    </r>
  </si>
  <si>
    <t>s. vardisubnis skveris reabilitacia 
pandusis mowyoba
lokalur-resursuli xarjTaRrisxva #3</t>
  </si>
  <si>
    <t>lenturi saZirkvlis gaWra aqskavatoriT 
V-0.15 a/TviTmclelze dayriT</t>
  </si>
  <si>
    <t>eqskavatori CamCis moculobiT V=0.15 kub.m</t>
  </si>
  <si>
    <t>xis masala daxerxili III x wiwvovani sisqis- 
40 mm</t>
  </si>
  <si>
    <t>fanera laminirebuli</t>
  </si>
  <si>
    <t>xis masala daxerxili sisqiT 40 sm. IIIx.</t>
  </si>
  <si>
    <r>
      <t xml:space="preserve">betoni </t>
    </r>
    <r>
      <rPr>
        <sz val="10"/>
        <color theme="1"/>
        <rFont val="Cambria"/>
        <family val="1"/>
        <scheme val="major"/>
      </rPr>
      <t>B</t>
    </r>
    <r>
      <rPr>
        <sz val="10"/>
        <color theme="1"/>
        <rFont val="AcadNusx"/>
      </rPr>
      <t xml:space="preserve"> 22.5</t>
    </r>
  </si>
  <si>
    <t>pr.</t>
  </si>
  <si>
    <r>
      <t>armatura</t>
    </r>
    <r>
      <rPr>
        <sz val="10"/>
        <color theme="1"/>
        <rFont val="Cambria"/>
        <family val="1"/>
        <scheme val="major"/>
      </rPr>
      <t xml:space="preserve"> A-I </t>
    </r>
    <r>
      <rPr>
        <sz val="10"/>
        <color theme="1"/>
        <rFont val="AcadNusx"/>
      </rPr>
      <t>klasi</t>
    </r>
  </si>
  <si>
    <t>eleqtrodi SeduRebis 5 mm</t>
  </si>
  <si>
    <t>milkvadrati kv 40X60X3 (30.80)</t>
  </si>
  <si>
    <r>
      <t xml:space="preserve">liTonis mili </t>
    </r>
    <r>
      <rPr>
        <sz val="10"/>
        <color theme="1"/>
        <rFont val="Cambria"/>
        <family val="1"/>
        <scheme val="major"/>
      </rPr>
      <t xml:space="preserve">d 40/3 </t>
    </r>
    <r>
      <rPr>
        <sz val="10"/>
        <color theme="1"/>
        <rFont val="AcadNusx"/>
      </rPr>
      <t>mm (52m)</t>
    </r>
  </si>
  <si>
    <r>
      <t xml:space="preserve">liTonis mili </t>
    </r>
    <r>
      <rPr>
        <sz val="10"/>
        <color theme="1"/>
        <rFont val="Cambria"/>
        <family val="1"/>
        <scheme val="major"/>
      </rPr>
      <t xml:space="preserve">d 32/3 </t>
    </r>
    <r>
      <rPr>
        <sz val="10"/>
        <color theme="1"/>
        <rFont val="AcadNusx"/>
      </rPr>
      <t>mm (54.8m)</t>
    </r>
  </si>
  <si>
    <t>zolovana kv. 40X10X mm (14.60)</t>
  </si>
  <si>
    <t>liTonis elementebis SeRebva</t>
  </si>
  <si>
    <t>k/aT</t>
  </si>
  <si>
    <r>
      <t>betoni</t>
    </r>
    <r>
      <rPr>
        <sz val="10"/>
        <color theme="1"/>
        <rFont val="Cambria"/>
        <family val="1"/>
        <scheme val="major"/>
      </rPr>
      <t xml:space="preserve"> B 22.5</t>
    </r>
  </si>
  <si>
    <t xml:space="preserve">kedlebis Selesva qviSa cementis xsnariT </t>
  </si>
  <si>
    <t>xsnaris tumbo mkub.m/sT</t>
  </si>
  <si>
    <t>xsnari mosapirkeTebeli qviSa-cementis 1:3</t>
  </si>
  <si>
    <t>kedlebze bazaltis filebis gakvra da 
qudis mowyoba filiT sisqiT 30 mm</t>
  </si>
  <si>
    <t>bazaltis fila moxvewili zedapiriT</t>
  </si>
  <si>
    <t>gruntis gaWra xeliT kibeebis saZirkvlebis mosawyobad gruntis adgilze SegrovebiT 5 g.metrze kv.40X40 sm</t>
  </si>
  <si>
    <r>
      <t xml:space="preserve">armatura </t>
    </r>
    <r>
      <rPr>
        <sz val="10"/>
        <color theme="1"/>
        <rFont val="Cambria"/>
        <family val="1"/>
        <scheme val="major"/>
      </rPr>
      <t xml:space="preserve">A-III </t>
    </r>
    <r>
      <rPr>
        <sz val="10"/>
        <color theme="1"/>
        <rFont val="AcadNusx"/>
      </rPr>
      <t>klasi d - 12mm</t>
    </r>
  </si>
  <si>
    <r>
      <t xml:space="preserve">armatura </t>
    </r>
    <r>
      <rPr>
        <sz val="10"/>
        <color theme="1"/>
        <rFont val="Cambria"/>
        <family val="1"/>
        <scheme val="major"/>
      </rPr>
      <t>A-</t>
    </r>
    <r>
      <rPr>
        <sz val="10"/>
        <color theme="1"/>
        <rFont val="AcadNusx"/>
      </rPr>
      <t>I klasi</t>
    </r>
  </si>
  <si>
    <t>zeZirkvlis Sevseba amonaRebi miwiT da datkepna</t>
  </si>
  <si>
    <t xml:space="preserve">kedlebze bazaltis filis gakvra </t>
  </si>
  <si>
    <t>bazaltis fila moxvewili zedapiriT sisqe 2 sm</t>
  </si>
  <si>
    <t>kibis safexurebis da kedlis qudebis mowyoba 5 da 3 sm. sisqis bazaltis filebiT moxvewili zedapiriT</t>
  </si>
  <si>
    <t>bazaltis fila moxvewili zedapiriT kv 
50X350 mm  (13.2 m)</t>
  </si>
  <si>
    <t>kv 50X30mm  (59m)</t>
  </si>
  <si>
    <t>I Sida wyalsadeni</t>
  </si>
  <si>
    <t>plastmasis polipropilenis milebis montaJi</t>
  </si>
  <si>
    <r>
      <t xml:space="preserve">wylis poliprofilenis mili </t>
    </r>
    <r>
      <rPr>
        <sz val="10"/>
        <color theme="1"/>
        <rFont val="Sylfaen"/>
        <family val="1"/>
      </rPr>
      <t xml:space="preserve">Ф </t>
    </r>
    <r>
      <rPr>
        <sz val="10"/>
        <color theme="1"/>
        <rFont val="AcadNusx"/>
      </rPr>
      <t>25/2.3</t>
    </r>
  </si>
  <si>
    <r>
      <t xml:space="preserve">wylis poliprofilenis mili </t>
    </r>
    <r>
      <rPr>
        <sz val="10"/>
        <color theme="1"/>
        <rFont val="Sylfaen"/>
        <family val="1"/>
      </rPr>
      <t xml:space="preserve">Ф </t>
    </r>
    <r>
      <rPr>
        <sz val="10"/>
        <color theme="1"/>
        <rFont val="AcadNusx"/>
      </rPr>
      <t>20/1.8</t>
    </r>
  </si>
  <si>
    <r>
      <t xml:space="preserve">wylis poliprofilenis mili </t>
    </r>
    <r>
      <rPr>
        <sz val="10"/>
        <color theme="1"/>
        <rFont val="Sylfaen"/>
        <family val="1"/>
      </rPr>
      <t xml:space="preserve">Ф </t>
    </r>
    <r>
      <rPr>
        <sz val="10"/>
        <color theme="1"/>
        <rFont val="AcadNusx"/>
      </rPr>
      <t>151.8</t>
    </r>
  </si>
  <si>
    <t>samagrebi</t>
  </si>
  <si>
    <t>ventilis montaJi Ф=20mm</t>
  </si>
  <si>
    <t>ventili Ф-25mm</t>
  </si>
  <si>
    <t>ventili Ф-20mm</t>
  </si>
  <si>
    <t>ventili Ф-15mm</t>
  </si>
  <si>
    <t>wylis milebis fasonuri nawilebis montaJi</t>
  </si>
  <si>
    <t>Sromis danaxarji 5.4X3.89</t>
  </si>
  <si>
    <t>gadamyvani samkapi Ф 25-20 mm</t>
  </si>
  <si>
    <t>samkapi Ф 20-15 mm</t>
  </si>
  <si>
    <t>samkapi Ф 25-15 mm</t>
  </si>
  <si>
    <t>gadamyvani muxli Ф 25-20 mm</t>
  </si>
  <si>
    <t>muxli Ф 25-20 mm</t>
  </si>
  <si>
    <t>I Tavis jami</t>
  </si>
  <si>
    <t>II Sida kanalizacia</t>
  </si>
  <si>
    <t>plastmasis milebis montaJi</t>
  </si>
  <si>
    <r>
      <t xml:space="preserve">plastmasis mili Ф 100  </t>
    </r>
    <r>
      <rPr>
        <sz val="10"/>
        <color theme="1"/>
        <rFont val="Cambria"/>
        <family val="1"/>
        <scheme val="major"/>
      </rPr>
      <t>SN 4</t>
    </r>
  </si>
  <si>
    <t>plastmasis mili Ф 50/2.2</t>
  </si>
  <si>
    <t>milebis fasonuri nawilebis montaJi</t>
  </si>
  <si>
    <t>samkapi Ф 50X100</t>
  </si>
  <si>
    <t>samkapi Ф 100X100</t>
  </si>
  <si>
    <t>samkapi Ф 50X50</t>
  </si>
  <si>
    <t>jvaredi Ф 100X50</t>
  </si>
  <si>
    <t>muxli 90 gradusi Ф 100</t>
  </si>
  <si>
    <t>muxli 90 gradusi Ф 50</t>
  </si>
  <si>
    <t>unitazis mowyoba Camrecxi avziT SSm 
pirTaTvis</t>
  </si>
  <si>
    <t>Sromis danaxaji</t>
  </si>
  <si>
    <t>SSmp unitazi Camrecxi avziT</t>
  </si>
  <si>
    <t>Turquli jamis mowyoba Camrecxi avziT</t>
  </si>
  <si>
    <t>Turquli jami Camrecxi avziT</t>
  </si>
  <si>
    <t>xelsabani fexiT</t>
  </si>
  <si>
    <t>SSm xelCasavlebi aqsesuarebi</t>
  </si>
  <si>
    <t>pisuaris mowyoba</t>
  </si>
  <si>
    <t>pisuari</t>
  </si>
  <si>
    <t>Txevadi sapnis dispenseris SeZena</t>
  </si>
  <si>
    <t>tualetis qaRaldis dispenseris SeZena</t>
  </si>
  <si>
    <t>xelsaxocis dispenseris SeZena</t>
  </si>
  <si>
    <t>sanagve urnis SeZena</t>
  </si>
  <si>
    <t>sarkis (patara) SeZena</t>
  </si>
  <si>
    <t>trapis mowyoba Ф 50mm</t>
  </si>
  <si>
    <t>trapi Ф 50mm</t>
  </si>
  <si>
    <t>II Tavis jami</t>
  </si>
  <si>
    <t>III gare wyalsadenis qseli</t>
  </si>
  <si>
    <t xml:space="preserve">gruntis damuSaveba xeliT </t>
  </si>
  <si>
    <t>wylis poliprofilenis mili Ф 25</t>
  </si>
  <si>
    <t>wylis poliprofilenis mili Ф 32</t>
  </si>
  <si>
    <t>wylis poliprofilenis mili Ф 15</t>
  </si>
  <si>
    <t>wylis poliprofilenis mili Ф 20X1.8</t>
  </si>
  <si>
    <t>wyalmzomis Wis mowyoba monoliTuri betoniT</t>
  </si>
  <si>
    <t>xufi Tujis</t>
  </si>
  <si>
    <r>
      <t xml:space="preserve">wyalmzomi </t>
    </r>
    <r>
      <rPr>
        <sz val="10"/>
        <color theme="1"/>
        <rFont val="Cambria"/>
        <family val="1"/>
        <scheme val="major"/>
      </rPr>
      <t>DN-32</t>
    </r>
  </si>
  <si>
    <t>ventilebis dayeneba</t>
  </si>
  <si>
    <r>
      <t xml:space="preserve">ventili </t>
    </r>
    <r>
      <rPr>
        <sz val="10"/>
        <color theme="1"/>
        <rFont val="Cambria"/>
        <family val="1"/>
        <scheme val="major"/>
      </rPr>
      <t xml:space="preserve">d - 32 </t>
    </r>
    <r>
      <rPr>
        <sz val="10"/>
        <color theme="1"/>
        <rFont val="AcadNusx"/>
      </rPr>
      <t>mm</t>
    </r>
  </si>
  <si>
    <r>
      <t xml:space="preserve">ventili </t>
    </r>
    <r>
      <rPr>
        <sz val="10"/>
        <color theme="1"/>
        <rFont val="Cambria"/>
        <family val="1"/>
        <scheme val="major"/>
      </rPr>
      <t xml:space="preserve">d - 25 </t>
    </r>
    <r>
      <rPr>
        <sz val="10"/>
        <color theme="1"/>
        <rFont val="AcadNusx"/>
      </rPr>
      <t>mm</t>
    </r>
  </si>
  <si>
    <r>
      <t xml:space="preserve">ventili </t>
    </r>
    <r>
      <rPr>
        <sz val="10"/>
        <color theme="1"/>
        <rFont val="Cambria"/>
        <family val="1"/>
        <scheme val="major"/>
      </rPr>
      <t xml:space="preserve">d - 20 </t>
    </r>
    <r>
      <rPr>
        <sz val="10"/>
        <color theme="1"/>
        <rFont val="AcadNusx"/>
      </rPr>
      <t>mm</t>
    </r>
  </si>
  <si>
    <r>
      <t xml:space="preserve">ventili </t>
    </r>
    <r>
      <rPr>
        <sz val="10"/>
        <color theme="1"/>
        <rFont val="Cambria"/>
        <family val="1"/>
        <scheme val="major"/>
      </rPr>
      <t xml:space="preserve">d - 15 </t>
    </r>
    <r>
      <rPr>
        <sz val="10"/>
        <color theme="1"/>
        <rFont val="AcadNusx"/>
      </rPr>
      <t>mm</t>
    </r>
  </si>
  <si>
    <t>fasonuri nawilebis dayeneba</t>
  </si>
  <si>
    <t>gadamyvani samkapi 50X32</t>
  </si>
  <si>
    <t>gadamyvani samkapi 32X25</t>
  </si>
  <si>
    <t>gadamyvani samkapi 25X20</t>
  </si>
  <si>
    <t>gadamyvani samkapi 20X15</t>
  </si>
  <si>
    <t>gadamyvani samkapi 32X15</t>
  </si>
  <si>
    <r>
      <t xml:space="preserve">muxli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32</t>
    </r>
  </si>
  <si>
    <r>
      <t xml:space="preserve">muxli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15</t>
    </r>
  </si>
  <si>
    <t>III Tavis jami</t>
  </si>
  <si>
    <t>rkinabetonis rgoli</t>
  </si>
  <si>
    <t>IV Tavis jami</t>
  </si>
  <si>
    <t>gruntis damuSaveba eqskavatoriT</t>
  </si>
  <si>
    <t xml:space="preserve">eqskavatoris eqspluatacia </t>
  </si>
  <si>
    <t>gruntis Semdgomi damuSaveba xeliT</t>
  </si>
  <si>
    <t>RorRi  fraqcia 0.5mm</t>
  </si>
  <si>
    <t>Tujis xufi CarCoTi</t>
  </si>
  <si>
    <t>septikis r/betonis Ziris mowyoba monoliTuri betoniT sisqiT 20 sm</t>
  </si>
  <si>
    <t>Sromis danaxrji</t>
  </si>
  <si>
    <r>
      <t xml:space="preserve">betoni </t>
    </r>
    <r>
      <rPr>
        <sz val="10"/>
        <rFont val="Cambria"/>
        <family val="1"/>
        <scheme val="major"/>
      </rPr>
      <t>B-15</t>
    </r>
  </si>
  <si>
    <t>fasonuri nawilebis montaJi</t>
  </si>
  <si>
    <t>samkapi Ф 100/100   90 grad.</t>
  </si>
  <si>
    <t xml:space="preserve">muxli Ф 100  </t>
  </si>
  <si>
    <t xml:space="preserve">plastmasis milyeli Ф 100  </t>
  </si>
  <si>
    <t>plastmasis sifoni</t>
  </si>
  <si>
    <t xml:space="preserve">gadamyvani adapteri Ф 100 </t>
  </si>
  <si>
    <t xml:space="preserve">Camketi urdulis montaJi Ф=150mm </t>
  </si>
  <si>
    <t>urduli Ф 100 mm</t>
  </si>
  <si>
    <t>septikis gverdebis amovseba 5 kub.m</t>
  </si>
  <si>
    <t xml:space="preserve">Sromis danaxarji </t>
  </si>
  <si>
    <t xml:space="preserve"> jami</t>
  </si>
  <si>
    <t xml:space="preserve">sofel vardisubanSi skveris reabilitaciis
nakrebi xarjTaRricxva </t>
  </si>
  <si>
    <t>Rirebuleba</t>
  </si>
  <si>
    <t xml:space="preserve">gauTvaliswinebeli xarji </t>
  </si>
  <si>
    <t>xarjTaRricxva #1 vardisubanSi skveris SemoRobva</t>
  </si>
  <si>
    <t>xarjTaRricxva #2 kibeebis mowyoba</t>
  </si>
  <si>
    <t>xarjTaRricxva #3 pandusis mowyoba</t>
  </si>
  <si>
    <t>xarjTaRricxva #4iakob curtavelis Zeglis piedestalis reabilitacia</t>
  </si>
  <si>
    <t>xarjTaRricxva #5 kombinirebuli mini stadionis mowmobaze</t>
  </si>
  <si>
    <t>xarjTaRricxva #6 satrenaJori fardulis mSenebloba</t>
  </si>
  <si>
    <t>xarjTaRricxva #7 fanCaturis mowyoba</t>
  </si>
  <si>
    <t>xarjTaRricxva #8 rk/betonis kedlebis mowyoba</t>
  </si>
  <si>
    <t>xarjTaRricxva #9 samSeneblo samuSaoebi</t>
  </si>
  <si>
    <t xml:space="preserve">xarjTaRricxva #10 tualetis da skveris wyalmomarageba-kanalizacia, septiki </t>
  </si>
  <si>
    <t>xarjTaRricxva #11 tualetis eleqtro momarageba</t>
  </si>
  <si>
    <t>xarjTaRricxva #12 lpkalur-resursuli xarjTaRricxva</t>
  </si>
  <si>
    <t>xarjTaRricxva #13 lokalur-resursuli xarjTaRricxva</t>
  </si>
  <si>
    <t>xarjTaRricxva #14 sxvadasxva saxis samuSaoebze da inventarze</t>
  </si>
  <si>
    <t>xelsabanis mowyoba</t>
  </si>
  <si>
    <t>uvargisi betonis da qvis zeZirkvlebis da saZirkvlebis demontaJi</t>
  </si>
  <si>
    <t>narCenebis datvirTva a/TviTmclelebze</t>
  </si>
  <si>
    <t>kbm</t>
  </si>
  <si>
    <t>SromiTi resursi</t>
  </si>
  <si>
    <r>
      <t xml:space="preserve">mon. rk/bet lenturi da wertilovani 
saZirkvlis mowyoba, betoni </t>
    </r>
    <r>
      <rPr>
        <b/>
        <sz val="10"/>
        <color theme="1"/>
        <rFont val="Cambria"/>
        <family val="1"/>
        <scheme val="major"/>
      </rPr>
      <t>B 22.5</t>
    </r>
    <r>
      <rPr>
        <b/>
        <sz val="10"/>
        <color theme="1"/>
        <rFont val="AcadNusx"/>
      </rPr>
      <t xml:space="preserve">
(mavTulbadis RobisaTvis)</t>
    </r>
  </si>
  <si>
    <t>liTonis konstruqciebis SeRebva zeTovani saRebaviT 2-jer</t>
  </si>
  <si>
    <t xml:space="preserve">uvargisi qvis zeZirkvlebisa da saZirkvlebis demontaJi </t>
  </si>
  <si>
    <t xml:space="preserve"> narCenebis a/TviTmclelze daტვირთვა</t>
  </si>
  <si>
    <t>კუბ.მ</t>
  </si>
  <si>
    <t>შრომის დანახარჯი</t>
  </si>
  <si>
    <t>კ/სთ</t>
  </si>
  <si>
    <t xml:space="preserve"> III კატეგორიის gruntis gaWra xeliT 
kibeebis saZirkvlebis mosawyobad gruntis adgilze SegrovebiT</t>
  </si>
  <si>
    <r>
      <t xml:space="preserve">lenturi saZirkvlebis mowyoba monoliTuri rk/betoniT </t>
    </r>
    <r>
      <rPr>
        <b/>
        <sz val="10"/>
        <color theme="1"/>
        <rFont val="Cambria"/>
        <family val="1"/>
        <scheme val="major"/>
      </rPr>
      <t>B-15</t>
    </r>
  </si>
  <si>
    <r>
      <t xml:space="preserve">zeZirkvelis mowyoba monoliTuri rk/betoniT </t>
    </r>
    <r>
      <rPr>
        <b/>
        <sz val="10"/>
        <color theme="1"/>
        <rFont val="Cambria"/>
        <family val="1"/>
        <scheme val="major"/>
      </rPr>
      <t>B 22.5</t>
    </r>
  </si>
  <si>
    <t>zeZirkvlis Sevseba Semoziduli mdinaris balastiT da datkepna</t>
  </si>
  <si>
    <t>filis qveS gamasworebeli fenis mowyoba RorRiT. Ffraqcia 0-4 (5sm)</t>
  </si>
  <si>
    <r>
      <t xml:space="preserve">kibis baqnebisa da marSebis mowyoba 
monoliTuri rk/betoniT </t>
    </r>
    <r>
      <rPr>
        <b/>
        <sz val="10"/>
        <color theme="1"/>
        <rFont val="Cambria"/>
        <family val="1"/>
        <scheme val="major"/>
      </rPr>
      <t>B-22.5</t>
    </r>
  </si>
  <si>
    <t>samSeneblo narCenebis transportireba  saS. 5 km-ze</t>
  </si>
  <si>
    <t>kibis zeძirkvlis safexurebis da baqnebis mowyoba 5 da 2 sm. sisqis bazaltis filebiT moxvewili zedapiriT</t>
  </si>
  <si>
    <r>
      <t xml:space="preserve">lenturi saZirkvlis mowyoba rk/betoniT </t>
    </r>
    <r>
      <rPr>
        <b/>
        <sz val="10"/>
        <color theme="1"/>
        <rFont val="Cambria"/>
        <family val="1"/>
        <scheme val="major"/>
      </rPr>
      <t>B-15</t>
    </r>
  </si>
  <si>
    <r>
      <t xml:space="preserve">zeZirkvelis mowyoba rk/betoniT </t>
    </r>
    <r>
      <rPr>
        <b/>
        <sz val="10"/>
        <color theme="1"/>
        <rFont val="Cambria"/>
        <family val="1"/>
        <scheme val="major"/>
      </rPr>
      <t>B 22.5</t>
    </r>
  </si>
  <si>
    <r>
      <t xml:space="preserve">pandusze bordiuris mowyoba monoliTuri 
rk/betoniT </t>
    </r>
    <r>
      <rPr>
        <b/>
        <sz val="10"/>
        <color theme="1"/>
        <rFont val="Cambria"/>
        <family val="1"/>
        <scheme val="major"/>
      </rPr>
      <t xml:space="preserve">B 22.5 </t>
    </r>
    <r>
      <rPr>
        <b/>
        <sz val="10"/>
        <color theme="1"/>
        <rFont val="AcadNusx"/>
      </rPr>
      <t>moajirebis sayrdenebis 
CamontaJebiT</t>
    </r>
  </si>
  <si>
    <t>xis masala daxerxili nedli wiwiv. sisqe 40 mm</t>
  </si>
  <si>
    <t>ტ</t>
  </si>
  <si>
    <t>pandusze liTonis detalebiT SSm pirebis moajirebis damzadeba da montaJi</t>
  </si>
  <si>
    <t>filis qveS gamasworebeli fenis mowyoba RorRiT fraqcia 0-4 mm sisqiT 5 sm</t>
  </si>
  <si>
    <r>
      <t xml:space="preserve">pandusis mowyoba monoliTuri rk/ betoniT </t>
    </r>
    <r>
      <rPr>
        <b/>
        <sz val="10"/>
        <color theme="1"/>
        <rFont val="Cambria"/>
        <family val="1"/>
        <scheme val="major"/>
      </rPr>
      <t xml:space="preserve">B 22.5 </t>
    </r>
    <r>
      <rPr>
        <b/>
        <sz val="10"/>
        <color theme="1"/>
        <rFont val="AcadNusx"/>
      </rPr>
      <t>sisqiT 8 sm</t>
    </r>
  </si>
  <si>
    <t>გრძმ</t>
  </si>
  <si>
    <t>piedestalze bazaltis filis demontaJi da dasawyobeba</t>
  </si>
  <si>
    <t>samSeneblo narCenebis transportireba 5km.</t>
  </si>
  <si>
    <r>
      <t xml:space="preserve">piedestalis filis mowyoba 
monoliTuri rk/betoniT </t>
    </r>
    <r>
      <rPr>
        <b/>
        <sz val="10"/>
        <color theme="1"/>
        <rFont val="Cambria"/>
        <family val="1"/>
        <scheme val="major"/>
      </rPr>
      <t>B-22.5</t>
    </r>
  </si>
  <si>
    <t>piedestalze TeTri marmarilos filebis dageba gaprialebuli zedapiriT</t>
  </si>
  <si>
    <r>
      <t xml:space="preserve">lenturi saZirkvlis gaWra eqskavatoriT 
</t>
    </r>
    <r>
      <rPr>
        <b/>
        <sz val="10"/>
        <color theme="1"/>
        <rFont val="Cambria"/>
        <family val="1"/>
        <scheme val="major"/>
      </rPr>
      <t xml:space="preserve">v-0.15 </t>
    </r>
    <r>
      <rPr>
        <b/>
        <sz val="10"/>
        <color theme="1"/>
        <rFont val="AcadNusx"/>
      </rPr>
      <t>a/TviTmclelze datvirTviT</t>
    </r>
  </si>
  <si>
    <r>
      <t xml:space="preserve">zeZirkvelis mowyoba monoliTuri betoniT </t>
    </r>
    <r>
      <rPr>
        <b/>
        <sz val="10"/>
        <color theme="1"/>
        <rFont val="Cambria"/>
        <family val="1"/>
        <scheme val="major"/>
      </rPr>
      <t>B 22.5</t>
    </r>
  </si>
  <si>
    <r>
      <t xml:space="preserve">stadionze bordiuris mowyoba monoliTuri rk/betoniT </t>
    </r>
    <r>
      <rPr>
        <b/>
        <sz val="10"/>
        <color theme="1"/>
        <rFont val="Cambria"/>
        <family val="1"/>
        <scheme val="major"/>
      </rPr>
      <t xml:space="preserve">B 22.5 </t>
    </r>
    <r>
      <rPr>
        <b/>
        <sz val="10"/>
        <color theme="1"/>
        <rFont val="AcadNusx"/>
      </rPr>
      <t>sayrdenebis CamontaJebiT</t>
    </r>
  </si>
  <si>
    <t>kelebis momzadeba - SeRebva wyalemulsiuri saRebaviT</t>
  </si>
  <si>
    <t>liTonis konstruqciebis SeRebva z/saRebaviT 2-jer</t>
  </si>
  <si>
    <t>miwis gaWra xeliT wertilovani saZirkvlebs mosawyobad, amonaRebi gruntis adgilze gaSliT</t>
  </si>
  <si>
    <r>
      <t xml:space="preserve">liTonis dgarebis dabetoneba betoniT </t>
    </r>
    <r>
      <rPr>
        <b/>
        <sz val="10"/>
        <color theme="1"/>
        <rFont val="Cambria"/>
        <family val="1"/>
        <scheme val="major"/>
      </rPr>
      <t>B-15</t>
    </r>
  </si>
  <si>
    <r>
      <t xml:space="preserve">kibeebis mowyoba monoliTuri rk/betoniT </t>
    </r>
    <r>
      <rPr>
        <b/>
        <sz val="10"/>
        <color theme="1"/>
        <rFont val="Cambria"/>
        <family val="1"/>
        <scheme val="major"/>
      </rPr>
      <t>B-22.5</t>
    </r>
  </si>
  <si>
    <r>
      <t xml:space="preserve">zeZirkvelis mowyoba monoliTuri rk/betoniT </t>
    </r>
    <r>
      <rPr>
        <b/>
        <sz val="10"/>
        <color theme="1"/>
        <rFont val="Cambria"/>
        <family val="1"/>
        <scheme val="major"/>
      </rPr>
      <t xml:space="preserve">B 22.5 </t>
    </r>
    <r>
      <rPr>
        <b/>
        <sz val="10"/>
        <color theme="1"/>
        <rFont val="AcadNusx"/>
      </rPr>
      <t>kveTiT 50X20sm</t>
    </r>
  </si>
  <si>
    <r>
      <t xml:space="preserve">mon. rk/bet lenturi saZirkvlis da sartyelis mowyoba betoniT </t>
    </r>
    <r>
      <rPr>
        <b/>
        <sz val="10"/>
        <color theme="1"/>
        <rFont val="Cambria"/>
        <family val="1"/>
        <scheme val="major"/>
      </rPr>
      <t>B-22.5</t>
    </r>
  </si>
  <si>
    <r>
      <t xml:space="preserve">iatakis monoliTuri armirebuli fila, 
betoni betoniT </t>
    </r>
    <r>
      <rPr>
        <b/>
        <sz val="10"/>
        <color theme="1"/>
        <rFont val="Cambria"/>
        <family val="1"/>
        <scheme val="major"/>
      </rPr>
      <t xml:space="preserve">B-22.5 </t>
    </r>
  </si>
  <si>
    <r>
      <t xml:space="preserve">mon. r/betonis sartyelis da gadaxurvis filis mowyoba 2.6 niS. betoni </t>
    </r>
    <r>
      <rPr>
        <b/>
        <sz val="10"/>
        <color theme="1"/>
        <rFont val="Cambria"/>
        <family val="1"/>
        <scheme val="major"/>
      </rPr>
      <t>B-22.5</t>
    </r>
  </si>
  <si>
    <t>karebisa da fanjrebis ferdobebis Selesva cementis xsnariT</t>
  </si>
  <si>
    <t>fasadis Selesva cementis xsnariT, parapetis CaTvliT</t>
  </si>
  <si>
    <t>fasadis kedlebze naSxefis atana ruxi feris marmarilos nafxveniT</t>
  </si>
  <si>
    <t>betonis safuZveli betoni m-100 sisqiT 8 sm. filebis dasadebad</t>
  </si>
  <si>
    <t>Senobis sami mxridan bazaltis qvis filebis mowyoba sisqiT 3 sm.</t>
  </si>
  <si>
    <t>Senobis meoTxe mxares betonis 
Semonakirwylulis mowyoba sisqiT 10 sm - 8 kv.m</t>
  </si>
  <si>
    <t>plastmasis polipropilenis milebis montaJi Ф 32 arsebul qselTan daerTebiT</t>
  </si>
  <si>
    <r>
      <t>wyalmzomi montaJi D</t>
    </r>
    <r>
      <rPr>
        <b/>
        <sz val="10"/>
        <color theme="1"/>
        <rFont val="Cambria"/>
        <family val="1"/>
        <scheme val="major"/>
      </rPr>
      <t>DN-32</t>
    </r>
  </si>
  <si>
    <t>meore kategoriis gruntis Semozidva xeliT da Cayra TxrilSi</t>
  </si>
  <si>
    <t>septikis qveS RorRis safuZvlis mowyoba sisqiT 10 sm</t>
  </si>
  <si>
    <r>
      <t xml:space="preserve">kanalizaciis mrgvali anakrebi rgolebis mowyoba d=1500m </t>
    </r>
    <r>
      <rPr>
        <b/>
        <sz val="10"/>
        <color theme="1"/>
        <rFont val="Cambria"/>
        <family val="1"/>
        <scheme val="major"/>
      </rPr>
      <t>H 1000</t>
    </r>
  </si>
  <si>
    <r>
      <t xml:space="preserve">kanalizaciis mrgvali anakrebi rgolebis mowyoba d=1000m </t>
    </r>
    <r>
      <rPr>
        <b/>
        <sz val="10"/>
        <color theme="1"/>
        <rFont val="Cambria"/>
        <family val="1"/>
        <scheme val="major"/>
      </rPr>
      <t>H 1000</t>
    </r>
  </si>
  <si>
    <r>
      <t xml:space="preserve">kanalizaciis mrgvali anakrebi rgolebis mowyoba d=1000m </t>
    </r>
    <r>
      <rPr>
        <b/>
        <sz val="10"/>
        <color theme="1"/>
        <rFont val="Cambria"/>
        <family val="1"/>
        <scheme val="major"/>
      </rPr>
      <t>H 500</t>
    </r>
  </si>
  <si>
    <r>
      <t xml:space="preserve">kanalizaciis mrgvali anakrebi rgolebis mowyoba d=1500m </t>
    </r>
    <r>
      <rPr>
        <b/>
        <sz val="10"/>
        <color theme="1"/>
        <rFont val="Cambria"/>
        <family val="1"/>
        <scheme val="major"/>
      </rPr>
      <t>H1 500</t>
    </r>
  </si>
  <si>
    <t>septikis r/betonis gadaxurva monoliTuri rk/betoniT sisqiT 20 sm-mde</t>
  </si>
  <si>
    <t>sanaTi Weris "plafoni"-s tipis hermetuli Sesrulebis, naTura 60-100 vt</t>
  </si>
  <si>
    <r>
      <t xml:space="preserve">ПВХ  </t>
    </r>
    <r>
      <rPr>
        <b/>
        <sz val="10"/>
        <color theme="1"/>
        <rFont val="AcadNusx"/>
      </rPr>
      <t>izolaciis sadeni, spilenZis ZarRviT, faruli gayvanilobis kveTiT 2X1.5 kv.mm</t>
    </r>
  </si>
  <si>
    <t>sabaRe ganaTebis sayrdenebis damzadeba da montaJi</t>
  </si>
  <si>
    <r>
      <t xml:space="preserve">trotuaris mowyoba monoliTuri rk/betoniT </t>
    </r>
    <r>
      <rPr>
        <b/>
        <sz val="10"/>
        <color theme="1"/>
        <rFont val="Cambria"/>
        <family val="1"/>
        <scheme val="major"/>
      </rPr>
      <t xml:space="preserve">B-22.5 </t>
    </r>
    <r>
      <rPr>
        <b/>
        <sz val="10"/>
        <color theme="1"/>
        <rFont val="AcadNusx"/>
      </rPr>
      <t>sisqiT 8 sm</t>
    </r>
  </si>
  <si>
    <t>2 cali bavSvTa saTamaSo sasrialo-saqanela atraqcionebis damzadeba milkvadratebiT da montaJi</t>
  </si>
  <si>
    <t>liTonis elementebis SeRebva antikoroziuli saRebaviT</t>
  </si>
  <si>
    <t>2.6 g/m-iani ovaluri Zelskamis damzadeba milkvadratebiT da montaJi</t>
  </si>
  <si>
    <t>2.7 g/m-iani ovaluri Zelskamis damzadeba milkvadratebiT da montaJi</t>
  </si>
  <si>
    <t>wiwvovani jiSis xeebis dargva simaRliT 3-3.5 m da damWereiT gamagreba</t>
  </si>
  <si>
    <t xml:space="preserve">samSeneblo narCenebis Segroveba eqskavatoriT da a/TviTmclelze dayra </t>
  </si>
  <si>
    <t>plastmasis Sekiduli Weris mowyoba liTonis karkasze</t>
  </si>
  <si>
    <t>s. vardisubnis skveris reabilitacia 
kombinirebuli mini stadionis mowyobaze
lokalur-resursuli xarjTaRricxva #5</t>
  </si>
  <si>
    <t>filis qveS gamasworebeli fenis mowyoba RorRiT fraqcia 0-4mm sisiT 10 sm</t>
  </si>
  <si>
    <r>
      <t xml:space="preserve">filis mowyoba monoliTuri rk/betoniT 
</t>
    </r>
    <r>
      <rPr>
        <b/>
        <sz val="10"/>
        <color theme="1"/>
        <rFont val="Cambria"/>
        <family val="1"/>
        <scheme val="major"/>
      </rPr>
      <t xml:space="preserve">B 22.5 </t>
    </r>
    <r>
      <rPr>
        <b/>
        <sz val="10"/>
        <color theme="1"/>
        <rFont val="AcadNusx"/>
      </rPr>
      <t xml:space="preserve">sisqiT 12 sm </t>
    </r>
  </si>
  <si>
    <t>stadionze Tejirisa da RobisaTvis liTonis RobisaTvis dgarebis da Robis seqciebis damzadeba da montaJi</t>
  </si>
  <si>
    <r>
      <t xml:space="preserve">liTonis mili </t>
    </r>
    <r>
      <rPr>
        <sz val="10"/>
        <color theme="1"/>
        <rFont val="Cambria"/>
        <family val="1"/>
        <scheme val="major"/>
      </rPr>
      <t xml:space="preserve">d </t>
    </r>
    <r>
      <rPr>
        <sz val="10"/>
        <color theme="1"/>
        <rFont val="AcadNusx"/>
      </rPr>
      <t>57/3 mm   (95.2 m)</t>
    </r>
  </si>
  <si>
    <t>kuTxovana kveTiT 50X50X5 mm (150.4 m)</t>
  </si>
  <si>
    <t>milkvadrati 40X40X2 mm</t>
  </si>
  <si>
    <t>kalaTburTis farebis damzadeba da 
 montaJi (2c)</t>
  </si>
  <si>
    <r>
      <t xml:space="preserve">liTonis mili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80X4   68.8 m</t>
    </r>
  </si>
  <si>
    <r>
      <t xml:space="preserve">liTonis mili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50.3   45 m</t>
    </r>
  </si>
  <si>
    <t>milkvadrari kv. 100X50X3 mm  (3.4 m)</t>
  </si>
  <si>
    <t>milkvadrari kv. 40X60X2 mm  (13.2 m)</t>
  </si>
  <si>
    <t>fexburTis karebebis da frenburTis dgarebis damzadeba milebisagan da montaJi  (2-2 c)</t>
  </si>
  <si>
    <r>
      <t xml:space="preserve">liTonis mili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80/4mm  (25m)</t>
    </r>
  </si>
  <si>
    <r>
      <t xml:space="preserve">liTonis mili </t>
    </r>
    <r>
      <rPr>
        <sz val="10"/>
        <color theme="1"/>
        <rFont val="Cambria"/>
        <family val="1"/>
        <scheme val="major"/>
      </rPr>
      <t>d</t>
    </r>
    <r>
      <rPr>
        <sz val="10"/>
        <color theme="1"/>
        <rFont val="AcadNusx"/>
      </rPr>
      <t xml:space="preserve"> 32/3mm  (20m)</t>
    </r>
  </si>
  <si>
    <t>nawrTobi minisagan damzadebuli farebis 
sisqiT 12 mm da kalaTebis Sesyidva da 
montaJi</t>
  </si>
  <si>
    <t>nawrTobi mina sisqiT 12mm</t>
  </si>
  <si>
    <t>kalaTburTis kalaTi badiT</t>
  </si>
  <si>
    <t>IV gare kanalizaciis qseli</t>
  </si>
  <si>
    <r>
      <t xml:space="preserve">plastmasis mili Ф 100  </t>
    </r>
    <r>
      <rPr>
        <sz val="10"/>
        <color theme="1"/>
        <rFont val="Cambria"/>
        <family val="1"/>
        <scheme val="major"/>
      </rPr>
      <t xml:space="preserve">SN 4 </t>
    </r>
    <r>
      <rPr>
        <sz val="10"/>
        <color theme="1"/>
        <rFont val="AcadNusx"/>
      </rPr>
      <t>gofrir.</t>
    </r>
  </si>
  <si>
    <r>
      <t xml:space="preserve">plastmasis mili Ф 150  </t>
    </r>
    <r>
      <rPr>
        <sz val="10"/>
        <color theme="1"/>
        <rFont val="Cambria"/>
        <family val="1"/>
        <scheme val="major"/>
      </rPr>
      <t>SN 4</t>
    </r>
    <r>
      <rPr>
        <sz val="10"/>
        <color theme="1"/>
        <rFont val="AcadNusx"/>
      </rPr>
      <t xml:space="preserve"> gofrir.</t>
    </r>
  </si>
  <si>
    <t>plastmasis mili Ф 50</t>
  </si>
  <si>
    <t>kanalizaciis mrgvali anakrebi Wis mowyoba d=100</t>
  </si>
  <si>
    <r>
      <t xml:space="preserve">rkinabetonis Wis Ziri  </t>
    </r>
    <r>
      <rPr>
        <sz val="10"/>
        <color theme="1"/>
        <rFont val="Cambria"/>
        <family val="1"/>
        <scheme val="major"/>
      </rPr>
      <t xml:space="preserve">V=0.26 </t>
    </r>
    <r>
      <rPr>
        <sz val="10"/>
        <color theme="1"/>
        <rFont val="AcadNusx"/>
      </rPr>
      <t>kub.m</t>
    </r>
  </si>
  <si>
    <t>rkinabetonis Wis gadaxurcis fila Tujis 
TavsaxuriT 1.2X1.2</t>
  </si>
  <si>
    <t>V fekaluri kanalizaciis kamera 
(septiki)</t>
  </si>
  <si>
    <t>V Tavis jami</t>
  </si>
  <si>
    <t xml:space="preserve">jami I-V Tavebis </t>
  </si>
  <si>
    <t>plastmasis milebis Calageba TxrilSi Ф 150</t>
  </si>
  <si>
    <r>
      <t xml:space="preserve">sofel vardisubanSi skveris reabilitacia 
xarjTaRricxva #1
vardisubanSi </t>
    </r>
    <r>
      <rPr>
        <b/>
        <sz val="10"/>
        <color rgb="FFFF0000"/>
        <rFont val="AcadNusx"/>
      </rPr>
      <t>skveris SemoRobva</t>
    </r>
  </si>
  <si>
    <r>
      <t xml:space="preserve">s. vardisubnis skveris reabilitacia 
</t>
    </r>
    <r>
      <rPr>
        <b/>
        <sz val="10"/>
        <color rgb="FFFF0000"/>
        <rFont val="AcadNusx"/>
      </rPr>
      <t>kibeebis mowyoba 2</t>
    </r>
    <r>
      <rPr>
        <b/>
        <sz val="10"/>
        <color theme="1"/>
        <rFont val="AcadNusx"/>
      </rPr>
      <t xml:space="preserve">
lokalur-resursuli xarjTaRricxva</t>
    </r>
  </si>
  <si>
    <t>milkvadrati 150*150*6</t>
  </si>
  <si>
    <r>
      <t xml:space="preserve">s. vardisubnis skveris sareabilitacio 
</t>
    </r>
    <r>
      <rPr>
        <b/>
        <sz val="10"/>
        <color rgb="FFFF0000"/>
        <rFont val="AcadNusx"/>
      </rPr>
      <t>satrenaJori fardulis</t>
    </r>
    <r>
      <rPr>
        <b/>
        <sz val="10"/>
        <color theme="1"/>
        <rFont val="AcadNusx"/>
      </rPr>
      <t xml:space="preserve"> mSenebloba
lokalur-resursuli xarjTaRricxva #6</t>
    </r>
  </si>
  <si>
    <t>armaturis bade 20X20 sm. sisqe 6 mm</t>
  </si>
  <si>
    <r>
      <t xml:space="preserve">sof.vardisubanSi skveris reabilitacia 
xarjTaRricxva #7
</t>
    </r>
    <r>
      <rPr>
        <b/>
        <sz val="10"/>
        <color rgb="FFFF0000"/>
        <rFont val="AcadNusx"/>
      </rPr>
      <t>fanCaturis mowyoba</t>
    </r>
  </si>
  <si>
    <r>
      <t xml:space="preserve">s. vardisubnis skveris reabilitacia 
</t>
    </r>
    <r>
      <rPr>
        <b/>
        <sz val="10"/>
        <color rgb="FFFF0000"/>
        <rFont val="AcadNusx"/>
      </rPr>
      <t>rk/betonis kedlebi</t>
    </r>
    <r>
      <rPr>
        <b/>
        <sz val="10"/>
        <color theme="1"/>
        <rFont val="AcadNusx"/>
      </rPr>
      <t>s mowyoba 8
lokalur-resursuli xarjTaRricxva</t>
    </r>
  </si>
  <si>
    <r>
      <t xml:space="preserve">dmanisis municipalitetSi s. vardisubnis skveris reabilitacia 
lokalur-resursuli  xarjTaRricxva #10
</t>
    </r>
    <r>
      <rPr>
        <b/>
        <sz val="10"/>
        <color rgb="FFFF0000"/>
        <rFont val="AcadNusx"/>
      </rPr>
      <t>tualetis da skveris wyalmomarageba-kanalizacia, septiki</t>
    </r>
    <r>
      <rPr>
        <b/>
        <sz val="10"/>
        <color theme="1"/>
        <rFont val="AcadNusx"/>
      </rPr>
      <t xml:space="preserve">                                                                              </t>
    </r>
  </si>
  <si>
    <r>
      <t xml:space="preserve">sof. vardisubnis reabilitacia
lokalur-resursuli xarjTaRricxva
</t>
    </r>
    <r>
      <rPr>
        <b/>
        <sz val="10"/>
        <color rgb="FFFF0000"/>
        <rFont val="AcadNusx"/>
      </rPr>
      <t>tualetis eleqtro momarageba</t>
    </r>
    <r>
      <rPr>
        <b/>
        <sz val="10"/>
        <color theme="1"/>
        <rFont val="AcadNusx"/>
      </rPr>
      <t xml:space="preserve">
xarjTaRricxva #11                                                            </t>
    </r>
  </si>
  <si>
    <t>proJeqtoris sayrdenebis damzadeba 
da montaJi</t>
  </si>
  <si>
    <t>k.sT</t>
  </si>
  <si>
    <t>liTonis milid=114*4.5 (42m)</t>
  </si>
  <si>
    <t>armatura a3 klasi</t>
  </si>
  <si>
    <t>furclovani foladi sisqiT 12mm</t>
  </si>
  <si>
    <t>betoni b22.5</t>
  </si>
  <si>
    <t>yalibis fari sisqiT 18 mm</t>
  </si>
  <si>
    <r>
      <t xml:space="preserve">proJeqtori </t>
    </r>
    <r>
      <rPr>
        <sz val="10"/>
        <color theme="1"/>
        <rFont val="Cambria"/>
        <family val="1"/>
        <scheme val="major"/>
      </rPr>
      <t>6500 K 100w</t>
    </r>
  </si>
  <si>
    <r>
      <t xml:space="preserve">s. vardisubnis skveris reabilitacia 
</t>
    </r>
    <r>
      <rPr>
        <b/>
        <sz val="10"/>
        <color rgb="FFFF0000"/>
        <rFont val="AcadNusx"/>
      </rPr>
      <t>bilikebis da</t>
    </r>
    <r>
      <rPr>
        <b/>
        <sz val="10"/>
        <color theme="1"/>
        <rFont val="AcadNusx"/>
      </rPr>
      <t xml:space="preserve"> </t>
    </r>
    <r>
      <rPr>
        <b/>
        <sz val="10"/>
        <color rgb="FFFF0000"/>
        <rFont val="AcadNusx"/>
      </rPr>
      <t>trotuarebis mowyoba</t>
    </r>
    <r>
      <rPr>
        <b/>
        <sz val="10"/>
        <color theme="1"/>
        <rFont val="AcadNusx"/>
      </rPr>
      <t xml:space="preserve"> 
lokalur-resursuli xarjTaRricxva #13</t>
    </r>
  </si>
  <si>
    <r>
      <t xml:space="preserve">s. vardisubanSi skveris reabilitacia
xarjTaRricxva </t>
    </r>
    <r>
      <rPr>
        <sz val="10"/>
        <rFont val="AcadNusx"/>
      </rPr>
      <t># 14</t>
    </r>
    <r>
      <rPr>
        <sz val="10"/>
        <color theme="1"/>
        <rFont val="AcadNusx"/>
      </rPr>
      <t xml:space="preserve">
</t>
    </r>
    <r>
      <rPr>
        <sz val="10"/>
        <color rgb="FFFF0000"/>
        <rFont val="AcadNusx"/>
      </rPr>
      <t>sxvadasxva saxi</t>
    </r>
    <r>
      <rPr>
        <sz val="10"/>
        <color theme="1"/>
        <rFont val="AcadNusx"/>
      </rPr>
      <t>s samuSaoebze da inventarze</t>
    </r>
  </si>
  <si>
    <t>teritoriis daxvna, miwis gafxviereba-daprofileba da momzadeba balaxis dasaTesad.</t>
  </si>
  <si>
    <t>kac.sT</t>
  </si>
  <si>
    <t>balaxis daTesva da morwyva</t>
  </si>
  <si>
    <t>koindari</t>
  </si>
  <si>
    <t xml:space="preserve">liTonis milkvadrati kv. 40X80X3 mm </t>
  </si>
  <si>
    <t>_%</t>
  </si>
  <si>
    <r>
      <t xml:space="preserve">dmanisis municipaliteis sof. vardisubanis skverSi sazogadoebrivi tualetis mowyoba
lokalur-resursuli xarjTaRricxva #9 
</t>
    </r>
    <r>
      <rPr>
        <b/>
        <sz val="10"/>
        <color rgb="FFFF0000"/>
        <rFont val="AcadNusx"/>
      </rPr>
      <t>samSeneblo samuSaoebi</t>
    </r>
    <r>
      <rPr>
        <b/>
        <sz val="10"/>
        <color theme="1"/>
        <rFont val="AcadNusx"/>
      </rPr>
      <t xml:space="preserve">
                                                                </t>
    </r>
    <r>
      <rPr>
        <sz val="10"/>
        <color theme="1"/>
        <rFont val="AcadNusx"/>
      </rPr>
      <t xml:space="preserve"> </t>
    </r>
  </si>
  <si>
    <t>zednadebi xarjebi xelfasidan _%</t>
  </si>
  <si>
    <r>
      <t xml:space="preserve">s. vardisubanSi skveris </t>
    </r>
    <r>
      <rPr>
        <b/>
        <sz val="10"/>
        <color rgb="FFFF0000"/>
        <rFont val="AcadNusx"/>
      </rPr>
      <t xml:space="preserve">gare ganaTebis </t>
    </r>
    <r>
      <rPr>
        <b/>
        <sz val="10"/>
        <color theme="1"/>
        <rFont val="AcadNusx"/>
      </rPr>
      <t xml:space="preserve">mowyoba
lokalur-resursuli xarjTaRricxva #12
                                                              </t>
    </r>
    <r>
      <rPr>
        <sz val="10"/>
        <color theme="1"/>
        <rFont val="AcadNusx"/>
      </rPr>
      <t xml:space="preserve">  </t>
    </r>
  </si>
  <si>
    <t>zednadebi xarjebi %</t>
  </si>
  <si>
    <t>gegmiuri dafroveba %</t>
  </si>
  <si>
    <t>jami1+(2+3)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</si>
</sst>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rgb="FFFF0000"/>
      <name val="AcadNusx"/>
    </font>
    <font>
      <b/>
      <sz val="10"/>
      <color theme="1"/>
      <name val="AcadNusx"/>
    </font>
    <font>
      <sz val="10"/>
      <color theme="1"/>
      <name val="Cambria"/>
      <family val="1"/>
      <scheme val="major"/>
    </font>
    <font>
      <sz val="10"/>
      <name val="AcadNusx"/>
    </font>
    <font>
      <b/>
      <sz val="10"/>
      <color theme="1"/>
      <name val="Cambria"/>
      <family val="1"/>
      <scheme val="major"/>
    </font>
    <font>
      <b/>
      <sz val="8"/>
      <color theme="1"/>
      <name val="AcadNusx"/>
    </font>
    <font>
      <b/>
      <sz val="10"/>
      <name val="AcadNusx"/>
    </font>
    <font>
      <sz val="10"/>
      <color theme="1"/>
      <name val="Sylfaen"/>
      <family val="1"/>
    </font>
    <font>
      <sz val="10"/>
      <name val="Sylfaen"/>
      <family val="1"/>
    </font>
    <font>
      <sz val="10"/>
      <name val="Cambria"/>
      <family val="1"/>
      <scheme val="major"/>
    </font>
    <font>
      <sz val="11"/>
      <color theme="1"/>
      <name val="AcadNusx"/>
    </font>
    <font>
      <b/>
      <sz val="14"/>
      <color rgb="FFFF0000"/>
      <name val="AcadNusx"/>
    </font>
    <font>
      <b/>
      <sz val="11"/>
      <color theme="1"/>
      <name val="AcadNusx"/>
    </font>
    <font>
      <sz val="10"/>
      <color theme="0"/>
      <name val="AcadNusx"/>
    </font>
    <font>
      <b/>
      <sz val="10"/>
      <color theme="1"/>
      <name val="Sylfaen"/>
      <family val="1"/>
    </font>
    <font>
      <b/>
      <sz val="10"/>
      <color rgb="FFFF0000"/>
      <name val="AcadNusx"/>
    </font>
    <font>
      <b/>
      <sz val="10"/>
      <color theme="0" tint="-0.1499984740745262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2" fontId="5" fillId="0" borderId="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2" fillId="0" borderId="0" xfId="0" applyFont="1"/>
    <xf numFmtId="2" fontId="12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0" xfId="0" applyFont="1" applyFill="1"/>
    <xf numFmtId="0" fontId="5" fillId="2" borderId="0" xfId="0" applyFont="1" applyFill="1"/>
    <xf numFmtId="0" fontId="8" fillId="2" borderId="2" xfId="0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166" fontId="1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/>
    <xf numFmtId="2" fontId="1" fillId="3" borderId="2" xfId="0" applyNumberFormat="1" applyFont="1" applyFill="1" applyBorder="1"/>
    <xf numFmtId="9" fontId="1" fillId="3" borderId="2" xfId="0" applyNumberFormat="1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/>
    <xf numFmtId="2" fontId="3" fillId="3" borderId="2" xfId="0" applyNumberFormat="1" applyFont="1" applyFill="1" applyBorder="1"/>
    <xf numFmtId="10" fontId="3" fillId="3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/>
    <xf numFmtId="2" fontId="17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/>
    <xf numFmtId="0" fontId="14" fillId="3" borderId="2" xfId="0" applyFont="1" applyFill="1" applyBorder="1" applyAlignment="1">
      <alignment horizontal="center"/>
    </xf>
    <xf numFmtId="9" fontId="14" fillId="3" borderId="2" xfId="0" applyNumberFormat="1" applyFont="1" applyFill="1" applyBorder="1"/>
    <xf numFmtId="0" fontId="12" fillId="3" borderId="2" xfId="0" applyFont="1" applyFill="1" applyBorder="1"/>
    <xf numFmtId="0" fontId="14" fillId="3" borderId="2" xfId="0" applyFont="1" applyFill="1" applyBorder="1"/>
    <xf numFmtId="2" fontId="13" fillId="3" borderId="2" xfId="0" applyNumberFormat="1" applyFont="1" applyFill="1" applyBorder="1"/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7"/>
  <sheetViews>
    <sheetView topLeftCell="A64" zoomScale="140" zoomScaleNormal="140" workbookViewId="0">
      <selection activeCell="A84" sqref="A84:L87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28515625" style="14" customWidth="1"/>
    <col min="4" max="4" width="7.5703125" style="65" customWidth="1"/>
    <col min="5" max="5" width="9.140625" style="1"/>
    <col min="6" max="6" width="8" style="1" customWidth="1"/>
    <col min="7" max="7" width="9.140625" style="1"/>
    <col min="8" max="8" width="7.5703125" style="1" customWidth="1"/>
    <col min="9" max="9" width="9.140625" style="1"/>
    <col min="10" max="10" width="7.5703125" style="1" customWidth="1"/>
    <col min="11" max="16384" width="9.140625" style="1"/>
  </cols>
  <sheetData>
    <row r="1" spans="1:12" x14ac:dyDescent="0.25">
      <c r="A1" s="118" t="s">
        <v>613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0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1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68</v>
      </c>
      <c r="C6" s="6"/>
      <c r="D6" s="20"/>
      <c r="E6" s="4"/>
      <c r="F6" s="4"/>
      <c r="G6" s="4"/>
      <c r="H6" s="4"/>
      <c r="I6" s="4"/>
      <c r="J6" s="4"/>
      <c r="K6" s="4"/>
      <c r="L6" s="4"/>
    </row>
    <row r="7" spans="1:12" ht="27" x14ac:dyDescent="0.25">
      <c r="A7" s="117">
        <v>1</v>
      </c>
      <c r="B7" s="66" t="s">
        <v>280</v>
      </c>
      <c r="C7" s="6" t="s">
        <v>281</v>
      </c>
      <c r="D7" s="11"/>
      <c r="E7" s="32">
        <v>160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6" t="s">
        <v>13</v>
      </c>
      <c r="D8" s="11">
        <v>1</v>
      </c>
      <c r="E8" s="8">
        <f>E7*D8</f>
        <v>160</v>
      </c>
      <c r="F8" s="8"/>
      <c r="G8" s="8"/>
      <c r="H8" s="8"/>
      <c r="I8" s="8"/>
      <c r="J8" s="8"/>
      <c r="K8" s="8"/>
      <c r="L8" s="8"/>
    </row>
    <row r="9" spans="1:12" ht="27" x14ac:dyDescent="0.25">
      <c r="A9" s="117">
        <v>2</v>
      </c>
      <c r="B9" s="66" t="s">
        <v>514</v>
      </c>
      <c r="C9" s="6" t="s">
        <v>36</v>
      </c>
      <c r="D9" s="11">
        <v>58</v>
      </c>
      <c r="E9" s="32">
        <v>58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12</v>
      </c>
      <c r="C10" s="6" t="s">
        <v>13</v>
      </c>
      <c r="D10" s="11">
        <v>13.2</v>
      </c>
      <c r="E10" s="8">
        <f>E9*D10</f>
        <v>765.59999999999991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16" t="s">
        <v>33</v>
      </c>
      <c r="C11" s="6" t="s">
        <v>28</v>
      </c>
      <c r="D11" s="11">
        <v>9.6300000000000008</v>
      </c>
      <c r="E11" s="8">
        <f>E9*D11</f>
        <v>558.54000000000008</v>
      </c>
      <c r="F11" s="8"/>
      <c r="G11" s="8"/>
      <c r="H11" s="8"/>
      <c r="I11" s="8"/>
      <c r="J11" s="8"/>
      <c r="K11" s="8"/>
      <c r="L11" s="8"/>
    </row>
    <row r="12" spans="1:12" x14ac:dyDescent="0.25">
      <c r="A12" s="59"/>
      <c r="B12" s="67" t="s">
        <v>515</v>
      </c>
      <c r="C12" s="59" t="s">
        <v>516</v>
      </c>
      <c r="D12" s="11"/>
      <c r="E12" s="32">
        <v>58</v>
      </c>
      <c r="F12" s="8"/>
      <c r="G12" s="8"/>
      <c r="H12" s="8"/>
      <c r="I12" s="8"/>
      <c r="J12" s="8"/>
      <c r="K12" s="8"/>
      <c r="L12" s="8"/>
    </row>
    <row r="13" spans="1:12" x14ac:dyDescent="0.25">
      <c r="A13" s="59"/>
      <c r="B13" s="16" t="s">
        <v>517</v>
      </c>
      <c r="C13" s="59" t="s">
        <v>13</v>
      </c>
      <c r="D13" s="11">
        <v>0.53</v>
      </c>
      <c r="E13" s="8">
        <f>E12*D13</f>
        <v>30.740000000000002</v>
      </c>
      <c r="F13" s="8"/>
      <c r="G13" s="8"/>
      <c r="H13" s="8"/>
      <c r="I13" s="8"/>
      <c r="J13" s="8"/>
      <c r="K13" s="8"/>
      <c r="L13" s="8"/>
    </row>
    <row r="14" spans="1:12" x14ac:dyDescent="0.25">
      <c r="A14" s="6">
        <v>3</v>
      </c>
      <c r="B14" s="16" t="s">
        <v>282</v>
      </c>
      <c r="C14" s="6" t="s">
        <v>11</v>
      </c>
      <c r="D14" s="11"/>
      <c r="E14" s="68">
        <f>E12*2</f>
        <v>116</v>
      </c>
      <c r="F14" s="8"/>
      <c r="G14" s="8"/>
      <c r="H14" s="8"/>
      <c r="I14" s="8"/>
      <c r="J14" s="8"/>
      <c r="K14" s="8"/>
      <c r="L14" s="8"/>
    </row>
    <row r="15" spans="1:12" ht="27" x14ac:dyDescent="0.25">
      <c r="A15" s="117">
        <v>4</v>
      </c>
      <c r="B15" s="66" t="s">
        <v>283</v>
      </c>
      <c r="C15" s="6" t="s">
        <v>36</v>
      </c>
      <c r="D15" s="11"/>
      <c r="E15" s="32">
        <v>16.920000000000002</v>
      </c>
      <c r="F15" s="8"/>
      <c r="G15" s="8"/>
      <c r="H15" s="8"/>
      <c r="I15" s="8"/>
      <c r="J15" s="8"/>
      <c r="K15" s="8"/>
      <c r="L15" s="8"/>
    </row>
    <row r="16" spans="1:12" ht="16.5" customHeight="1" x14ac:dyDescent="0.25">
      <c r="A16" s="117"/>
      <c r="B16" s="16" t="s">
        <v>12</v>
      </c>
      <c r="C16" s="6" t="s">
        <v>13</v>
      </c>
      <c r="D16" s="11">
        <v>2.06</v>
      </c>
      <c r="E16" s="8">
        <f>E15*D16</f>
        <v>34.855200000000004</v>
      </c>
      <c r="F16" s="8"/>
      <c r="G16" s="8"/>
      <c r="H16" s="8"/>
      <c r="I16" s="8"/>
      <c r="J16" s="8"/>
      <c r="K16" s="8"/>
      <c r="L16" s="8"/>
    </row>
    <row r="17" spans="1:12" ht="43.5" customHeight="1" x14ac:dyDescent="0.25">
      <c r="A17" s="117">
        <v>5</v>
      </c>
      <c r="B17" s="66" t="s">
        <v>518</v>
      </c>
      <c r="C17" s="6" t="s">
        <v>36</v>
      </c>
      <c r="D17" s="11"/>
      <c r="E17" s="32">
        <v>16.920000000000002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16" t="s">
        <v>227</v>
      </c>
      <c r="C18" s="6" t="s">
        <v>13</v>
      </c>
      <c r="D18" s="11">
        <v>3.78</v>
      </c>
      <c r="E18" s="8">
        <f>E17*D18</f>
        <v>63.957600000000006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71</v>
      </c>
      <c r="C19" s="6" t="s">
        <v>28</v>
      </c>
      <c r="D19" s="11">
        <v>0.92</v>
      </c>
      <c r="E19" s="8">
        <f>E17*D19</f>
        <v>15.566400000000002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16" t="s">
        <v>284</v>
      </c>
      <c r="C20" s="6" t="s">
        <v>36</v>
      </c>
      <c r="D20" s="11">
        <v>1.0149999999999999</v>
      </c>
      <c r="E20" s="8">
        <f>E17*D20</f>
        <v>17.1738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50</v>
      </c>
      <c r="C21" s="6" t="s">
        <v>25</v>
      </c>
      <c r="D21" s="62">
        <v>0.70299999999999996</v>
      </c>
      <c r="E21" s="8">
        <f>E17*D21</f>
        <v>11.89476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285</v>
      </c>
      <c r="C22" s="6" t="s">
        <v>36</v>
      </c>
      <c r="D22" s="63">
        <v>1.14E-2</v>
      </c>
      <c r="E22" s="8">
        <f>E17*D22</f>
        <v>0.19288800000000003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85</v>
      </c>
      <c r="C23" s="6" t="s">
        <v>28</v>
      </c>
      <c r="D23" s="11">
        <v>0.6</v>
      </c>
      <c r="E23" s="8">
        <f>E17*D23</f>
        <v>10.152000000000001</v>
      </c>
      <c r="F23" s="8"/>
      <c r="G23" s="8"/>
      <c r="H23" s="8"/>
      <c r="I23" s="8"/>
      <c r="J23" s="8"/>
      <c r="K23" s="8"/>
      <c r="L23" s="8"/>
    </row>
    <row r="24" spans="1:12" ht="27" x14ac:dyDescent="0.25">
      <c r="A24" s="117">
        <v>6</v>
      </c>
      <c r="B24" s="66" t="s">
        <v>286</v>
      </c>
      <c r="C24" s="6" t="s">
        <v>36</v>
      </c>
      <c r="D24" s="11"/>
      <c r="E24" s="32">
        <v>7.99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6" t="s">
        <v>12</v>
      </c>
      <c r="C25" s="6" t="s">
        <v>13</v>
      </c>
      <c r="D25" s="11">
        <v>2.76</v>
      </c>
      <c r="E25" s="8">
        <f>E24*D25</f>
        <v>22.052399999999999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284</v>
      </c>
      <c r="C26" s="6" t="s">
        <v>36</v>
      </c>
      <c r="D26" s="64">
        <v>1.0149999999999999</v>
      </c>
      <c r="E26" s="8">
        <f>E24*D26</f>
        <v>8.1098499999999998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16" t="s">
        <v>285</v>
      </c>
      <c r="C27" s="6" t="s">
        <v>36</v>
      </c>
      <c r="D27" s="63">
        <v>9.1000000000000004E-3</v>
      </c>
      <c r="E27" s="8">
        <f>E24*D27</f>
        <v>7.270900000000001E-2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16" t="s">
        <v>50</v>
      </c>
      <c r="C28" s="6" t="s">
        <v>25</v>
      </c>
      <c r="D28" s="11">
        <v>0.85</v>
      </c>
      <c r="E28" s="8">
        <f>E24*D28</f>
        <v>6.7915000000000001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16" t="s">
        <v>287</v>
      </c>
      <c r="C29" s="6" t="s">
        <v>288</v>
      </c>
      <c r="D29" s="11" t="s">
        <v>16</v>
      </c>
      <c r="E29" s="8">
        <v>0.23</v>
      </c>
      <c r="F29" s="8"/>
      <c r="G29" s="8"/>
      <c r="H29" s="8"/>
      <c r="I29" s="8"/>
      <c r="J29" s="8"/>
      <c r="K29" s="8"/>
      <c r="L29" s="8"/>
    </row>
    <row r="30" spans="1:12" x14ac:dyDescent="0.25">
      <c r="A30" s="117"/>
      <c r="B30" s="16" t="s">
        <v>289</v>
      </c>
      <c r="C30" s="6" t="s">
        <v>288</v>
      </c>
      <c r="D30" s="11" t="s">
        <v>16</v>
      </c>
      <c r="E30" s="10">
        <v>2.3410000000000002</v>
      </c>
      <c r="F30" s="8"/>
      <c r="G30" s="8"/>
      <c r="H30" s="8"/>
      <c r="I30" s="8"/>
      <c r="J30" s="8"/>
      <c r="K30" s="8"/>
      <c r="L30" s="8"/>
    </row>
    <row r="31" spans="1:12" x14ac:dyDescent="0.25">
      <c r="A31" s="117"/>
      <c r="B31" s="16" t="s">
        <v>290</v>
      </c>
      <c r="C31" s="6" t="s">
        <v>28</v>
      </c>
      <c r="D31" s="11">
        <v>0.59</v>
      </c>
      <c r="E31" s="8">
        <f>E24*D31</f>
        <v>4.7141000000000002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49" t="s">
        <v>291</v>
      </c>
      <c r="C32" s="6" t="s">
        <v>28</v>
      </c>
      <c r="D32" s="11">
        <v>0.4</v>
      </c>
      <c r="E32" s="8">
        <f>E24*D32</f>
        <v>3.1960000000000002</v>
      </c>
      <c r="F32" s="8"/>
      <c r="G32" s="8"/>
      <c r="H32" s="8"/>
      <c r="I32" s="8"/>
      <c r="J32" s="8"/>
      <c r="K32" s="8"/>
      <c r="L32" s="8"/>
    </row>
    <row r="33" spans="1:12" x14ac:dyDescent="0.25">
      <c r="A33" s="117">
        <v>7</v>
      </c>
      <c r="B33" s="67" t="s">
        <v>292</v>
      </c>
      <c r="C33" s="6" t="s">
        <v>11</v>
      </c>
      <c r="D33" s="63"/>
      <c r="E33" s="70">
        <v>0.9546</v>
      </c>
      <c r="F33" s="8"/>
      <c r="G33" s="8"/>
      <c r="H33" s="8"/>
      <c r="I33" s="8"/>
      <c r="J33" s="8"/>
      <c r="K33" s="8"/>
      <c r="L33" s="8"/>
    </row>
    <row r="34" spans="1:12" x14ac:dyDescent="0.25">
      <c r="A34" s="117"/>
      <c r="B34" s="16" t="s">
        <v>12</v>
      </c>
      <c r="C34" s="6" t="s">
        <v>13</v>
      </c>
      <c r="D34" s="11">
        <v>31.4</v>
      </c>
      <c r="E34" s="8">
        <f>E33*D34</f>
        <v>29.974439999999998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33</v>
      </c>
      <c r="C35" s="6" t="s">
        <v>28</v>
      </c>
      <c r="D35" s="11">
        <v>2.1</v>
      </c>
      <c r="E35" s="8">
        <f>E33*D35</f>
        <v>2.0046599999999999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293</v>
      </c>
      <c r="C36" s="6" t="s">
        <v>11</v>
      </c>
      <c r="D36" s="11" t="s">
        <v>16</v>
      </c>
      <c r="E36" s="10">
        <v>1.0740000000000001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21</v>
      </c>
      <c r="C37" s="6" t="s">
        <v>11</v>
      </c>
      <c r="D37" s="11" t="s">
        <v>16</v>
      </c>
      <c r="E37" s="10">
        <v>9.8000000000000004E-2</v>
      </c>
      <c r="F37" s="8"/>
      <c r="G37" s="8"/>
      <c r="H37" s="8"/>
      <c r="I37" s="8"/>
      <c r="J37" s="8"/>
      <c r="K37" s="8"/>
      <c r="L37" s="8"/>
    </row>
    <row r="38" spans="1:12" x14ac:dyDescent="0.25">
      <c r="A38" s="117"/>
      <c r="B38" s="16" t="s">
        <v>294</v>
      </c>
      <c r="C38" s="6" t="s">
        <v>11</v>
      </c>
      <c r="D38" s="11" t="s">
        <v>16</v>
      </c>
      <c r="E38" s="8">
        <v>6.0999999999999999E-2</v>
      </c>
      <c r="F38" s="8"/>
      <c r="G38" s="8"/>
      <c r="H38" s="8"/>
      <c r="I38" s="8"/>
      <c r="J38" s="8"/>
      <c r="K38" s="8"/>
      <c r="L38" s="8"/>
    </row>
    <row r="39" spans="1:12" x14ac:dyDescent="0.25">
      <c r="A39" s="117">
        <v>8</v>
      </c>
      <c r="B39" s="67" t="s">
        <v>295</v>
      </c>
      <c r="C39" s="6" t="s">
        <v>281</v>
      </c>
      <c r="D39" s="11"/>
      <c r="E39" s="32">
        <v>160.6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12</v>
      </c>
      <c r="C40" s="6" t="s">
        <v>13</v>
      </c>
      <c r="D40" s="11">
        <v>1.6</v>
      </c>
      <c r="E40" s="8">
        <f>E39*D40</f>
        <v>256.95999999999998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6" t="s">
        <v>296</v>
      </c>
      <c r="C41" s="6" t="s">
        <v>11</v>
      </c>
      <c r="D41" s="11" t="s">
        <v>16</v>
      </c>
      <c r="E41" s="43">
        <v>1.288</v>
      </c>
      <c r="F41" s="8"/>
      <c r="G41" s="8"/>
      <c r="H41" s="8"/>
      <c r="I41" s="8"/>
      <c r="J41" s="8"/>
      <c r="K41" s="8"/>
      <c r="L41" s="8"/>
    </row>
    <row r="42" spans="1:12" x14ac:dyDescent="0.25">
      <c r="A42" s="117"/>
      <c r="B42" s="16" t="s">
        <v>18</v>
      </c>
      <c r="C42" s="6" t="s">
        <v>11</v>
      </c>
      <c r="D42" s="11" t="s">
        <v>16</v>
      </c>
      <c r="E42" s="8">
        <v>1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16" t="s">
        <v>184</v>
      </c>
      <c r="C43" s="6" t="s">
        <v>183</v>
      </c>
      <c r="D43" s="64">
        <v>2E-3</v>
      </c>
      <c r="E43" s="8">
        <f>E39*D43</f>
        <v>0.32119999999999999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297</v>
      </c>
      <c r="C44" s="6" t="s">
        <v>25</v>
      </c>
      <c r="D44" s="11" t="s">
        <v>16</v>
      </c>
      <c r="E44" s="8">
        <v>182.2</v>
      </c>
      <c r="F44" s="8"/>
      <c r="G44" s="8"/>
      <c r="H44" s="109"/>
      <c r="I44" s="8"/>
      <c r="J44" s="8"/>
      <c r="K44" s="8"/>
      <c r="L44" s="8"/>
    </row>
    <row r="45" spans="1:12" x14ac:dyDescent="0.25">
      <c r="A45" s="117"/>
      <c r="B45" s="16" t="s">
        <v>298</v>
      </c>
      <c r="C45" s="6" t="s">
        <v>183</v>
      </c>
      <c r="D45" s="11">
        <v>0.02</v>
      </c>
      <c r="E45" s="8">
        <f>E39*D45</f>
        <v>3.2119999999999997</v>
      </c>
      <c r="F45" s="8"/>
      <c r="G45" s="8"/>
      <c r="H45" s="10"/>
      <c r="I45" s="8"/>
      <c r="J45" s="8"/>
      <c r="K45" s="8"/>
      <c r="L45" s="8"/>
    </row>
    <row r="46" spans="1:12" x14ac:dyDescent="0.25">
      <c r="A46" s="117"/>
      <c r="B46" s="16" t="s">
        <v>33</v>
      </c>
      <c r="C46" s="6" t="s">
        <v>28</v>
      </c>
      <c r="D46" s="11">
        <v>0.05</v>
      </c>
      <c r="E46" s="8">
        <f>E39*D46</f>
        <v>8.0299999999999994</v>
      </c>
      <c r="F46" s="8"/>
      <c r="G46" s="8"/>
      <c r="H46" s="8"/>
      <c r="I46" s="8"/>
      <c r="J46" s="8"/>
      <c r="K46" s="8"/>
      <c r="L46" s="8"/>
    </row>
    <row r="47" spans="1:12" x14ac:dyDescent="0.25">
      <c r="A47" s="117"/>
      <c r="B47" s="16" t="s">
        <v>34</v>
      </c>
      <c r="C47" s="6" t="s">
        <v>299</v>
      </c>
      <c r="D47" s="11">
        <v>0.04</v>
      </c>
      <c r="E47" s="8">
        <f>E39*D47</f>
        <v>6.4239999999999995</v>
      </c>
      <c r="F47" s="8"/>
      <c r="G47" s="8"/>
      <c r="H47" s="8"/>
      <c r="I47" s="8"/>
      <c r="J47" s="8"/>
      <c r="K47" s="8"/>
      <c r="L47" s="8"/>
    </row>
    <row r="48" spans="1:12" ht="29.25" customHeight="1" x14ac:dyDescent="0.25">
      <c r="A48" s="117">
        <v>9</v>
      </c>
      <c r="B48" s="66" t="s">
        <v>300</v>
      </c>
      <c r="C48" s="6" t="s">
        <v>11</v>
      </c>
      <c r="D48" s="64"/>
      <c r="E48" s="69">
        <v>0.57199999999999995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16" t="s">
        <v>12</v>
      </c>
      <c r="C49" s="6" t="s">
        <v>13</v>
      </c>
      <c r="D49" s="11">
        <v>63.4</v>
      </c>
      <c r="E49" s="8">
        <f>E48*D49</f>
        <v>36.264799999999994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16" t="s">
        <v>184</v>
      </c>
      <c r="C50" s="6" t="s">
        <v>183</v>
      </c>
      <c r="D50" s="11">
        <v>1.2</v>
      </c>
      <c r="E50" s="8">
        <f>E48*D50</f>
        <v>0.6863999999999999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16" t="s">
        <v>615</v>
      </c>
      <c r="C51" s="108" t="s">
        <v>11</v>
      </c>
      <c r="D51" s="11" t="s">
        <v>16</v>
      </c>
      <c r="E51" s="8">
        <v>0.1696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301</v>
      </c>
      <c r="C52" s="6" t="s">
        <v>11</v>
      </c>
      <c r="D52" s="11" t="s">
        <v>16</v>
      </c>
      <c r="E52" s="10">
        <v>8.2000000000000003E-2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302</v>
      </c>
      <c r="C53" s="6" t="s">
        <v>11</v>
      </c>
      <c r="D53" s="11" t="s">
        <v>16</v>
      </c>
      <c r="E53" s="10">
        <v>0.14299999999999999</v>
      </c>
      <c r="F53" s="8"/>
      <c r="G53" s="8"/>
      <c r="H53" s="8"/>
      <c r="I53" s="8"/>
      <c r="J53" s="8"/>
      <c r="K53" s="8"/>
      <c r="L53" s="8"/>
    </row>
    <row r="54" spans="1:12" x14ac:dyDescent="0.25">
      <c r="A54" s="117"/>
      <c r="B54" s="9" t="s">
        <v>303</v>
      </c>
      <c r="C54" s="6" t="s">
        <v>11</v>
      </c>
      <c r="D54" s="11" t="s">
        <v>16</v>
      </c>
      <c r="E54" s="10">
        <v>8.6999999999999994E-2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9" t="s">
        <v>304</v>
      </c>
      <c r="C55" s="6" t="s">
        <v>11</v>
      </c>
      <c r="D55" s="11" t="s">
        <v>16</v>
      </c>
      <c r="E55" s="10">
        <v>2.3E-2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305</v>
      </c>
      <c r="C56" s="6" t="s">
        <v>11</v>
      </c>
      <c r="D56" s="11" t="s">
        <v>16</v>
      </c>
      <c r="E56" s="10">
        <v>6.0000000000000001E-3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306</v>
      </c>
      <c r="C57" s="6" t="s">
        <v>11</v>
      </c>
      <c r="D57" s="11" t="s">
        <v>16</v>
      </c>
      <c r="E57" s="43">
        <v>2.2000000000000001E-3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307</v>
      </c>
      <c r="C58" s="6" t="s">
        <v>11</v>
      </c>
      <c r="D58" s="11" t="s">
        <v>16</v>
      </c>
      <c r="E58" s="10">
        <v>5.8999999999999997E-2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9" t="s">
        <v>33</v>
      </c>
      <c r="C59" s="6" t="s">
        <v>28</v>
      </c>
      <c r="D59" s="27">
        <v>0.17</v>
      </c>
      <c r="E59" s="10">
        <f>E48*D59</f>
        <v>9.7239999999999993E-2</v>
      </c>
      <c r="F59" s="8"/>
      <c r="G59" s="8"/>
      <c r="H59" s="8"/>
      <c r="I59" s="8"/>
      <c r="J59" s="8"/>
      <c r="K59" s="8"/>
      <c r="L59" s="8"/>
    </row>
    <row r="60" spans="1:12" x14ac:dyDescent="0.25">
      <c r="A60" s="117"/>
      <c r="B60" s="9" t="s">
        <v>34</v>
      </c>
      <c r="C60" s="6" t="s">
        <v>28</v>
      </c>
      <c r="D60" s="27">
        <v>2.78</v>
      </c>
      <c r="E60" s="10">
        <f>E48*D60</f>
        <v>1.5901599999999998</v>
      </c>
      <c r="F60" s="8"/>
      <c r="G60" s="8"/>
      <c r="H60" s="8"/>
      <c r="I60" s="8"/>
      <c r="J60" s="8"/>
      <c r="K60" s="8"/>
      <c r="L60" s="8"/>
    </row>
    <row r="61" spans="1:12" ht="27" x14ac:dyDescent="0.25">
      <c r="A61" s="117">
        <v>10</v>
      </c>
      <c r="B61" s="66" t="s">
        <v>519</v>
      </c>
      <c r="C61" s="6" t="s">
        <v>25</v>
      </c>
      <c r="D61" s="11"/>
      <c r="E61" s="32">
        <v>181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12</v>
      </c>
      <c r="C62" s="6" t="s">
        <v>13</v>
      </c>
      <c r="D62" s="64">
        <v>0.49199999999999999</v>
      </c>
      <c r="E62" s="8">
        <f>E61*D62</f>
        <v>89.051999999999992</v>
      </c>
      <c r="F62" s="8"/>
      <c r="G62" s="8"/>
      <c r="H62" s="8"/>
      <c r="I62" s="8"/>
      <c r="J62" s="8"/>
      <c r="K62" s="8"/>
      <c r="L62" s="8"/>
    </row>
    <row r="63" spans="1:12" x14ac:dyDescent="0.25">
      <c r="A63" s="117"/>
      <c r="B63" s="16" t="s">
        <v>46</v>
      </c>
      <c r="C63" s="6" t="s">
        <v>183</v>
      </c>
      <c r="D63" s="64">
        <v>0.246</v>
      </c>
      <c r="E63" s="8">
        <f>E61*D63</f>
        <v>44.525999999999996</v>
      </c>
      <c r="F63" s="8"/>
      <c r="G63" s="8"/>
      <c r="H63" s="8"/>
      <c r="I63" s="8"/>
      <c r="J63" s="8"/>
      <c r="K63" s="8"/>
      <c r="L63" s="8"/>
    </row>
    <row r="64" spans="1:12" ht="40.5" x14ac:dyDescent="0.25">
      <c r="A64" s="117">
        <v>11</v>
      </c>
      <c r="B64" s="66" t="s">
        <v>308</v>
      </c>
      <c r="C64" s="6" t="s">
        <v>25</v>
      </c>
      <c r="D64" s="11"/>
      <c r="E64" s="32">
        <v>95.2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16" t="s">
        <v>12</v>
      </c>
      <c r="C65" s="6" t="s">
        <v>13</v>
      </c>
      <c r="D65" s="65">
        <v>1.61</v>
      </c>
      <c r="E65" s="8">
        <f>E64*D65</f>
        <v>153.27200000000002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16" t="s">
        <v>309</v>
      </c>
      <c r="C66" s="6" t="s">
        <v>25</v>
      </c>
      <c r="D66" s="11">
        <v>1.05</v>
      </c>
      <c r="E66" s="8">
        <f>E64*D66</f>
        <v>99.960000000000008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16" t="s">
        <v>278</v>
      </c>
      <c r="C67" s="6" t="s">
        <v>36</v>
      </c>
      <c r="D67" s="11">
        <v>8.9999999999999993E-3</v>
      </c>
      <c r="E67" s="8">
        <f>E64*D67</f>
        <v>0.85680000000000001</v>
      </c>
      <c r="F67" s="8"/>
      <c r="G67" s="8"/>
      <c r="H67" s="8"/>
      <c r="I67" s="8"/>
      <c r="J67" s="8"/>
      <c r="K67" s="8"/>
      <c r="L67" s="8"/>
    </row>
    <row r="68" spans="1:12" x14ac:dyDescent="0.25">
      <c r="A68" s="117"/>
      <c r="B68" s="16" t="s">
        <v>33</v>
      </c>
      <c r="C68" s="6" t="s">
        <v>28</v>
      </c>
      <c r="D68" s="11">
        <v>0.02</v>
      </c>
      <c r="E68" s="8">
        <f>E64*D68</f>
        <v>1.9040000000000001</v>
      </c>
      <c r="F68" s="8"/>
      <c r="G68" s="8"/>
      <c r="H68" s="8"/>
      <c r="I68" s="8"/>
      <c r="J68" s="8"/>
      <c r="K68" s="8"/>
      <c r="L68" s="8"/>
    </row>
    <row r="69" spans="1:12" x14ac:dyDescent="0.25">
      <c r="A69" s="117"/>
      <c r="B69" s="16" t="s">
        <v>34</v>
      </c>
      <c r="C69" s="6" t="s">
        <v>28</v>
      </c>
      <c r="D69" s="11">
        <v>4.0000000000000001E-3</v>
      </c>
      <c r="E69" s="8">
        <f>E64*D69</f>
        <v>0.38080000000000003</v>
      </c>
      <c r="F69" s="8"/>
      <c r="G69" s="8"/>
      <c r="H69" s="8"/>
      <c r="I69" s="8"/>
      <c r="J69" s="8"/>
      <c r="K69" s="8"/>
      <c r="L69" s="8"/>
    </row>
    <row r="70" spans="1:12" ht="43.5" customHeight="1" x14ac:dyDescent="0.25">
      <c r="A70" s="117">
        <v>12</v>
      </c>
      <c r="B70" s="66" t="s">
        <v>310</v>
      </c>
      <c r="C70" s="6" t="s">
        <v>25</v>
      </c>
      <c r="D70" s="11"/>
      <c r="E70" s="32">
        <v>40.799999999999997</v>
      </c>
      <c r="F70" s="8"/>
      <c r="G70" s="8"/>
      <c r="H70" s="8"/>
      <c r="I70" s="8"/>
      <c r="J70" s="8"/>
      <c r="K70" s="8"/>
      <c r="L70" s="8"/>
    </row>
    <row r="71" spans="1:12" x14ac:dyDescent="0.25">
      <c r="A71" s="117"/>
      <c r="B71" s="16" t="s">
        <v>12</v>
      </c>
      <c r="C71" s="6" t="s">
        <v>13</v>
      </c>
      <c r="D71" s="11">
        <v>3.86</v>
      </c>
      <c r="E71" s="8">
        <f>E70*D71</f>
        <v>157.48799999999997</v>
      </c>
      <c r="F71" s="8"/>
      <c r="G71" s="8"/>
      <c r="H71" s="8"/>
      <c r="I71" s="8"/>
      <c r="J71" s="8"/>
      <c r="K71" s="8"/>
      <c r="L71" s="8"/>
    </row>
    <row r="72" spans="1:12" ht="27" x14ac:dyDescent="0.25">
      <c r="A72" s="117"/>
      <c r="B72" s="15" t="s">
        <v>311</v>
      </c>
      <c r="C72" s="6" t="s">
        <v>25</v>
      </c>
      <c r="D72" s="11">
        <v>1</v>
      </c>
      <c r="E72" s="8">
        <f>E70*D72</f>
        <v>40.799999999999997</v>
      </c>
      <c r="F72" s="8"/>
      <c r="G72" s="8"/>
      <c r="H72" s="8"/>
      <c r="I72" s="8"/>
      <c r="J72" s="8"/>
      <c r="K72" s="8"/>
      <c r="L72" s="8"/>
    </row>
    <row r="73" spans="1:12" x14ac:dyDescent="0.25">
      <c r="A73" s="117"/>
      <c r="B73" s="16" t="s">
        <v>312</v>
      </c>
      <c r="C73" s="6" t="s">
        <v>183</v>
      </c>
      <c r="D73" s="11">
        <v>5</v>
      </c>
      <c r="E73" s="8">
        <f>E70*D73</f>
        <v>204</v>
      </c>
      <c r="F73" s="8"/>
      <c r="G73" s="8"/>
      <c r="H73" s="8"/>
      <c r="I73" s="8"/>
      <c r="J73" s="8"/>
      <c r="K73" s="8"/>
      <c r="L73" s="8"/>
    </row>
    <row r="74" spans="1:12" x14ac:dyDescent="0.25">
      <c r="A74" s="117"/>
      <c r="B74" s="16" t="s">
        <v>92</v>
      </c>
      <c r="C74" s="6" t="s">
        <v>183</v>
      </c>
      <c r="D74" s="11">
        <v>0.1</v>
      </c>
      <c r="E74" s="8">
        <f>E70*D74</f>
        <v>4.08</v>
      </c>
      <c r="F74" s="8"/>
      <c r="G74" s="8"/>
      <c r="H74" s="8"/>
      <c r="I74" s="8"/>
      <c r="J74" s="8"/>
      <c r="K74" s="8"/>
      <c r="L74" s="8"/>
    </row>
    <row r="75" spans="1:12" x14ac:dyDescent="0.25">
      <c r="A75" s="117"/>
      <c r="B75" s="16" t="s">
        <v>33</v>
      </c>
      <c r="C75" s="6" t="s">
        <v>28</v>
      </c>
      <c r="D75" s="11">
        <v>0.02</v>
      </c>
      <c r="E75" s="8">
        <f>E70*D75</f>
        <v>0.81599999999999995</v>
      </c>
      <c r="F75" s="8"/>
      <c r="G75" s="8"/>
      <c r="H75" s="8"/>
      <c r="I75" s="8"/>
      <c r="J75" s="8"/>
      <c r="K75" s="8"/>
      <c r="L75" s="8"/>
    </row>
    <row r="76" spans="1:12" x14ac:dyDescent="0.25">
      <c r="A76" s="117"/>
      <c r="B76" s="16" t="s">
        <v>34</v>
      </c>
      <c r="C76" s="6" t="s">
        <v>28</v>
      </c>
      <c r="D76" s="11">
        <v>0.01</v>
      </c>
      <c r="E76" s="8">
        <f>E70*D76</f>
        <v>0.40799999999999997</v>
      </c>
      <c r="F76" s="8"/>
      <c r="G76" s="8"/>
      <c r="H76" s="8"/>
      <c r="I76" s="8"/>
      <c r="J76" s="8"/>
      <c r="K76" s="8"/>
      <c r="L76" s="8"/>
    </row>
    <row r="77" spans="1:12" x14ac:dyDescent="0.25">
      <c r="A77" s="150"/>
      <c r="B77" s="148" t="s">
        <v>6</v>
      </c>
      <c r="C77" s="144"/>
      <c r="D77" s="144"/>
      <c r="E77" s="150"/>
      <c r="F77" s="150"/>
      <c r="G77" s="150"/>
      <c r="H77" s="150"/>
      <c r="I77" s="151"/>
      <c r="J77" s="150"/>
      <c r="K77" s="150"/>
      <c r="L77" s="151"/>
    </row>
    <row r="78" spans="1:12" x14ac:dyDescent="0.25">
      <c r="A78" s="150"/>
      <c r="B78" s="148" t="s">
        <v>61</v>
      </c>
      <c r="C78" s="152" t="s">
        <v>637</v>
      </c>
      <c r="D78" s="144"/>
      <c r="E78" s="150"/>
      <c r="F78" s="150"/>
      <c r="G78" s="150"/>
      <c r="H78" s="150"/>
      <c r="I78" s="150"/>
      <c r="J78" s="150"/>
      <c r="K78" s="150"/>
      <c r="L78" s="151"/>
    </row>
    <row r="79" spans="1:12" x14ac:dyDescent="0.25">
      <c r="A79" s="150"/>
      <c r="B79" s="148" t="s">
        <v>6</v>
      </c>
      <c r="C79" s="152"/>
      <c r="D79" s="144"/>
      <c r="E79" s="150"/>
      <c r="F79" s="150"/>
      <c r="G79" s="150"/>
      <c r="H79" s="150"/>
      <c r="I79" s="150"/>
      <c r="J79" s="150"/>
      <c r="K79" s="150"/>
      <c r="L79" s="151"/>
    </row>
    <row r="80" spans="1:12" x14ac:dyDescent="0.25">
      <c r="A80" s="150"/>
      <c r="B80" s="148" t="s">
        <v>62</v>
      </c>
      <c r="C80" s="152" t="s">
        <v>637</v>
      </c>
      <c r="D80" s="144"/>
      <c r="E80" s="150"/>
      <c r="F80" s="150"/>
      <c r="G80" s="150"/>
      <c r="H80" s="150"/>
      <c r="I80" s="150"/>
      <c r="J80" s="150"/>
      <c r="K80" s="150"/>
      <c r="L80" s="151"/>
    </row>
    <row r="81" spans="1:12" x14ac:dyDescent="0.25">
      <c r="A81" s="150"/>
      <c r="B81" s="148" t="s">
        <v>6</v>
      </c>
      <c r="C81" s="152"/>
      <c r="D81" s="144"/>
      <c r="E81" s="150"/>
      <c r="F81" s="150"/>
      <c r="G81" s="150"/>
      <c r="H81" s="150"/>
      <c r="I81" s="150"/>
      <c r="J81" s="150"/>
      <c r="K81" s="150"/>
      <c r="L81" s="151"/>
    </row>
    <row r="82" spans="1:12" x14ac:dyDescent="0.25">
      <c r="A82" s="150"/>
      <c r="B82" s="148" t="s">
        <v>63</v>
      </c>
      <c r="C82" s="152" t="s">
        <v>637</v>
      </c>
      <c r="D82" s="144"/>
      <c r="E82" s="150"/>
      <c r="F82" s="150"/>
      <c r="G82" s="150"/>
      <c r="H82" s="150"/>
      <c r="I82" s="150"/>
      <c r="J82" s="150"/>
      <c r="K82" s="150"/>
      <c r="L82" s="151"/>
    </row>
    <row r="83" spans="1:12" x14ac:dyDescent="0.25">
      <c r="A83" s="150"/>
      <c r="B83" s="148" t="s">
        <v>6</v>
      </c>
      <c r="C83" s="153"/>
      <c r="D83" s="144"/>
      <c r="E83" s="150"/>
      <c r="F83" s="150"/>
      <c r="G83" s="150"/>
      <c r="H83" s="150"/>
      <c r="I83" s="150"/>
      <c r="J83" s="150"/>
      <c r="K83" s="150"/>
      <c r="L83" s="151"/>
    </row>
    <row r="84" spans="1:12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x14ac:dyDescent="0.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1:12" x14ac:dyDescent="0.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1:12" x14ac:dyDescent="0.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</sheetData>
  <mergeCells count="20">
    <mergeCell ref="A1:L2"/>
    <mergeCell ref="A3:A4"/>
    <mergeCell ref="B3:B4"/>
    <mergeCell ref="C3:E3"/>
    <mergeCell ref="F3:G3"/>
    <mergeCell ref="H3:I3"/>
    <mergeCell ref="J3:K3"/>
    <mergeCell ref="L3:L4"/>
    <mergeCell ref="A84:L87"/>
    <mergeCell ref="A7:A8"/>
    <mergeCell ref="A9:A11"/>
    <mergeCell ref="A15:A16"/>
    <mergeCell ref="A17:A23"/>
    <mergeCell ref="A24:A32"/>
    <mergeCell ref="A33:A38"/>
    <mergeCell ref="A39:A47"/>
    <mergeCell ref="A48:A60"/>
    <mergeCell ref="A61:A63"/>
    <mergeCell ref="A64:A69"/>
    <mergeCell ref="A70:A76"/>
  </mergeCells>
  <pageMargins left="0.25" right="0.25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2"/>
  <sheetViews>
    <sheetView topLeftCell="A181" workbookViewId="0">
      <selection activeCell="B138" sqref="B138"/>
    </sheetView>
  </sheetViews>
  <sheetFormatPr defaultColWidth="9.140625" defaultRowHeight="13.5" x14ac:dyDescent="0.25"/>
  <cols>
    <col min="1" max="1" width="2.5703125" style="23" customWidth="1"/>
    <col min="2" max="2" width="45.7109375" style="89" customWidth="1"/>
    <col min="3" max="3" width="7.28515625" style="65" customWidth="1"/>
    <col min="4" max="4" width="6" style="65" customWidth="1"/>
    <col min="5" max="5" width="9.140625" style="23"/>
    <col min="6" max="6" width="6.42578125" style="23" customWidth="1"/>
    <col min="7" max="7" width="9.140625" style="23"/>
    <col min="8" max="8" width="5.7109375" style="23" customWidth="1"/>
    <col min="9" max="9" width="9.140625" style="23"/>
    <col min="10" max="10" width="5.85546875" style="23" customWidth="1"/>
    <col min="11" max="11" width="7.7109375" style="23" customWidth="1"/>
    <col min="12" max="12" width="9.140625" style="23" customWidth="1"/>
    <col min="13" max="16384" width="9.140625" style="23"/>
  </cols>
  <sheetData>
    <row r="1" spans="1:12" x14ac:dyDescent="0.25">
      <c r="A1" s="132" t="s">
        <v>620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40.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s="74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74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74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7"/>
      <c r="B6" s="21" t="s">
        <v>406</v>
      </c>
      <c r="C6" s="105"/>
      <c r="D6" s="105"/>
      <c r="E6" s="47"/>
      <c r="F6" s="47"/>
      <c r="G6" s="47"/>
      <c r="H6" s="47"/>
      <c r="I6" s="47"/>
      <c r="J6" s="47"/>
      <c r="K6" s="47"/>
      <c r="L6" s="47"/>
    </row>
    <row r="7" spans="1:12" ht="27" x14ac:dyDescent="0.25">
      <c r="A7" s="130">
        <v>1</v>
      </c>
      <c r="B7" s="75" t="s">
        <v>407</v>
      </c>
      <c r="C7" s="105" t="s">
        <v>281</v>
      </c>
      <c r="D7" s="11"/>
      <c r="E7" s="80">
        <v>20</v>
      </c>
      <c r="F7" s="22"/>
      <c r="G7" s="22"/>
      <c r="H7" s="22"/>
      <c r="I7" s="22"/>
      <c r="J7" s="22"/>
      <c r="K7" s="22"/>
      <c r="L7" s="22"/>
    </row>
    <row r="8" spans="1:12" x14ac:dyDescent="0.25">
      <c r="A8" s="130"/>
      <c r="B8" s="81" t="s">
        <v>12</v>
      </c>
      <c r="C8" s="105" t="s">
        <v>13</v>
      </c>
      <c r="D8" s="11">
        <v>0.58299999999999996</v>
      </c>
      <c r="E8" s="22">
        <f>E7*D8</f>
        <v>11.66</v>
      </c>
      <c r="F8" s="22"/>
      <c r="G8" s="22"/>
      <c r="H8" s="22"/>
      <c r="I8" s="22"/>
      <c r="J8" s="22"/>
      <c r="K8" s="22"/>
      <c r="L8" s="22"/>
    </row>
    <row r="9" spans="1:12" ht="15" x14ac:dyDescent="0.25">
      <c r="A9" s="130"/>
      <c r="B9" s="81" t="s">
        <v>408</v>
      </c>
      <c r="C9" s="105" t="s">
        <v>281</v>
      </c>
      <c r="D9" s="11" t="s">
        <v>16</v>
      </c>
      <c r="E9" s="22">
        <v>6</v>
      </c>
      <c r="F9" s="22"/>
      <c r="G9" s="22"/>
      <c r="H9" s="22"/>
      <c r="I9" s="22"/>
      <c r="J9" s="22"/>
      <c r="K9" s="22"/>
      <c r="L9" s="22"/>
    </row>
    <row r="10" spans="1:12" ht="15" x14ac:dyDescent="0.25">
      <c r="A10" s="130"/>
      <c r="B10" s="81" t="s">
        <v>409</v>
      </c>
      <c r="C10" s="105" t="s">
        <v>281</v>
      </c>
      <c r="D10" s="11" t="s">
        <v>16</v>
      </c>
      <c r="E10" s="22">
        <v>7</v>
      </c>
      <c r="F10" s="22"/>
      <c r="G10" s="22"/>
      <c r="H10" s="22"/>
      <c r="I10" s="22"/>
      <c r="J10" s="22"/>
      <c r="K10" s="22"/>
      <c r="L10" s="22"/>
    </row>
    <row r="11" spans="1:12" ht="15" x14ac:dyDescent="0.25">
      <c r="A11" s="130"/>
      <c r="B11" s="81" t="s">
        <v>410</v>
      </c>
      <c r="C11" s="105" t="s">
        <v>281</v>
      </c>
      <c r="D11" s="11" t="s">
        <v>16</v>
      </c>
      <c r="E11" s="22">
        <v>7</v>
      </c>
      <c r="F11" s="22"/>
      <c r="G11" s="22"/>
      <c r="H11" s="22"/>
      <c r="I11" s="22"/>
      <c r="J11" s="22"/>
      <c r="K11" s="22"/>
      <c r="L11" s="22"/>
    </row>
    <row r="12" spans="1:12" x14ac:dyDescent="0.25">
      <c r="A12" s="130"/>
      <c r="B12" s="81" t="s">
        <v>411</v>
      </c>
      <c r="C12" s="105" t="s">
        <v>15</v>
      </c>
      <c r="D12" s="11">
        <v>0.23499999999999999</v>
      </c>
      <c r="E12" s="22">
        <f>E7*D12</f>
        <v>4.6999999999999993</v>
      </c>
      <c r="F12" s="22"/>
      <c r="G12" s="22"/>
      <c r="H12" s="22"/>
      <c r="I12" s="22"/>
      <c r="J12" s="22"/>
      <c r="K12" s="22"/>
      <c r="L12" s="22"/>
    </row>
    <row r="13" spans="1:12" x14ac:dyDescent="0.25">
      <c r="A13" s="130"/>
      <c r="B13" s="81" t="s">
        <v>34</v>
      </c>
      <c r="C13" s="105" t="s">
        <v>28</v>
      </c>
      <c r="D13" s="11">
        <v>0.20799999999999999</v>
      </c>
      <c r="E13" s="22">
        <f>E7*D13</f>
        <v>4.16</v>
      </c>
      <c r="F13" s="22"/>
      <c r="G13" s="22"/>
      <c r="H13" s="22"/>
      <c r="I13" s="22"/>
      <c r="J13" s="22"/>
      <c r="K13" s="22"/>
      <c r="L13" s="22"/>
    </row>
    <row r="14" spans="1:12" x14ac:dyDescent="0.25">
      <c r="A14" s="130">
        <v>2</v>
      </c>
      <c r="B14" s="82" t="s">
        <v>412</v>
      </c>
      <c r="C14" s="105" t="s">
        <v>38</v>
      </c>
      <c r="D14" s="11"/>
      <c r="E14" s="80">
        <v>11</v>
      </c>
      <c r="F14" s="22"/>
      <c r="G14" s="22"/>
      <c r="H14" s="22"/>
      <c r="I14" s="22"/>
      <c r="J14" s="22"/>
      <c r="K14" s="22"/>
      <c r="L14" s="22"/>
    </row>
    <row r="15" spans="1:12" x14ac:dyDescent="0.25">
      <c r="A15" s="130"/>
      <c r="B15" s="81" t="s">
        <v>12</v>
      </c>
      <c r="C15" s="105" t="s">
        <v>13</v>
      </c>
      <c r="D15" s="11">
        <v>1.51</v>
      </c>
      <c r="E15" s="22">
        <f>E14*D15</f>
        <v>16.61</v>
      </c>
      <c r="F15" s="22"/>
      <c r="G15" s="22"/>
      <c r="H15" s="22"/>
      <c r="I15" s="22"/>
      <c r="J15" s="22"/>
      <c r="K15" s="22"/>
      <c r="L15" s="22"/>
    </row>
    <row r="16" spans="1:12" x14ac:dyDescent="0.25">
      <c r="A16" s="130"/>
      <c r="B16" s="81" t="s">
        <v>413</v>
      </c>
      <c r="C16" s="105" t="s">
        <v>38</v>
      </c>
      <c r="D16" s="11">
        <v>1</v>
      </c>
      <c r="E16" s="22">
        <f>E14*D16</f>
        <v>11</v>
      </c>
      <c r="F16" s="22"/>
      <c r="G16" s="22"/>
      <c r="H16" s="22"/>
      <c r="I16" s="22"/>
      <c r="J16" s="22"/>
      <c r="K16" s="22"/>
      <c r="L16" s="22"/>
    </row>
    <row r="17" spans="1:12" x14ac:dyDescent="0.25">
      <c r="A17" s="130"/>
      <c r="B17" s="81" t="s">
        <v>414</v>
      </c>
      <c r="C17" s="105" t="s">
        <v>38</v>
      </c>
      <c r="D17" s="11">
        <v>3</v>
      </c>
      <c r="E17" s="22">
        <f>E14*D17</f>
        <v>33</v>
      </c>
      <c r="F17" s="22"/>
      <c r="G17" s="22"/>
      <c r="H17" s="22"/>
      <c r="I17" s="22"/>
      <c r="J17" s="22"/>
      <c r="K17" s="22"/>
      <c r="L17" s="22"/>
    </row>
    <row r="18" spans="1:12" x14ac:dyDescent="0.25">
      <c r="A18" s="130"/>
      <c r="B18" s="81" t="s">
        <v>415</v>
      </c>
      <c r="C18" s="105" t="s">
        <v>38</v>
      </c>
      <c r="D18" s="11">
        <v>7</v>
      </c>
      <c r="E18" s="22">
        <f>E14*D18</f>
        <v>77</v>
      </c>
      <c r="F18" s="22"/>
      <c r="G18" s="22"/>
      <c r="H18" s="22"/>
      <c r="I18" s="22"/>
      <c r="J18" s="22"/>
      <c r="K18" s="22"/>
      <c r="L18" s="22"/>
    </row>
    <row r="19" spans="1:12" ht="27" x14ac:dyDescent="0.25">
      <c r="A19" s="130">
        <v>3</v>
      </c>
      <c r="B19" s="75" t="s">
        <v>416</v>
      </c>
      <c r="C19" s="105" t="s">
        <v>38</v>
      </c>
      <c r="D19" s="11"/>
      <c r="E19" s="80">
        <v>17</v>
      </c>
      <c r="F19" s="22"/>
      <c r="G19" s="22"/>
      <c r="H19" s="22"/>
      <c r="I19" s="22"/>
      <c r="J19" s="22"/>
      <c r="K19" s="22"/>
      <c r="L19" s="22"/>
    </row>
    <row r="20" spans="1:12" x14ac:dyDescent="0.25">
      <c r="A20" s="130"/>
      <c r="B20" s="81" t="s">
        <v>417</v>
      </c>
      <c r="C20" s="105" t="s">
        <v>13</v>
      </c>
      <c r="D20" s="11">
        <v>0.38900000000000001</v>
      </c>
      <c r="E20" s="22">
        <f>E19*D20</f>
        <v>6.6130000000000004</v>
      </c>
      <c r="F20" s="22"/>
      <c r="G20" s="22"/>
      <c r="H20" s="22"/>
      <c r="I20" s="22"/>
      <c r="J20" s="22"/>
      <c r="K20" s="22"/>
      <c r="L20" s="22"/>
    </row>
    <row r="21" spans="1:12" x14ac:dyDescent="0.25">
      <c r="A21" s="130"/>
      <c r="B21" s="81" t="s">
        <v>418</v>
      </c>
      <c r="C21" s="105" t="s">
        <v>38</v>
      </c>
      <c r="D21" s="11" t="s">
        <v>16</v>
      </c>
      <c r="E21" s="22">
        <v>3</v>
      </c>
      <c r="F21" s="22"/>
      <c r="G21" s="22"/>
      <c r="H21" s="22"/>
      <c r="I21" s="22"/>
      <c r="J21" s="22"/>
      <c r="K21" s="22"/>
      <c r="L21" s="22"/>
    </row>
    <row r="22" spans="1:12" x14ac:dyDescent="0.25">
      <c r="A22" s="130"/>
      <c r="B22" s="81" t="s">
        <v>419</v>
      </c>
      <c r="C22" s="105" t="s">
        <v>38</v>
      </c>
      <c r="D22" s="11" t="s">
        <v>16</v>
      </c>
      <c r="E22" s="22">
        <v>7</v>
      </c>
      <c r="F22" s="22"/>
      <c r="G22" s="22"/>
      <c r="H22" s="22"/>
      <c r="I22" s="22"/>
      <c r="J22" s="22"/>
      <c r="K22" s="22"/>
      <c r="L22" s="22"/>
    </row>
    <row r="23" spans="1:12" x14ac:dyDescent="0.25">
      <c r="A23" s="130"/>
      <c r="B23" s="81" t="s">
        <v>420</v>
      </c>
      <c r="C23" s="105" t="s">
        <v>38</v>
      </c>
      <c r="D23" s="11" t="s">
        <v>16</v>
      </c>
      <c r="E23" s="22">
        <v>3</v>
      </c>
      <c r="F23" s="22"/>
      <c r="G23" s="22"/>
      <c r="H23" s="22"/>
      <c r="I23" s="22"/>
      <c r="J23" s="22"/>
      <c r="K23" s="22"/>
      <c r="L23" s="22"/>
    </row>
    <row r="24" spans="1:12" x14ac:dyDescent="0.25">
      <c r="A24" s="130"/>
      <c r="B24" s="81" t="s">
        <v>421</v>
      </c>
      <c r="C24" s="105" t="s">
        <v>38</v>
      </c>
      <c r="D24" s="11" t="s">
        <v>16</v>
      </c>
      <c r="E24" s="22">
        <v>1</v>
      </c>
      <c r="F24" s="22"/>
      <c r="G24" s="22"/>
      <c r="H24" s="22"/>
      <c r="I24" s="22"/>
      <c r="J24" s="22"/>
      <c r="K24" s="22"/>
      <c r="L24" s="22"/>
    </row>
    <row r="25" spans="1:12" x14ac:dyDescent="0.25">
      <c r="A25" s="130"/>
      <c r="B25" s="81" t="s">
        <v>422</v>
      </c>
      <c r="C25" s="105" t="s">
        <v>38</v>
      </c>
      <c r="D25" s="11" t="s">
        <v>16</v>
      </c>
      <c r="E25" s="22">
        <v>3</v>
      </c>
      <c r="F25" s="22"/>
      <c r="G25" s="22"/>
      <c r="H25" s="22"/>
      <c r="I25" s="22"/>
      <c r="J25" s="22"/>
      <c r="K25" s="22"/>
      <c r="L25" s="22"/>
    </row>
    <row r="26" spans="1:12" x14ac:dyDescent="0.25">
      <c r="A26" s="130"/>
      <c r="B26" s="81" t="s">
        <v>33</v>
      </c>
      <c r="C26" s="105" t="s">
        <v>28</v>
      </c>
      <c r="D26" s="11">
        <v>0.151</v>
      </c>
      <c r="E26" s="22">
        <f>E19*D26</f>
        <v>2.5669999999999997</v>
      </c>
      <c r="F26" s="22"/>
      <c r="G26" s="22"/>
      <c r="H26" s="22"/>
      <c r="I26" s="22"/>
      <c r="J26" s="22"/>
      <c r="K26" s="22"/>
      <c r="L26" s="22"/>
    </row>
    <row r="27" spans="1:12" x14ac:dyDescent="0.25">
      <c r="A27" s="130"/>
      <c r="B27" s="81" t="s">
        <v>34</v>
      </c>
      <c r="C27" s="105" t="s">
        <v>28</v>
      </c>
      <c r="D27" s="11">
        <v>2.4E-2</v>
      </c>
      <c r="E27" s="22">
        <f>E19*D27</f>
        <v>0.40800000000000003</v>
      </c>
      <c r="F27" s="22"/>
      <c r="G27" s="22"/>
      <c r="H27" s="22"/>
      <c r="I27" s="22"/>
      <c r="J27" s="22"/>
      <c r="K27" s="22"/>
      <c r="L27" s="22"/>
    </row>
    <row r="28" spans="1:12" x14ac:dyDescent="0.25">
      <c r="A28" s="148"/>
      <c r="B28" s="148" t="s">
        <v>423</v>
      </c>
      <c r="C28" s="148"/>
      <c r="D28" s="173"/>
      <c r="E28" s="172"/>
      <c r="F28" s="172"/>
      <c r="G28" s="172"/>
      <c r="H28" s="172"/>
      <c r="I28" s="172"/>
      <c r="J28" s="172"/>
      <c r="K28" s="172"/>
      <c r="L28" s="172"/>
    </row>
    <row r="29" spans="1:12" x14ac:dyDescent="0.25">
      <c r="A29" s="105"/>
      <c r="B29" s="21" t="s">
        <v>424</v>
      </c>
      <c r="C29" s="105"/>
      <c r="D29" s="11"/>
      <c r="E29" s="22"/>
      <c r="F29" s="22"/>
      <c r="G29" s="22"/>
      <c r="H29" s="22"/>
      <c r="I29" s="22"/>
      <c r="J29" s="22"/>
      <c r="K29" s="22"/>
      <c r="L29" s="22"/>
    </row>
    <row r="30" spans="1:12" x14ac:dyDescent="0.25">
      <c r="A30" s="130">
        <v>1</v>
      </c>
      <c r="B30" s="82" t="s">
        <v>425</v>
      </c>
      <c r="C30" s="105" t="s">
        <v>281</v>
      </c>
      <c r="D30" s="11"/>
      <c r="E30" s="80">
        <v>16</v>
      </c>
      <c r="F30" s="22"/>
      <c r="G30" s="22"/>
      <c r="H30" s="22"/>
      <c r="I30" s="22"/>
      <c r="J30" s="22"/>
      <c r="K30" s="22"/>
      <c r="L30" s="22"/>
    </row>
    <row r="31" spans="1:12" x14ac:dyDescent="0.25">
      <c r="A31" s="130"/>
      <c r="B31" s="81" t="s">
        <v>12</v>
      </c>
      <c r="C31" s="105" t="s">
        <v>13</v>
      </c>
      <c r="D31" s="11">
        <v>0.58299999999999996</v>
      </c>
      <c r="E31" s="22">
        <f>E30*D31</f>
        <v>9.3279999999999994</v>
      </c>
      <c r="F31" s="22"/>
      <c r="G31" s="22"/>
      <c r="H31" s="22"/>
      <c r="I31" s="22"/>
      <c r="J31" s="22"/>
      <c r="K31" s="22"/>
      <c r="L31" s="22"/>
    </row>
    <row r="32" spans="1:12" x14ac:dyDescent="0.25">
      <c r="A32" s="130"/>
      <c r="B32" s="81" t="s">
        <v>426</v>
      </c>
      <c r="C32" s="105" t="s">
        <v>281</v>
      </c>
      <c r="D32" s="11" t="s">
        <v>16</v>
      </c>
      <c r="E32" s="22">
        <v>7</v>
      </c>
      <c r="F32" s="22"/>
      <c r="G32" s="22"/>
      <c r="H32" s="22"/>
      <c r="I32" s="22"/>
      <c r="J32" s="22"/>
      <c r="K32" s="22"/>
      <c r="L32" s="22"/>
    </row>
    <row r="33" spans="1:12" x14ac:dyDescent="0.25">
      <c r="A33" s="130"/>
      <c r="B33" s="81" t="s">
        <v>427</v>
      </c>
      <c r="C33" s="105" t="s">
        <v>281</v>
      </c>
      <c r="D33" s="11" t="s">
        <v>16</v>
      </c>
      <c r="E33" s="22">
        <v>9</v>
      </c>
      <c r="F33" s="22"/>
      <c r="G33" s="22"/>
      <c r="H33" s="22"/>
      <c r="I33" s="22"/>
      <c r="J33" s="22"/>
      <c r="K33" s="22"/>
      <c r="L33" s="22"/>
    </row>
    <row r="34" spans="1:12" x14ac:dyDescent="0.25">
      <c r="A34" s="130"/>
      <c r="B34" s="81" t="s">
        <v>34</v>
      </c>
      <c r="C34" s="105" t="s">
        <v>28</v>
      </c>
      <c r="D34" s="11">
        <v>0.20799999999999999</v>
      </c>
      <c r="E34" s="22">
        <f>E30*D34</f>
        <v>3.3279999999999998</v>
      </c>
      <c r="F34" s="22"/>
      <c r="G34" s="22"/>
      <c r="H34" s="22"/>
      <c r="I34" s="22"/>
      <c r="J34" s="22"/>
      <c r="K34" s="22"/>
      <c r="L34" s="22"/>
    </row>
    <row r="35" spans="1:12" x14ac:dyDescent="0.25">
      <c r="A35" s="130">
        <v>2</v>
      </c>
      <c r="B35" s="82" t="s">
        <v>428</v>
      </c>
      <c r="C35" s="105" t="s">
        <v>38</v>
      </c>
      <c r="D35" s="11"/>
      <c r="E35" s="80">
        <v>24</v>
      </c>
      <c r="F35" s="22"/>
      <c r="G35" s="22"/>
      <c r="H35" s="22"/>
      <c r="I35" s="22"/>
      <c r="J35" s="22"/>
      <c r="K35" s="22"/>
      <c r="L35" s="22"/>
    </row>
    <row r="36" spans="1:12" x14ac:dyDescent="0.25">
      <c r="A36" s="130"/>
      <c r="B36" s="81" t="s">
        <v>417</v>
      </c>
      <c r="C36" s="105" t="s">
        <v>13</v>
      </c>
      <c r="D36" s="11">
        <v>0.38900000000000001</v>
      </c>
      <c r="E36" s="22">
        <f>E35*D36</f>
        <v>9.3360000000000003</v>
      </c>
      <c r="F36" s="22"/>
      <c r="G36" s="22"/>
      <c r="H36" s="22"/>
      <c r="I36" s="22"/>
      <c r="J36" s="22"/>
      <c r="K36" s="22"/>
      <c r="L36" s="22"/>
    </row>
    <row r="37" spans="1:12" x14ac:dyDescent="0.25">
      <c r="A37" s="130"/>
      <c r="B37" s="81" t="s">
        <v>429</v>
      </c>
      <c r="C37" s="105" t="s">
        <v>38</v>
      </c>
      <c r="D37" s="11" t="s">
        <v>16</v>
      </c>
      <c r="E37" s="22">
        <v>3</v>
      </c>
      <c r="F37" s="22"/>
      <c r="G37" s="22"/>
      <c r="H37" s="22"/>
      <c r="I37" s="22"/>
      <c r="J37" s="22"/>
      <c r="K37" s="22"/>
      <c r="L37" s="22"/>
    </row>
    <row r="38" spans="1:12" x14ac:dyDescent="0.25">
      <c r="A38" s="130"/>
      <c r="B38" s="81" t="s">
        <v>430</v>
      </c>
      <c r="C38" s="105" t="s">
        <v>38</v>
      </c>
      <c r="D38" s="11" t="s">
        <v>16</v>
      </c>
      <c r="E38" s="22">
        <v>2</v>
      </c>
      <c r="F38" s="22"/>
      <c r="G38" s="22"/>
      <c r="H38" s="22"/>
      <c r="I38" s="22"/>
      <c r="J38" s="22"/>
      <c r="K38" s="22"/>
      <c r="L38" s="22"/>
    </row>
    <row r="39" spans="1:12" x14ac:dyDescent="0.25">
      <c r="A39" s="130"/>
      <c r="B39" s="81" t="s">
        <v>431</v>
      </c>
      <c r="C39" s="105" t="s">
        <v>38</v>
      </c>
      <c r="D39" s="11" t="s">
        <v>16</v>
      </c>
      <c r="E39" s="22">
        <v>3</v>
      </c>
      <c r="F39" s="22"/>
      <c r="G39" s="22"/>
      <c r="H39" s="22"/>
      <c r="I39" s="22"/>
      <c r="J39" s="22"/>
      <c r="K39" s="22"/>
      <c r="L39" s="22"/>
    </row>
    <row r="40" spans="1:12" x14ac:dyDescent="0.25">
      <c r="A40" s="130"/>
      <c r="B40" s="81" t="s">
        <v>432</v>
      </c>
      <c r="C40" s="105" t="s">
        <v>38</v>
      </c>
      <c r="D40" s="11" t="s">
        <v>16</v>
      </c>
      <c r="E40" s="22">
        <v>3</v>
      </c>
      <c r="F40" s="22"/>
      <c r="G40" s="22"/>
      <c r="H40" s="22"/>
      <c r="I40" s="22"/>
      <c r="J40" s="22"/>
      <c r="K40" s="22"/>
      <c r="L40" s="22"/>
    </row>
    <row r="41" spans="1:12" s="84" customFormat="1" x14ac:dyDescent="0.25">
      <c r="A41" s="130"/>
      <c r="B41" s="83" t="s">
        <v>433</v>
      </c>
      <c r="C41" s="106" t="s">
        <v>38</v>
      </c>
      <c r="D41" s="27" t="s">
        <v>16</v>
      </c>
      <c r="E41" s="78">
        <v>7</v>
      </c>
      <c r="F41" s="78"/>
      <c r="G41" s="78"/>
      <c r="H41" s="78"/>
      <c r="I41" s="78"/>
      <c r="J41" s="78"/>
      <c r="K41" s="78"/>
      <c r="L41" s="78"/>
    </row>
    <row r="42" spans="1:12" x14ac:dyDescent="0.25">
      <c r="A42" s="130"/>
      <c r="B42" s="83" t="s">
        <v>434</v>
      </c>
      <c r="C42" s="105" t="s">
        <v>38</v>
      </c>
      <c r="D42" s="11" t="s">
        <v>16</v>
      </c>
      <c r="E42" s="22">
        <v>6</v>
      </c>
      <c r="F42" s="22"/>
      <c r="G42" s="22"/>
      <c r="H42" s="22"/>
      <c r="I42" s="22"/>
      <c r="J42" s="22"/>
      <c r="K42" s="22"/>
      <c r="L42" s="22"/>
    </row>
    <row r="43" spans="1:12" x14ac:dyDescent="0.25">
      <c r="A43" s="130"/>
      <c r="B43" s="81" t="s">
        <v>33</v>
      </c>
      <c r="C43" s="105" t="s">
        <v>28</v>
      </c>
      <c r="D43" s="11">
        <v>0.151</v>
      </c>
      <c r="E43" s="22">
        <f>E35*D43</f>
        <v>3.6239999999999997</v>
      </c>
      <c r="F43" s="22"/>
      <c r="G43" s="22"/>
      <c r="H43" s="22"/>
      <c r="I43" s="22"/>
      <c r="J43" s="22"/>
      <c r="K43" s="22"/>
      <c r="L43" s="22"/>
    </row>
    <row r="44" spans="1:12" s="85" customFormat="1" x14ac:dyDescent="0.25">
      <c r="A44" s="130"/>
      <c r="B44" s="83" t="s">
        <v>34</v>
      </c>
      <c r="C44" s="106" t="s">
        <v>28</v>
      </c>
      <c r="D44" s="27">
        <v>2.4E-2</v>
      </c>
      <c r="E44" s="78">
        <f>E35*D44</f>
        <v>0.57600000000000007</v>
      </c>
      <c r="F44" s="78"/>
      <c r="G44" s="78"/>
      <c r="H44" s="78"/>
      <c r="I44" s="78"/>
      <c r="J44" s="78"/>
      <c r="K44" s="78"/>
      <c r="L44" s="78"/>
    </row>
    <row r="45" spans="1:12" s="85" customFormat="1" ht="27" x14ac:dyDescent="0.25">
      <c r="A45" s="131">
        <v>3</v>
      </c>
      <c r="B45" s="86" t="s">
        <v>435</v>
      </c>
      <c r="C45" s="106" t="s">
        <v>53</v>
      </c>
      <c r="D45" s="27"/>
      <c r="E45" s="87">
        <v>1</v>
      </c>
      <c r="F45" s="78"/>
      <c r="G45" s="78"/>
      <c r="H45" s="78"/>
      <c r="I45" s="78"/>
      <c r="J45" s="78"/>
      <c r="K45" s="78"/>
      <c r="L45" s="78"/>
    </row>
    <row r="46" spans="1:12" s="85" customFormat="1" x14ac:dyDescent="0.25">
      <c r="A46" s="131"/>
      <c r="B46" s="83" t="s">
        <v>436</v>
      </c>
      <c r="C46" s="106" t="s">
        <v>13</v>
      </c>
      <c r="D46" s="27">
        <v>2.44</v>
      </c>
      <c r="E46" s="78">
        <f>E45*D46</f>
        <v>2.44</v>
      </c>
      <c r="F46" s="78"/>
      <c r="G46" s="78"/>
      <c r="H46" s="78"/>
      <c r="I46" s="78"/>
      <c r="J46" s="78"/>
      <c r="K46" s="78"/>
      <c r="L46" s="78"/>
    </row>
    <row r="47" spans="1:12" s="85" customFormat="1" x14ac:dyDescent="0.25">
      <c r="A47" s="131"/>
      <c r="B47" s="83" t="s">
        <v>437</v>
      </c>
      <c r="C47" s="106" t="s">
        <v>53</v>
      </c>
      <c r="D47" s="27">
        <v>1</v>
      </c>
      <c r="E47" s="78">
        <f>E45*D47</f>
        <v>1</v>
      </c>
      <c r="F47" s="78"/>
      <c r="G47" s="78"/>
      <c r="H47" s="78"/>
      <c r="I47" s="78"/>
      <c r="J47" s="78"/>
      <c r="K47" s="78"/>
      <c r="L47" s="78"/>
    </row>
    <row r="48" spans="1:12" s="85" customFormat="1" x14ac:dyDescent="0.25">
      <c r="A48" s="131"/>
      <c r="B48" s="83" t="s">
        <v>33</v>
      </c>
      <c r="C48" s="106" t="s">
        <v>28</v>
      </c>
      <c r="D48" s="27">
        <v>0.13</v>
      </c>
      <c r="E48" s="78">
        <f>E45*D48</f>
        <v>0.13</v>
      </c>
      <c r="F48" s="78"/>
      <c r="G48" s="78"/>
      <c r="H48" s="78"/>
      <c r="I48" s="78"/>
      <c r="J48" s="78"/>
      <c r="K48" s="78"/>
      <c r="L48" s="78"/>
    </row>
    <row r="49" spans="1:12" s="85" customFormat="1" x14ac:dyDescent="0.25">
      <c r="A49" s="131"/>
      <c r="B49" s="83" t="s">
        <v>34</v>
      </c>
      <c r="C49" s="106" t="s">
        <v>28</v>
      </c>
      <c r="D49" s="27">
        <v>0.94</v>
      </c>
      <c r="E49" s="78">
        <f>E45*D49</f>
        <v>0.94</v>
      </c>
      <c r="F49" s="78"/>
      <c r="G49" s="78"/>
      <c r="H49" s="78"/>
      <c r="I49" s="78"/>
      <c r="J49" s="78"/>
      <c r="K49" s="78"/>
      <c r="L49" s="78"/>
    </row>
    <row r="50" spans="1:12" s="85" customFormat="1" x14ac:dyDescent="0.25">
      <c r="A50" s="130">
        <v>4</v>
      </c>
      <c r="B50" s="88" t="s">
        <v>438</v>
      </c>
      <c r="C50" s="106" t="s">
        <v>53</v>
      </c>
      <c r="D50" s="27"/>
      <c r="E50" s="87">
        <v>2</v>
      </c>
      <c r="F50" s="78"/>
      <c r="G50" s="78"/>
      <c r="H50" s="78"/>
      <c r="I50" s="78"/>
      <c r="J50" s="78"/>
      <c r="K50" s="78"/>
      <c r="L50" s="78"/>
    </row>
    <row r="51" spans="1:12" x14ac:dyDescent="0.25">
      <c r="A51" s="130"/>
      <c r="B51" s="81" t="s">
        <v>12</v>
      </c>
      <c r="C51" s="105" t="s">
        <v>13</v>
      </c>
      <c r="D51" s="11">
        <v>2.44</v>
      </c>
      <c r="E51" s="22">
        <f>E50*D51</f>
        <v>4.88</v>
      </c>
      <c r="F51" s="22"/>
      <c r="G51" s="22"/>
      <c r="H51" s="22"/>
      <c r="I51" s="22"/>
      <c r="J51" s="22"/>
      <c r="K51" s="22"/>
      <c r="L51" s="22"/>
    </row>
    <row r="52" spans="1:12" x14ac:dyDescent="0.25">
      <c r="A52" s="130"/>
      <c r="B52" s="81" t="s">
        <v>439</v>
      </c>
      <c r="C52" s="105" t="s">
        <v>53</v>
      </c>
      <c r="D52" s="11">
        <v>1</v>
      </c>
      <c r="E52" s="22">
        <f>E50*D52</f>
        <v>2</v>
      </c>
      <c r="F52" s="22"/>
      <c r="G52" s="22"/>
      <c r="H52" s="22"/>
      <c r="I52" s="22"/>
      <c r="J52" s="22"/>
      <c r="K52" s="22"/>
      <c r="L52" s="22"/>
    </row>
    <row r="53" spans="1:12" x14ac:dyDescent="0.25">
      <c r="A53" s="130"/>
      <c r="B53" s="81" t="s">
        <v>33</v>
      </c>
      <c r="C53" s="105" t="s">
        <v>28</v>
      </c>
      <c r="D53" s="11">
        <v>0.13</v>
      </c>
      <c r="E53" s="22">
        <f>E50*D53</f>
        <v>0.26</v>
      </c>
      <c r="F53" s="22"/>
      <c r="G53" s="22"/>
      <c r="H53" s="22"/>
      <c r="I53" s="22"/>
      <c r="J53" s="22"/>
      <c r="K53" s="22"/>
      <c r="L53" s="22"/>
    </row>
    <row r="54" spans="1:12" x14ac:dyDescent="0.25">
      <c r="A54" s="130"/>
      <c r="B54" s="81" t="s">
        <v>34</v>
      </c>
      <c r="C54" s="105" t="s">
        <v>28</v>
      </c>
      <c r="D54" s="11">
        <v>0.94</v>
      </c>
      <c r="E54" s="22">
        <f>E50*D54</f>
        <v>1.88</v>
      </c>
      <c r="F54" s="22"/>
      <c r="G54" s="22"/>
      <c r="H54" s="22"/>
      <c r="I54" s="22"/>
      <c r="J54" s="22"/>
      <c r="K54" s="22"/>
      <c r="L54" s="22"/>
    </row>
    <row r="55" spans="1:12" x14ac:dyDescent="0.25">
      <c r="A55" s="130">
        <v>6</v>
      </c>
      <c r="B55" s="82" t="s">
        <v>513</v>
      </c>
      <c r="C55" s="105" t="s">
        <v>53</v>
      </c>
      <c r="D55" s="11"/>
      <c r="E55" s="80">
        <v>3</v>
      </c>
      <c r="F55" s="22"/>
      <c r="G55" s="22"/>
      <c r="H55" s="22"/>
      <c r="I55" s="22"/>
      <c r="J55" s="22"/>
      <c r="K55" s="22"/>
      <c r="L55" s="22"/>
    </row>
    <row r="56" spans="1:12" x14ac:dyDescent="0.25">
      <c r="A56" s="130"/>
      <c r="B56" s="81" t="s">
        <v>12</v>
      </c>
      <c r="C56" s="105" t="s">
        <v>13</v>
      </c>
      <c r="D56" s="11">
        <v>1.02</v>
      </c>
      <c r="E56" s="22">
        <f>E55*D56</f>
        <v>3.06</v>
      </c>
      <c r="F56" s="22"/>
      <c r="G56" s="22"/>
      <c r="H56" s="22"/>
      <c r="I56" s="22"/>
      <c r="J56" s="22"/>
      <c r="K56" s="22"/>
      <c r="L56" s="22"/>
    </row>
    <row r="57" spans="1:12" x14ac:dyDescent="0.25">
      <c r="A57" s="130"/>
      <c r="B57" s="81" t="s">
        <v>440</v>
      </c>
      <c r="C57" s="105" t="s">
        <v>53</v>
      </c>
      <c r="D57" s="27">
        <v>1</v>
      </c>
      <c r="E57" s="22">
        <f>E55*D57</f>
        <v>3</v>
      </c>
      <c r="F57" s="22"/>
      <c r="G57" s="22"/>
      <c r="H57" s="22"/>
      <c r="I57" s="22"/>
      <c r="J57" s="22"/>
      <c r="K57" s="22"/>
      <c r="L57" s="22"/>
    </row>
    <row r="58" spans="1:12" x14ac:dyDescent="0.25">
      <c r="A58" s="130"/>
      <c r="B58" s="81" t="s">
        <v>441</v>
      </c>
      <c r="C58" s="105" t="s">
        <v>53</v>
      </c>
      <c r="D58" s="27">
        <v>1</v>
      </c>
      <c r="E58" s="22">
        <f>E55*D58</f>
        <v>3</v>
      </c>
      <c r="F58" s="22"/>
      <c r="G58" s="22"/>
      <c r="H58" s="22"/>
      <c r="I58" s="22"/>
      <c r="J58" s="22"/>
      <c r="K58" s="22"/>
      <c r="L58" s="22"/>
    </row>
    <row r="59" spans="1:12" x14ac:dyDescent="0.25">
      <c r="A59" s="130"/>
      <c r="B59" s="81" t="s">
        <v>33</v>
      </c>
      <c r="C59" s="105" t="s">
        <v>28</v>
      </c>
      <c r="D59" s="11">
        <v>0.04</v>
      </c>
      <c r="E59" s="22">
        <f>E55*D59</f>
        <v>0.12</v>
      </c>
      <c r="F59" s="22"/>
      <c r="G59" s="22"/>
      <c r="H59" s="22"/>
      <c r="I59" s="22"/>
      <c r="J59" s="22"/>
      <c r="K59" s="22"/>
      <c r="L59" s="22"/>
    </row>
    <row r="60" spans="1:12" x14ac:dyDescent="0.25">
      <c r="A60" s="130"/>
      <c r="B60" s="81" t="s">
        <v>34</v>
      </c>
      <c r="C60" s="105" t="s">
        <v>28</v>
      </c>
      <c r="D60" s="11">
        <v>0.42</v>
      </c>
      <c r="E60" s="22">
        <f>E55*D60</f>
        <v>1.26</v>
      </c>
      <c r="F60" s="22"/>
      <c r="G60" s="22"/>
      <c r="H60" s="22"/>
      <c r="I60" s="22"/>
      <c r="J60" s="22"/>
      <c r="K60" s="22"/>
      <c r="L60" s="22"/>
    </row>
    <row r="61" spans="1:12" x14ac:dyDescent="0.25">
      <c r="A61" s="130">
        <v>7</v>
      </c>
      <c r="B61" s="82" t="s">
        <v>442</v>
      </c>
      <c r="C61" s="105" t="s">
        <v>53</v>
      </c>
      <c r="D61" s="11"/>
      <c r="E61" s="80">
        <v>1</v>
      </c>
      <c r="F61" s="22"/>
      <c r="G61" s="22"/>
      <c r="H61" s="22"/>
      <c r="I61" s="22"/>
      <c r="J61" s="22"/>
      <c r="K61" s="22"/>
      <c r="L61" s="22"/>
    </row>
    <row r="62" spans="1:12" x14ac:dyDescent="0.25">
      <c r="A62" s="130"/>
      <c r="B62" s="81" t="s">
        <v>12</v>
      </c>
      <c r="C62" s="105" t="s">
        <v>13</v>
      </c>
      <c r="D62" s="11">
        <v>1.19</v>
      </c>
      <c r="E62" s="22">
        <f>E61*D62</f>
        <v>1.19</v>
      </c>
      <c r="F62" s="22"/>
      <c r="G62" s="22"/>
      <c r="H62" s="22"/>
      <c r="I62" s="22"/>
      <c r="J62" s="22"/>
      <c r="K62" s="22"/>
      <c r="L62" s="22"/>
    </row>
    <row r="63" spans="1:12" x14ac:dyDescent="0.25">
      <c r="A63" s="130"/>
      <c r="B63" s="89" t="s">
        <v>443</v>
      </c>
      <c r="C63" s="105" t="s">
        <v>53</v>
      </c>
      <c r="D63" s="11">
        <v>1</v>
      </c>
      <c r="E63" s="22">
        <f>E61*D63</f>
        <v>1</v>
      </c>
      <c r="F63" s="22"/>
      <c r="G63" s="22"/>
      <c r="H63" s="22"/>
      <c r="I63" s="22"/>
      <c r="J63" s="22"/>
      <c r="K63" s="22"/>
      <c r="L63" s="22"/>
    </row>
    <row r="64" spans="1:12" x14ac:dyDescent="0.25">
      <c r="A64" s="130"/>
      <c r="B64" s="81" t="s">
        <v>33</v>
      </c>
      <c r="C64" s="105" t="s">
        <v>28</v>
      </c>
      <c r="D64" s="11">
        <v>0.05</v>
      </c>
      <c r="E64" s="22">
        <f>E61*D64</f>
        <v>0.05</v>
      </c>
      <c r="F64" s="22"/>
      <c r="G64" s="22"/>
      <c r="H64" s="22"/>
      <c r="I64" s="22"/>
      <c r="J64" s="22"/>
      <c r="K64" s="22"/>
      <c r="L64" s="22"/>
    </row>
    <row r="65" spans="1:12" x14ac:dyDescent="0.25">
      <c r="A65" s="130"/>
      <c r="B65" s="81" t="s">
        <v>34</v>
      </c>
      <c r="C65" s="105" t="s">
        <v>28</v>
      </c>
      <c r="D65" s="11">
        <v>0.28000000000000003</v>
      </c>
      <c r="E65" s="22">
        <f>E61*D65</f>
        <v>0.28000000000000003</v>
      </c>
      <c r="F65" s="22"/>
      <c r="G65" s="22"/>
      <c r="H65" s="22"/>
      <c r="I65" s="22"/>
      <c r="J65" s="22"/>
      <c r="K65" s="22"/>
      <c r="L65" s="22"/>
    </row>
    <row r="66" spans="1:12" x14ac:dyDescent="0.25">
      <c r="A66" s="105">
        <v>8</v>
      </c>
      <c r="B66" s="82" t="s">
        <v>444</v>
      </c>
      <c r="C66" s="105" t="s">
        <v>38</v>
      </c>
      <c r="D66" s="11" t="s">
        <v>16</v>
      </c>
      <c r="E66" s="68">
        <v>3</v>
      </c>
      <c r="F66" s="22"/>
      <c r="G66" s="22"/>
      <c r="H66" s="22"/>
      <c r="I66" s="22"/>
      <c r="J66" s="22"/>
      <c r="K66" s="22"/>
      <c r="L66" s="22"/>
    </row>
    <row r="67" spans="1:12" x14ac:dyDescent="0.25">
      <c r="A67" s="105">
        <v>9</v>
      </c>
      <c r="B67" s="82" t="s">
        <v>445</v>
      </c>
      <c r="C67" s="105" t="s">
        <v>38</v>
      </c>
      <c r="D67" s="11" t="s">
        <v>16</v>
      </c>
      <c r="E67" s="68">
        <v>3</v>
      </c>
      <c r="F67" s="22"/>
      <c r="G67" s="22"/>
      <c r="H67" s="22"/>
      <c r="I67" s="22"/>
      <c r="J67" s="22"/>
      <c r="K67" s="22"/>
      <c r="L67" s="22"/>
    </row>
    <row r="68" spans="1:12" x14ac:dyDescent="0.25">
      <c r="A68" s="105">
        <v>10</v>
      </c>
      <c r="B68" s="82" t="s">
        <v>446</v>
      </c>
      <c r="C68" s="105" t="s">
        <v>38</v>
      </c>
      <c r="D68" s="11" t="s">
        <v>16</v>
      </c>
      <c r="E68" s="68">
        <v>3</v>
      </c>
      <c r="F68" s="22"/>
      <c r="G68" s="22"/>
      <c r="H68" s="22"/>
      <c r="I68" s="22"/>
      <c r="J68" s="22"/>
      <c r="K68" s="22"/>
      <c r="L68" s="22"/>
    </row>
    <row r="69" spans="1:12" x14ac:dyDescent="0.25">
      <c r="A69" s="105">
        <v>11</v>
      </c>
      <c r="B69" s="82" t="s">
        <v>447</v>
      </c>
      <c r="C69" s="105" t="s">
        <v>38</v>
      </c>
      <c r="D69" s="11" t="s">
        <v>16</v>
      </c>
      <c r="E69" s="68">
        <v>3</v>
      </c>
      <c r="F69" s="22"/>
      <c r="G69" s="22"/>
      <c r="H69" s="22"/>
      <c r="I69" s="22"/>
      <c r="J69" s="22"/>
      <c r="K69" s="22"/>
      <c r="L69" s="22"/>
    </row>
    <row r="70" spans="1:12" x14ac:dyDescent="0.25">
      <c r="A70" s="105">
        <v>12</v>
      </c>
      <c r="B70" s="82" t="s">
        <v>448</v>
      </c>
      <c r="C70" s="105" t="s">
        <v>38</v>
      </c>
      <c r="D70" s="11" t="s">
        <v>16</v>
      </c>
      <c r="E70" s="68">
        <v>3</v>
      </c>
      <c r="F70" s="22"/>
      <c r="G70" s="22"/>
      <c r="H70" s="22"/>
      <c r="I70" s="22"/>
      <c r="J70" s="22"/>
      <c r="K70" s="22"/>
      <c r="L70" s="22"/>
    </row>
    <row r="71" spans="1:12" x14ac:dyDescent="0.25">
      <c r="A71" s="130">
        <v>13</v>
      </c>
      <c r="B71" s="82" t="s">
        <v>449</v>
      </c>
      <c r="C71" s="105" t="s">
        <v>53</v>
      </c>
      <c r="D71" s="11"/>
      <c r="E71" s="68">
        <v>3</v>
      </c>
      <c r="F71" s="22"/>
      <c r="G71" s="22"/>
      <c r="H71" s="22"/>
      <c r="I71" s="22"/>
      <c r="J71" s="22"/>
      <c r="K71" s="22"/>
      <c r="L71" s="22"/>
    </row>
    <row r="72" spans="1:12" x14ac:dyDescent="0.25">
      <c r="A72" s="130"/>
      <c r="B72" s="81" t="s">
        <v>12</v>
      </c>
      <c r="C72" s="105" t="s">
        <v>13</v>
      </c>
      <c r="D72" s="11">
        <v>0.46</v>
      </c>
      <c r="E72" s="22">
        <v>1.38</v>
      </c>
      <c r="F72" s="22"/>
      <c r="G72" s="22"/>
      <c r="H72" s="22"/>
      <c r="I72" s="22"/>
      <c r="J72" s="22"/>
      <c r="K72" s="22"/>
      <c r="L72" s="22"/>
    </row>
    <row r="73" spans="1:12" x14ac:dyDescent="0.25">
      <c r="A73" s="130"/>
      <c r="B73" s="81" t="s">
        <v>450</v>
      </c>
      <c r="C73" s="105" t="s">
        <v>53</v>
      </c>
      <c r="D73" s="11">
        <v>1</v>
      </c>
      <c r="E73" s="22">
        <v>3</v>
      </c>
      <c r="F73" s="22"/>
      <c r="G73" s="22"/>
      <c r="H73" s="22"/>
      <c r="I73" s="22"/>
      <c r="J73" s="22"/>
      <c r="K73" s="22"/>
      <c r="L73" s="22"/>
    </row>
    <row r="74" spans="1:12" x14ac:dyDescent="0.25">
      <c r="A74" s="130"/>
      <c r="B74" s="81" t="s">
        <v>33</v>
      </c>
      <c r="C74" s="105" t="s">
        <v>28</v>
      </c>
      <c r="D74" s="11">
        <v>0.2</v>
      </c>
      <c r="E74" s="22">
        <v>0.6</v>
      </c>
      <c r="F74" s="22"/>
      <c r="G74" s="22"/>
      <c r="H74" s="22"/>
      <c r="I74" s="22"/>
      <c r="J74" s="22"/>
      <c r="K74" s="22"/>
      <c r="L74" s="22"/>
    </row>
    <row r="75" spans="1:12" x14ac:dyDescent="0.25">
      <c r="A75" s="130"/>
      <c r="B75" s="81" t="s">
        <v>34</v>
      </c>
      <c r="C75" s="105" t="s">
        <v>28</v>
      </c>
      <c r="D75" s="11">
        <v>0.14099999999999999</v>
      </c>
      <c r="E75" s="22">
        <v>0.42</v>
      </c>
      <c r="F75" s="22"/>
      <c r="G75" s="22"/>
      <c r="H75" s="22"/>
      <c r="I75" s="22"/>
      <c r="J75" s="22"/>
      <c r="K75" s="22"/>
      <c r="L75" s="22"/>
    </row>
    <row r="76" spans="1:12" x14ac:dyDescent="0.25">
      <c r="A76" s="148"/>
      <c r="B76" s="148" t="s">
        <v>451</v>
      </c>
      <c r="C76" s="148"/>
      <c r="D76" s="173"/>
      <c r="E76" s="172"/>
      <c r="F76" s="172"/>
      <c r="G76" s="172"/>
      <c r="H76" s="172"/>
      <c r="I76" s="172"/>
      <c r="J76" s="172"/>
      <c r="K76" s="172"/>
      <c r="L76" s="172"/>
    </row>
    <row r="77" spans="1:12" x14ac:dyDescent="0.25">
      <c r="A77" s="105"/>
      <c r="B77" s="21" t="s">
        <v>452</v>
      </c>
      <c r="C77" s="105"/>
      <c r="D77" s="11"/>
      <c r="E77" s="22"/>
      <c r="F77" s="22"/>
      <c r="G77" s="22"/>
      <c r="H77" s="22"/>
      <c r="I77" s="22"/>
      <c r="J77" s="22"/>
      <c r="K77" s="22"/>
      <c r="L77" s="22"/>
    </row>
    <row r="78" spans="1:12" x14ac:dyDescent="0.25">
      <c r="A78" s="130">
        <v>1</v>
      </c>
      <c r="B78" s="82" t="s">
        <v>453</v>
      </c>
      <c r="C78" s="105" t="s">
        <v>36</v>
      </c>
      <c r="D78" s="11"/>
      <c r="E78" s="80">
        <v>45</v>
      </c>
      <c r="F78" s="22"/>
      <c r="G78" s="22"/>
      <c r="H78" s="22"/>
      <c r="I78" s="22"/>
      <c r="J78" s="22"/>
      <c r="K78" s="22"/>
      <c r="L78" s="22"/>
    </row>
    <row r="79" spans="1:12" x14ac:dyDescent="0.25">
      <c r="A79" s="130"/>
      <c r="B79" s="81" t="s">
        <v>227</v>
      </c>
      <c r="C79" s="105" t="s">
        <v>13</v>
      </c>
      <c r="D79" s="11">
        <v>2.06</v>
      </c>
      <c r="E79" s="22">
        <f>E78*D79</f>
        <v>92.7</v>
      </c>
      <c r="F79" s="22"/>
      <c r="G79" s="22"/>
      <c r="H79" s="22"/>
      <c r="I79" s="22"/>
      <c r="J79" s="22"/>
      <c r="K79" s="22"/>
      <c r="L79" s="22"/>
    </row>
    <row r="80" spans="1:12" x14ac:dyDescent="0.25">
      <c r="A80" s="105">
        <v>2</v>
      </c>
      <c r="B80" s="81" t="s">
        <v>318</v>
      </c>
      <c r="C80" s="105" t="s">
        <v>288</v>
      </c>
      <c r="D80" s="11"/>
      <c r="E80" s="80">
        <v>36</v>
      </c>
      <c r="F80" s="22"/>
      <c r="G80" s="22"/>
      <c r="H80" s="22"/>
      <c r="I80" s="22"/>
      <c r="J80" s="22"/>
      <c r="K80" s="22"/>
      <c r="L80" s="22"/>
    </row>
    <row r="81" spans="1:12" ht="41.25" customHeight="1" x14ac:dyDescent="0.25">
      <c r="A81" s="130">
        <v>3</v>
      </c>
      <c r="B81" s="75" t="s">
        <v>564</v>
      </c>
      <c r="C81" s="105" t="s">
        <v>281</v>
      </c>
      <c r="D81" s="11"/>
      <c r="E81" s="80">
        <v>304</v>
      </c>
      <c r="F81" s="22"/>
      <c r="G81" s="22"/>
      <c r="H81" s="22"/>
      <c r="I81" s="22"/>
      <c r="J81" s="22"/>
      <c r="K81" s="22"/>
      <c r="L81" s="22"/>
    </row>
    <row r="82" spans="1:12" x14ac:dyDescent="0.25">
      <c r="A82" s="130"/>
      <c r="B82" s="81" t="s">
        <v>12</v>
      </c>
      <c r="C82" s="105" t="s">
        <v>13</v>
      </c>
      <c r="D82" s="11">
        <v>0.58299999999999996</v>
      </c>
      <c r="E82" s="22">
        <f>E81*D82</f>
        <v>177.232</v>
      </c>
      <c r="F82" s="22"/>
      <c r="G82" s="22"/>
      <c r="H82" s="22"/>
      <c r="I82" s="22"/>
      <c r="J82" s="22"/>
      <c r="K82" s="22"/>
      <c r="L82" s="22"/>
    </row>
    <row r="83" spans="1:12" x14ac:dyDescent="0.25">
      <c r="A83" s="130"/>
      <c r="B83" s="81" t="s">
        <v>454</v>
      </c>
      <c r="C83" s="105" t="s">
        <v>281</v>
      </c>
      <c r="D83" s="11" t="s">
        <v>16</v>
      </c>
      <c r="E83" s="78">
        <v>31</v>
      </c>
      <c r="F83" s="22"/>
      <c r="G83" s="22"/>
      <c r="H83" s="22"/>
      <c r="I83" s="22"/>
      <c r="J83" s="22"/>
      <c r="K83" s="22"/>
      <c r="L83" s="22"/>
    </row>
    <row r="84" spans="1:12" x14ac:dyDescent="0.25">
      <c r="A84" s="130"/>
      <c r="B84" s="81" t="s">
        <v>455</v>
      </c>
      <c r="C84" s="105" t="s">
        <v>281</v>
      </c>
      <c r="D84" s="11" t="s">
        <v>16</v>
      </c>
      <c r="E84" s="22">
        <v>113</v>
      </c>
      <c r="F84" s="22"/>
      <c r="G84" s="22"/>
      <c r="H84" s="22"/>
      <c r="I84" s="22"/>
      <c r="J84" s="22"/>
      <c r="K84" s="22"/>
      <c r="L84" s="22"/>
    </row>
    <row r="85" spans="1:12" x14ac:dyDescent="0.25">
      <c r="A85" s="130"/>
      <c r="B85" s="81" t="s">
        <v>456</v>
      </c>
      <c r="C85" s="105" t="s">
        <v>281</v>
      </c>
      <c r="D85" s="11" t="s">
        <v>16</v>
      </c>
      <c r="E85" s="22">
        <v>105</v>
      </c>
      <c r="F85" s="22"/>
      <c r="G85" s="22"/>
      <c r="H85" s="22"/>
      <c r="I85" s="22"/>
      <c r="J85" s="22"/>
      <c r="K85" s="22"/>
      <c r="L85" s="22"/>
    </row>
    <row r="86" spans="1:12" x14ac:dyDescent="0.25">
      <c r="A86" s="130"/>
      <c r="B86" s="81" t="s">
        <v>457</v>
      </c>
      <c r="C86" s="105" t="s">
        <v>281</v>
      </c>
      <c r="D86" s="11" t="s">
        <v>16</v>
      </c>
      <c r="E86" s="22">
        <v>55</v>
      </c>
      <c r="F86" s="22"/>
      <c r="G86" s="22"/>
      <c r="H86" s="22"/>
      <c r="I86" s="22"/>
      <c r="J86" s="22"/>
      <c r="K86" s="22"/>
      <c r="L86" s="22"/>
    </row>
    <row r="87" spans="1:12" x14ac:dyDescent="0.25">
      <c r="A87" s="130"/>
      <c r="B87" s="81" t="s">
        <v>411</v>
      </c>
      <c r="C87" s="105" t="s">
        <v>183</v>
      </c>
      <c r="D87" s="11">
        <v>0.23499999999999999</v>
      </c>
      <c r="E87" s="22">
        <f>E81*D87</f>
        <v>71.44</v>
      </c>
      <c r="F87" s="22"/>
      <c r="G87" s="22"/>
      <c r="H87" s="22"/>
      <c r="I87" s="22"/>
      <c r="J87" s="22"/>
      <c r="K87" s="22"/>
      <c r="L87" s="22"/>
    </row>
    <row r="88" spans="1:12" x14ac:dyDescent="0.25">
      <c r="A88" s="130"/>
      <c r="B88" s="81" t="s">
        <v>34</v>
      </c>
      <c r="C88" s="105" t="s">
        <v>28</v>
      </c>
      <c r="D88" s="11">
        <v>0.20799999999999999</v>
      </c>
      <c r="E88" s="22">
        <f>E81*D88</f>
        <v>63.231999999999999</v>
      </c>
      <c r="F88" s="22"/>
      <c r="G88" s="22"/>
      <c r="H88" s="22"/>
      <c r="I88" s="22"/>
      <c r="J88" s="22"/>
      <c r="K88" s="22"/>
      <c r="L88" s="22"/>
    </row>
    <row r="89" spans="1:12" ht="27" x14ac:dyDescent="0.25">
      <c r="A89" s="130">
        <v>4</v>
      </c>
      <c r="B89" s="75" t="s">
        <v>458</v>
      </c>
      <c r="C89" s="105" t="s">
        <v>36</v>
      </c>
      <c r="D89" s="11"/>
      <c r="E89" s="80">
        <v>0.49</v>
      </c>
      <c r="F89" s="22"/>
      <c r="G89" s="22"/>
      <c r="H89" s="22"/>
      <c r="I89" s="22"/>
      <c r="J89" s="22"/>
      <c r="K89" s="22"/>
      <c r="L89" s="22"/>
    </row>
    <row r="90" spans="1:12" x14ac:dyDescent="0.25">
      <c r="A90" s="130"/>
      <c r="B90" s="81" t="s">
        <v>12</v>
      </c>
      <c r="C90" s="105" t="s">
        <v>13</v>
      </c>
      <c r="D90" s="11">
        <v>6.42</v>
      </c>
      <c r="E90" s="22">
        <f>E89*D90</f>
        <v>3.1457999999999999</v>
      </c>
      <c r="F90" s="22"/>
      <c r="G90" s="22"/>
      <c r="H90" s="22"/>
      <c r="I90" s="22"/>
      <c r="J90" s="22"/>
      <c r="K90" s="22"/>
      <c r="L90" s="22"/>
    </row>
    <row r="91" spans="1:12" x14ac:dyDescent="0.25">
      <c r="A91" s="130"/>
      <c r="B91" s="81" t="s">
        <v>374</v>
      </c>
      <c r="C91" s="105" t="s">
        <v>36</v>
      </c>
      <c r="D91" s="11">
        <v>0.98699999999999999</v>
      </c>
      <c r="E91" s="22">
        <f>E89*D91</f>
        <v>0.48363</v>
      </c>
      <c r="F91" s="22"/>
      <c r="G91" s="22"/>
      <c r="H91" s="22"/>
      <c r="I91" s="22"/>
      <c r="J91" s="22"/>
      <c r="K91" s="22"/>
      <c r="L91" s="22"/>
    </row>
    <row r="92" spans="1:12" x14ac:dyDescent="0.25">
      <c r="A92" s="130"/>
      <c r="B92" s="81" t="s">
        <v>459</v>
      </c>
      <c r="C92" s="105" t="s">
        <v>38</v>
      </c>
      <c r="D92" s="11" t="s">
        <v>16</v>
      </c>
      <c r="E92" s="22">
        <v>1</v>
      </c>
      <c r="F92" s="22"/>
      <c r="G92" s="22"/>
      <c r="H92" s="22"/>
      <c r="I92" s="22"/>
      <c r="J92" s="22"/>
      <c r="K92" s="22"/>
      <c r="L92" s="22"/>
    </row>
    <row r="93" spans="1:12" x14ac:dyDescent="0.25">
      <c r="A93" s="130"/>
      <c r="B93" s="81" t="s">
        <v>33</v>
      </c>
      <c r="C93" s="105" t="s">
        <v>28</v>
      </c>
      <c r="D93" s="11">
        <v>0.38500000000000001</v>
      </c>
      <c r="E93" s="22">
        <f>E89*D93</f>
        <v>0.18865000000000001</v>
      </c>
      <c r="F93" s="22"/>
      <c r="G93" s="22"/>
      <c r="H93" s="22"/>
      <c r="I93" s="22"/>
      <c r="J93" s="22"/>
      <c r="K93" s="22"/>
      <c r="L93" s="22"/>
    </row>
    <row r="94" spans="1:12" x14ac:dyDescent="0.25">
      <c r="A94" s="130"/>
      <c r="B94" s="81" t="s">
        <v>34</v>
      </c>
      <c r="C94" s="105" t="s">
        <v>28</v>
      </c>
      <c r="D94" s="11">
        <v>3.08</v>
      </c>
      <c r="E94" s="22">
        <f>E89*D94</f>
        <v>1.5092000000000001</v>
      </c>
      <c r="F94" s="22"/>
      <c r="G94" s="22"/>
      <c r="H94" s="22"/>
      <c r="I94" s="22"/>
      <c r="J94" s="22"/>
      <c r="K94" s="22"/>
      <c r="L94" s="22"/>
    </row>
    <row r="95" spans="1:12" x14ac:dyDescent="0.25">
      <c r="A95" s="130">
        <v>5</v>
      </c>
      <c r="B95" s="82" t="s">
        <v>565</v>
      </c>
      <c r="C95" s="105" t="s">
        <v>38</v>
      </c>
      <c r="D95" s="11"/>
      <c r="E95" s="80">
        <v>1</v>
      </c>
      <c r="F95" s="22"/>
      <c r="G95" s="22"/>
      <c r="H95" s="22"/>
      <c r="I95" s="22"/>
      <c r="J95" s="22"/>
      <c r="K95" s="22"/>
      <c r="L95" s="22"/>
    </row>
    <row r="96" spans="1:12" x14ac:dyDescent="0.25">
      <c r="A96" s="130"/>
      <c r="B96" s="81" t="s">
        <v>12</v>
      </c>
      <c r="C96" s="105" t="s">
        <v>13</v>
      </c>
      <c r="D96" s="11">
        <v>7.24</v>
      </c>
      <c r="E96" s="22">
        <f>E95*D96</f>
        <v>7.24</v>
      </c>
      <c r="F96" s="22"/>
      <c r="G96" s="22"/>
      <c r="H96" s="22"/>
      <c r="I96" s="22"/>
      <c r="J96" s="22"/>
      <c r="K96" s="22"/>
      <c r="L96" s="22"/>
    </row>
    <row r="97" spans="1:12" x14ac:dyDescent="0.25">
      <c r="A97" s="130"/>
      <c r="B97" s="81" t="s">
        <v>33</v>
      </c>
      <c r="C97" s="105" t="s">
        <v>28</v>
      </c>
      <c r="D97" s="11">
        <v>0.56000000000000005</v>
      </c>
      <c r="E97" s="22">
        <f>E95*D97</f>
        <v>0.56000000000000005</v>
      </c>
      <c r="F97" s="22"/>
      <c r="G97" s="22"/>
      <c r="H97" s="22"/>
      <c r="I97" s="22"/>
      <c r="J97" s="22"/>
      <c r="K97" s="22"/>
      <c r="L97" s="22"/>
    </row>
    <row r="98" spans="1:12" x14ac:dyDescent="0.25">
      <c r="A98" s="130"/>
      <c r="B98" s="81" t="s">
        <v>460</v>
      </c>
      <c r="C98" s="105" t="s">
        <v>38</v>
      </c>
      <c r="D98" s="11">
        <v>1</v>
      </c>
      <c r="E98" s="22">
        <f>E95*D98</f>
        <v>1</v>
      </c>
      <c r="F98" s="22"/>
      <c r="G98" s="22"/>
      <c r="H98" s="22"/>
      <c r="I98" s="22"/>
      <c r="J98" s="22"/>
      <c r="K98" s="22"/>
      <c r="L98" s="22"/>
    </row>
    <row r="99" spans="1:12" x14ac:dyDescent="0.25">
      <c r="A99" s="130"/>
      <c r="B99" s="81" t="s">
        <v>34</v>
      </c>
      <c r="C99" s="105" t="s">
        <v>28</v>
      </c>
      <c r="D99" s="11">
        <v>1.02</v>
      </c>
      <c r="E99" s="22">
        <f>E95*D99</f>
        <v>1.02</v>
      </c>
      <c r="F99" s="22"/>
      <c r="G99" s="22"/>
      <c r="H99" s="22"/>
      <c r="I99" s="22"/>
      <c r="J99" s="22"/>
      <c r="K99" s="22"/>
      <c r="L99" s="22"/>
    </row>
    <row r="100" spans="1:12" x14ac:dyDescent="0.25">
      <c r="A100" s="130">
        <v>6</v>
      </c>
      <c r="B100" s="82" t="s">
        <v>461</v>
      </c>
      <c r="C100" s="105" t="s">
        <v>38</v>
      </c>
      <c r="D100" s="79">
        <v>19</v>
      </c>
      <c r="E100" s="80">
        <v>19</v>
      </c>
      <c r="F100" s="22"/>
      <c r="G100" s="22"/>
      <c r="H100" s="22"/>
      <c r="I100" s="22"/>
      <c r="J100" s="22"/>
      <c r="K100" s="22"/>
      <c r="L100" s="22"/>
    </row>
    <row r="101" spans="1:12" x14ac:dyDescent="0.25">
      <c r="A101" s="130"/>
      <c r="B101" s="81" t="s">
        <v>12</v>
      </c>
      <c r="C101" s="105" t="s">
        <v>13</v>
      </c>
      <c r="D101" s="11">
        <v>1.51</v>
      </c>
      <c r="E101" s="22">
        <f>D100*D101</f>
        <v>28.69</v>
      </c>
      <c r="F101" s="22"/>
      <c r="G101" s="22"/>
      <c r="H101" s="22"/>
      <c r="I101" s="22"/>
      <c r="J101" s="22"/>
      <c r="K101" s="22"/>
      <c r="L101" s="22"/>
    </row>
    <row r="102" spans="1:12" x14ac:dyDescent="0.25">
      <c r="A102" s="130"/>
      <c r="B102" s="81" t="s">
        <v>462</v>
      </c>
      <c r="C102" s="105" t="s">
        <v>38</v>
      </c>
      <c r="D102" s="11" t="s">
        <v>16</v>
      </c>
      <c r="E102" s="22">
        <v>2</v>
      </c>
      <c r="F102" s="22"/>
      <c r="G102" s="22"/>
      <c r="H102" s="22"/>
      <c r="I102" s="22"/>
      <c r="J102" s="22"/>
      <c r="K102" s="22"/>
      <c r="L102" s="22"/>
    </row>
    <row r="103" spans="1:12" x14ac:dyDescent="0.25">
      <c r="A103" s="130"/>
      <c r="B103" s="81" t="s">
        <v>463</v>
      </c>
      <c r="C103" s="105" t="s">
        <v>38</v>
      </c>
      <c r="D103" s="11" t="s">
        <v>16</v>
      </c>
      <c r="E103" s="22">
        <v>2</v>
      </c>
      <c r="F103" s="22"/>
      <c r="G103" s="22"/>
      <c r="H103" s="22"/>
      <c r="I103" s="22"/>
      <c r="J103" s="22"/>
      <c r="K103" s="22"/>
      <c r="L103" s="22"/>
    </row>
    <row r="104" spans="1:12" x14ac:dyDescent="0.25">
      <c r="A104" s="130"/>
      <c r="B104" s="81" t="s">
        <v>464</v>
      </c>
      <c r="C104" s="105" t="s">
        <v>38</v>
      </c>
      <c r="D104" s="11" t="s">
        <v>16</v>
      </c>
      <c r="E104" s="22">
        <v>2</v>
      </c>
      <c r="F104" s="22"/>
      <c r="G104" s="22"/>
      <c r="H104" s="22"/>
      <c r="I104" s="22"/>
      <c r="J104" s="22"/>
      <c r="K104" s="22"/>
      <c r="L104" s="22"/>
    </row>
    <row r="105" spans="1:12" x14ac:dyDescent="0.25">
      <c r="A105" s="130"/>
      <c r="B105" s="81" t="s">
        <v>465</v>
      </c>
      <c r="C105" s="105" t="s">
        <v>38</v>
      </c>
      <c r="D105" s="11" t="s">
        <v>16</v>
      </c>
      <c r="E105" s="22">
        <v>13</v>
      </c>
      <c r="F105" s="22"/>
      <c r="G105" s="22"/>
      <c r="H105" s="22"/>
      <c r="I105" s="22"/>
      <c r="J105" s="22"/>
      <c r="K105" s="22"/>
      <c r="L105" s="22"/>
    </row>
    <row r="106" spans="1:12" x14ac:dyDescent="0.25">
      <c r="A106" s="130">
        <v>7</v>
      </c>
      <c r="B106" s="82" t="s">
        <v>466</v>
      </c>
      <c r="C106" s="105" t="s">
        <v>38</v>
      </c>
      <c r="D106" s="79">
        <v>36</v>
      </c>
      <c r="E106" s="80">
        <v>36</v>
      </c>
      <c r="F106" s="22"/>
      <c r="G106" s="22"/>
      <c r="H106" s="22"/>
      <c r="I106" s="22"/>
      <c r="J106" s="22"/>
      <c r="K106" s="22"/>
      <c r="L106" s="22"/>
    </row>
    <row r="107" spans="1:12" x14ac:dyDescent="0.25">
      <c r="A107" s="130"/>
      <c r="B107" s="81" t="s">
        <v>12</v>
      </c>
      <c r="C107" s="105" t="s">
        <v>13</v>
      </c>
      <c r="D107" s="11">
        <v>0.38900000000000001</v>
      </c>
      <c r="E107" s="22">
        <f>D106*D107</f>
        <v>14.004000000000001</v>
      </c>
      <c r="F107" s="22"/>
      <c r="G107" s="22"/>
      <c r="H107" s="22"/>
      <c r="I107" s="22"/>
      <c r="J107" s="22"/>
      <c r="K107" s="22"/>
      <c r="L107" s="22"/>
    </row>
    <row r="108" spans="1:12" x14ac:dyDescent="0.25">
      <c r="A108" s="130"/>
      <c r="B108" s="81" t="s">
        <v>467</v>
      </c>
      <c r="C108" s="105" t="s">
        <v>38</v>
      </c>
      <c r="D108" s="11" t="s">
        <v>16</v>
      </c>
      <c r="E108" s="22">
        <v>1</v>
      </c>
      <c r="F108" s="22"/>
      <c r="G108" s="22"/>
      <c r="H108" s="22"/>
      <c r="I108" s="22"/>
      <c r="J108" s="22"/>
      <c r="K108" s="22"/>
      <c r="L108" s="22"/>
    </row>
    <row r="109" spans="1:12" x14ac:dyDescent="0.25">
      <c r="A109" s="130"/>
      <c r="B109" s="81" t="s">
        <v>468</v>
      </c>
      <c r="C109" s="105" t="s">
        <v>38</v>
      </c>
      <c r="D109" s="11" t="s">
        <v>16</v>
      </c>
      <c r="E109" s="22">
        <v>2</v>
      </c>
      <c r="F109" s="22"/>
      <c r="G109" s="22"/>
      <c r="H109" s="22"/>
      <c r="I109" s="22"/>
      <c r="J109" s="22"/>
      <c r="K109" s="22"/>
      <c r="L109" s="22"/>
    </row>
    <row r="110" spans="1:12" x14ac:dyDescent="0.25">
      <c r="A110" s="130"/>
      <c r="B110" s="81" t="s">
        <v>469</v>
      </c>
      <c r="C110" s="105" t="s">
        <v>38</v>
      </c>
      <c r="D110" s="11" t="s">
        <v>16</v>
      </c>
      <c r="E110" s="22">
        <v>3</v>
      </c>
      <c r="F110" s="22"/>
      <c r="G110" s="22"/>
      <c r="H110" s="22"/>
      <c r="I110" s="22"/>
      <c r="J110" s="22"/>
      <c r="K110" s="22"/>
      <c r="L110" s="22"/>
    </row>
    <row r="111" spans="1:12" x14ac:dyDescent="0.25">
      <c r="A111" s="130"/>
      <c r="B111" s="81" t="s">
        <v>470</v>
      </c>
      <c r="C111" s="105" t="s">
        <v>38</v>
      </c>
      <c r="D111" s="11" t="s">
        <v>16</v>
      </c>
      <c r="E111" s="22">
        <v>3</v>
      </c>
      <c r="F111" s="22"/>
      <c r="G111" s="22"/>
      <c r="H111" s="22"/>
      <c r="I111" s="22"/>
      <c r="J111" s="22"/>
      <c r="K111" s="22"/>
      <c r="L111" s="22"/>
    </row>
    <row r="112" spans="1:12" x14ac:dyDescent="0.25">
      <c r="A112" s="130"/>
      <c r="B112" s="81" t="s">
        <v>471</v>
      </c>
      <c r="C112" s="105" t="s">
        <v>38</v>
      </c>
      <c r="D112" s="11" t="s">
        <v>16</v>
      </c>
      <c r="E112" s="22">
        <v>4</v>
      </c>
      <c r="F112" s="22"/>
      <c r="G112" s="22"/>
      <c r="H112" s="22"/>
      <c r="I112" s="22"/>
      <c r="J112" s="22"/>
      <c r="K112" s="22"/>
      <c r="L112" s="22"/>
    </row>
    <row r="113" spans="1:12" x14ac:dyDescent="0.25">
      <c r="A113" s="130"/>
      <c r="B113" s="81" t="s">
        <v>472</v>
      </c>
      <c r="C113" s="105" t="s">
        <v>38</v>
      </c>
      <c r="D113" s="11" t="s">
        <v>16</v>
      </c>
      <c r="E113" s="22">
        <v>2</v>
      </c>
      <c r="F113" s="22"/>
      <c r="G113" s="22"/>
      <c r="H113" s="22"/>
      <c r="I113" s="22"/>
      <c r="J113" s="22"/>
      <c r="K113" s="22"/>
      <c r="L113" s="22"/>
    </row>
    <row r="114" spans="1:12" x14ac:dyDescent="0.25">
      <c r="A114" s="130"/>
      <c r="B114" s="81" t="s">
        <v>473</v>
      </c>
      <c r="C114" s="105" t="s">
        <v>38</v>
      </c>
      <c r="D114" s="11" t="s">
        <v>16</v>
      </c>
      <c r="E114" s="22">
        <v>21</v>
      </c>
      <c r="F114" s="22"/>
      <c r="G114" s="22"/>
      <c r="H114" s="22"/>
      <c r="I114" s="22"/>
      <c r="J114" s="22"/>
      <c r="K114" s="22"/>
      <c r="L114" s="22"/>
    </row>
    <row r="115" spans="1:12" ht="27" x14ac:dyDescent="0.25">
      <c r="A115" s="130">
        <v>8</v>
      </c>
      <c r="B115" s="75" t="s">
        <v>566</v>
      </c>
      <c r="C115" s="105" t="s">
        <v>36</v>
      </c>
      <c r="D115" s="79">
        <v>45</v>
      </c>
      <c r="E115" s="80">
        <v>45</v>
      </c>
      <c r="F115" s="22"/>
      <c r="G115" s="22"/>
      <c r="H115" s="22"/>
      <c r="I115" s="22"/>
      <c r="J115" s="22"/>
      <c r="K115" s="22"/>
      <c r="L115" s="22"/>
    </row>
    <row r="116" spans="1:12" x14ac:dyDescent="0.25">
      <c r="A116" s="130"/>
      <c r="B116" s="81" t="s">
        <v>12</v>
      </c>
      <c r="C116" s="105" t="s">
        <v>13</v>
      </c>
      <c r="D116" s="11">
        <v>1.21</v>
      </c>
      <c r="E116" s="22">
        <f>D115*D116</f>
        <v>54.449999999999996</v>
      </c>
      <c r="F116" s="22"/>
      <c r="G116" s="22"/>
      <c r="H116" s="22"/>
      <c r="I116" s="22"/>
      <c r="J116" s="22"/>
      <c r="K116" s="22"/>
      <c r="L116" s="22"/>
    </row>
    <row r="117" spans="1:12" x14ac:dyDescent="0.25">
      <c r="A117" s="174"/>
      <c r="B117" s="177" t="s">
        <v>474</v>
      </c>
      <c r="C117" s="174"/>
      <c r="D117" s="175"/>
      <c r="E117" s="176"/>
      <c r="F117" s="176"/>
      <c r="G117" s="176"/>
      <c r="H117" s="176"/>
      <c r="I117" s="176"/>
      <c r="J117" s="176"/>
      <c r="K117" s="176"/>
      <c r="L117" s="178"/>
    </row>
    <row r="118" spans="1:12" x14ac:dyDescent="0.25">
      <c r="A118" s="105"/>
      <c r="B118" s="21" t="s">
        <v>602</v>
      </c>
      <c r="C118" s="105"/>
      <c r="D118" s="11"/>
      <c r="E118" s="22"/>
      <c r="F118" s="22"/>
      <c r="G118" s="22"/>
      <c r="H118" s="22"/>
      <c r="I118" s="22"/>
      <c r="J118" s="22"/>
      <c r="K118" s="22"/>
      <c r="L118" s="22"/>
    </row>
    <row r="119" spans="1:12" x14ac:dyDescent="0.25">
      <c r="A119" s="130">
        <v>1</v>
      </c>
      <c r="B119" s="82" t="s">
        <v>453</v>
      </c>
      <c r="C119" s="105" t="s">
        <v>36</v>
      </c>
      <c r="D119" s="79">
        <v>5.5</v>
      </c>
      <c r="E119" s="80">
        <v>5.5</v>
      </c>
      <c r="F119" s="22"/>
      <c r="G119" s="22"/>
      <c r="H119" s="22"/>
      <c r="I119" s="22"/>
      <c r="J119" s="22"/>
      <c r="K119" s="22"/>
      <c r="L119" s="22"/>
    </row>
    <row r="120" spans="1:12" x14ac:dyDescent="0.25">
      <c r="A120" s="130"/>
      <c r="B120" s="81" t="s">
        <v>227</v>
      </c>
      <c r="C120" s="105" t="s">
        <v>13</v>
      </c>
      <c r="D120" s="11">
        <v>8.6</v>
      </c>
      <c r="E120" s="22">
        <f>D119*D120</f>
        <v>47.3</v>
      </c>
      <c r="F120" s="22"/>
      <c r="G120" s="22"/>
      <c r="H120" s="22"/>
      <c r="I120" s="22"/>
      <c r="J120" s="22"/>
      <c r="K120" s="22"/>
      <c r="L120" s="22"/>
    </row>
    <row r="121" spans="1:12" x14ac:dyDescent="0.25">
      <c r="A121" s="105">
        <v>2</v>
      </c>
      <c r="B121" s="82" t="s">
        <v>318</v>
      </c>
      <c r="C121" s="105" t="s">
        <v>288</v>
      </c>
      <c r="D121" s="11"/>
      <c r="E121" s="68">
        <f>E119*1.6</f>
        <v>8.8000000000000007</v>
      </c>
      <c r="F121" s="22"/>
      <c r="G121" s="22"/>
      <c r="H121" s="22"/>
      <c r="I121" s="22"/>
      <c r="J121" s="22"/>
      <c r="K121" s="22"/>
      <c r="L121" s="22"/>
    </row>
    <row r="122" spans="1:12" ht="27" x14ac:dyDescent="0.25">
      <c r="A122" s="130">
        <v>3</v>
      </c>
      <c r="B122" s="86" t="s">
        <v>612</v>
      </c>
      <c r="C122" s="105" t="s">
        <v>281</v>
      </c>
      <c r="D122" s="79">
        <v>42</v>
      </c>
      <c r="E122" s="80">
        <v>42</v>
      </c>
      <c r="F122" s="22"/>
      <c r="G122" s="22"/>
      <c r="H122" s="22"/>
      <c r="I122" s="22"/>
      <c r="J122" s="22"/>
      <c r="K122" s="22"/>
      <c r="L122" s="22"/>
    </row>
    <row r="123" spans="1:12" x14ac:dyDescent="0.25">
      <c r="A123" s="130"/>
      <c r="B123" s="83" t="s">
        <v>12</v>
      </c>
      <c r="C123" s="105" t="s">
        <v>13</v>
      </c>
      <c r="D123" s="11">
        <v>0.58299999999999996</v>
      </c>
      <c r="E123" s="22">
        <f>D122*D123</f>
        <v>24.485999999999997</v>
      </c>
      <c r="F123" s="22"/>
      <c r="G123" s="22"/>
      <c r="H123" s="22"/>
      <c r="I123" s="22"/>
      <c r="J123" s="22"/>
      <c r="K123" s="22"/>
      <c r="L123" s="22"/>
    </row>
    <row r="124" spans="1:12" x14ac:dyDescent="0.25">
      <c r="A124" s="130"/>
      <c r="B124" s="81" t="s">
        <v>603</v>
      </c>
      <c r="C124" s="105" t="s">
        <v>281</v>
      </c>
      <c r="D124" s="11" t="s">
        <v>16</v>
      </c>
      <c r="E124" s="22">
        <v>2</v>
      </c>
      <c r="F124" s="22"/>
      <c r="G124" s="22"/>
      <c r="H124" s="22"/>
      <c r="I124" s="22"/>
      <c r="J124" s="22"/>
      <c r="K124" s="22"/>
      <c r="L124" s="22"/>
    </row>
    <row r="125" spans="1:12" x14ac:dyDescent="0.25">
      <c r="A125" s="130"/>
      <c r="B125" s="81" t="s">
        <v>604</v>
      </c>
      <c r="C125" s="105" t="s">
        <v>281</v>
      </c>
      <c r="D125" s="11" t="s">
        <v>16</v>
      </c>
      <c r="E125" s="22">
        <v>14</v>
      </c>
      <c r="F125" s="22"/>
      <c r="G125" s="22"/>
      <c r="H125" s="22"/>
      <c r="I125" s="22"/>
      <c r="J125" s="22"/>
      <c r="K125" s="22"/>
      <c r="L125" s="22"/>
    </row>
    <row r="126" spans="1:12" x14ac:dyDescent="0.25">
      <c r="A126" s="130"/>
      <c r="B126" s="81" t="s">
        <v>605</v>
      </c>
      <c r="C126" s="105" t="s">
        <v>281</v>
      </c>
      <c r="D126" s="11" t="s">
        <v>16</v>
      </c>
      <c r="E126" s="22">
        <v>26</v>
      </c>
      <c r="F126" s="22"/>
      <c r="G126" s="22"/>
      <c r="H126" s="22"/>
      <c r="I126" s="22"/>
      <c r="J126" s="22"/>
      <c r="K126" s="22"/>
      <c r="L126" s="22"/>
    </row>
    <row r="127" spans="1:12" x14ac:dyDescent="0.25">
      <c r="A127" s="130"/>
      <c r="B127" s="81" t="s">
        <v>411</v>
      </c>
      <c r="C127" s="105" t="s">
        <v>183</v>
      </c>
      <c r="D127" s="11">
        <v>0.23499999999999999</v>
      </c>
      <c r="E127" s="22">
        <f>D127*D122</f>
        <v>9.8699999999999992</v>
      </c>
      <c r="F127" s="22"/>
      <c r="G127" s="22"/>
      <c r="H127" s="22"/>
      <c r="I127" s="22"/>
      <c r="J127" s="22"/>
      <c r="K127" s="22"/>
      <c r="L127" s="22"/>
    </row>
    <row r="128" spans="1:12" x14ac:dyDescent="0.25">
      <c r="A128" s="130"/>
      <c r="B128" s="81" t="s">
        <v>34</v>
      </c>
      <c r="C128" s="105" t="s">
        <v>28</v>
      </c>
      <c r="D128" s="11">
        <v>0.20799999999999999</v>
      </c>
      <c r="E128" s="22">
        <f>D128*D122</f>
        <v>8.7359999999999989</v>
      </c>
      <c r="F128" s="22"/>
      <c r="G128" s="22"/>
      <c r="H128" s="22"/>
      <c r="I128" s="22"/>
      <c r="J128" s="22"/>
      <c r="K128" s="22"/>
      <c r="L128" s="22"/>
    </row>
    <row r="129" spans="1:12" ht="27" x14ac:dyDescent="0.25">
      <c r="A129" s="130">
        <v>4</v>
      </c>
      <c r="B129" s="75" t="s">
        <v>606</v>
      </c>
      <c r="C129" s="105" t="s">
        <v>36</v>
      </c>
      <c r="D129" s="79">
        <v>0.83</v>
      </c>
      <c r="E129" s="80">
        <v>0.83</v>
      </c>
      <c r="F129" s="22"/>
      <c r="G129" s="22"/>
      <c r="H129" s="22"/>
      <c r="I129" s="22"/>
      <c r="J129" s="22"/>
      <c r="K129" s="22"/>
      <c r="L129" s="22"/>
    </row>
    <row r="130" spans="1:12" x14ac:dyDescent="0.25">
      <c r="A130" s="130"/>
      <c r="B130" s="81" t="s">
        <v>12</v>
      </c>
      <c r="C130" s="105" t="s">
        <v>13</v>
      </c>
      <c r="D130" s="11">
        <v>10.6</v>
      </c>
      <c r="E130" s="22">
        <f>D129*D130</f>
        <v>8.798</v>
      </c>
      <c r="F130" s="22"/>
      <c r="G130" s="22"/>
      <c r="H130" s="22"/>
      <c r="I130" s="22"/>
      <c r="J130" s="22"/>
      <c r="K130" s="22"/>
      <c r="L130" s="22"/>
    </row>
    <row r="131" spans="1:12" x14ac:dyDescent="0.25">
      <c r="A131" s="130"/>
      <c r="B131" s="81" t="s">
        <v>475</v>
      </c>
      <c r="C131" s="105" t="s">
        <v>38</v>
      </c>
      <c r="D131" s="11" t="s">
        <v>16</v>
      </c>
      <c r="E131" s="22">
        <v>1</v>
      </c>
      <c r="F131" s="22"/>
      <c r="G131" s="22"/>
      <c r="H131" s="22"/>
      <c r="I131" s="22"/>
      <c r="J131" s="22"/>
      <c r="K131" s="22"/>
      <c r="L131" s="22"/>
    </row>
    <row r="132" spans="1:12" x14ac:dyDescent="0.25">
      <c r="A132" s="130"/>
      <c r="B132" s="81" t="s">
        <v>607</v>
      </c>
      <c r="C132" s="105" t="s">
        <v>38</v>
      </c>
      <c r="D132" s="11" t="s">
        <v>16</v>
      </c>
      <c r="E132" s="22">
        <v>1</v>
      </c>
      <c r="F132" s="22"/>
      <c r="G132" s="22"/>
      <c r="H132" s="22"/>
      <c r="I132" s="22"/>
      <c r="J132" s="22"/>
      <c r="K132" s="22"/>
      <c r="L132" s="22"/>
    </row>
    <row r="133" spans="1:12" ht="27" x14ac:dyDescent="0.25">
      <c r="A133" s="130"/>
      <c r="B133" s="107" t="s">
        <v>608</v>
      </c>
      <c r="C133" s="105" t="s">
        <v>38</v>
      </c>
      <c r="D133" s="11" t="s">
        <v>16</v>
      </c>
      <c r="E133" s="22">
        <v>1</v>
      </c>
      <c r="F133" s="22"/>
      <c r="G133" s="22"/>
      <c r="H133" s="22"/>
      <c r="I133" s="22"/>
      <c r="J133" s="22"/>
      <c r="K133" s="22"/>
      <c r="L133" s="22"/>
    </row>
    <row r="134" spans="1:12" x14ac:dyDescent="0.25">
      <c r="A134" s="130"/>
      <c r="B134" s="81" t="s">
        <v>33</v>
      </c>
      <c r="C134" s="105" t="s">
        <v>28</v>
      </c>
      <c r="D134" s="11">
        <v>7.14</v>
      </c>
      <c r="E134" s="22">
        <f>D134*D129</f>
        <v>5.9261999999999997</v>
      </c>
      <c r="F134" s="22"/>
      <c r="G134" s="22"/>
      <c r="H134" s="22"/>
      <c r="I134" s="22"/>
      <c r="J134" s="22"/>
      <c r="K134" s="22"/>
      <c r="L134" s="22"/>
    </row>
    <row r="135" spans="1:12" x14ac:dyDescent="0.25">
      <c r="A135" s="130"/>
      <c r="B135" s="81" t="s">
        <v>34</v>
      </c>
      <c r="C135" s="105" t="s">
        <v>28</v>
      </c>
      <c r="D135" s="11">
        <v>6.61</v>
      </c>
      <c r="E135" s="22">
        <f>D135*D129</f>
        <v>5.4863</v>
      </c>
      <c r="F135" s="22"/>
      <c r="G135" s="22"/>
      <c r="H135" s="22"/>
      <c r="I135" s="22"/>
      <c r="J135" s="22"/>
      <c r="K135" s="22"/>
      <c r="L135" s="22"/>
    </row>
    <row r="136" spans="1:12" ht="27" x14ac:dyDescent="0.25">
      <c r="A136" s="130">
        <v>5</v>
      </c>
      <c r="B136" s="75" t="s">
        <v>566</v>
      </c>
      <c r="C136" s="105" t="s">
        <v>36</v>
      </c>
      <c r="D136" s="79">
        <v>4.2</v>
      </c>
      <c r="E136" s="80">
        <v>4.2</v>
      </c>
      <c r="F136" s="22"/>
      <c r="G136" s="22"/>
      <c r="H136" s="22"/>
      <c r="I136" s="22"/>
      <c r="J136" s="22"/>
      <c r="K136" s="22"/>
      <c r="L136" s="22"/>
    </row>
    <row r="137" spans="1:12" x14ac:dyDescent="0.25">
      <c r="A137" s="130"/>
      <c r="B137" s="81" t="s">
        <v>12</v>
      </c>
      <c r="C137" s="105" t="s">
        <v>13</v>
      </c>
      <c r="D137" s="11">
        <v>1.21</v>
      </c>
      <c r="E137" s="22">
        <f>D136*D137</f>
        <v>5.0819999999999999</v>
      </c>
      <c r="F137" s="22"/>
      <c r="G137" s="22"/>
      <c r="H137" s="22"/>
      <c r="I137" s="22"/>
      <c r="J137" s="22"/>
      <c r="K137" s="22"/>
      <c r="L137" s="22"/>
    </row>
    <row r="138" spans="1:12" x14ac:dyDescent="0.25">
      <c r="A138" s="148"/>
      <c r="B138" s="148" t="s">
        <v>476</v>
      </c>
      <c r="C138" s="148"/>
      <c r="D138" s="173"/>
      <c r="E138" s="172"/>
      <c r="F138" s="172"/>
      <c r="G138" s="172"/>
      <c r="H138" s="172"/>
      <c r="I138" s="172"/>
      <c r="J138" s="172"/>
      <c r="K138" s="172"/>
      <c r="L138" s="172"/>
    </row>
    <row r="139" spans="1:12" ht="27" x14ac:dyDescent="0.25">
      <c r="A139" s="105"/>
      <c r="B139" s="90" t="s">
        <v>609</v>
      </c>
      <c r="C139" s="105"/>
      <c r="D139" s="11"/>
      <c r="E139" s="22"/>
      <c r="F139" s="22"/>
      <c r="G139" s="22"/>
      <c r="H139" s="22"/>
      <c r="I139" s="22"/>
      <c r="J139" s="22"/>
      <c r="K139" s="22"/>
      <c r="L139" s="22"/>
    </row>
    <row r="140" spans="1:12" x14ac:dyDescent="0.25">
      <c r="A140" s="130">
        <v>1</v>
      </c>
      <c r="B140" s="82" t="s">
        <v>477</v>
      </c>
      <c r="C140" s="105" t="s">
        <v>36</v>
      </c>
      <c r="D140" s="79">
        <v>40</v>
      </c>
      <c r="E140" s="80">
        <v>40</v>
      </c>
      <c r="F140" s="22"/>
      <c r="G140" s="22"/>
      <c r="H140" s="22"/>
      <c r="I140" s="22"/>
      <c r="J140" s="22"/>
      <c r="K140" s="22"/>
      <c r="L140" s="22"/>
    </row>
    <row r="141" spans="1:12" x14ac:dyDescent="0.25">
      <c r="A141" s="130"/>
      <c r="B141" s="81" t="s">
        <v>227</v>
      </c>
      <c r="C141" s="105" t="s">
        <v>13</v>
      </c>
      <c r="D141" s="11">
        <v>0.02</v>
      </c>
      <c r="E141" s="22">
        <f>D140*D141</f>
        <v>0.8</v>
      </c>
      <c r="F141" s="22"/>
      <c r="G141" s="22"/>
      <c r="H141" s="22"/>
      <c r="I141" s="22"/>
      <c r="J141" s="22"/>
      <c r="K141" s="22"/>
      <c r="L141" s="22"/>
    </row>
    <row r="142" spans="1:12" x14ac:dyDescent="0.25">
      <c r="A142" s="130"/>
      <c r="B142" s="81" t="s">
        <v>478</v>
      </c>
      <c r="C142" s="105" t="s">
        <v>56</v>
      </c>
      <c r="D142" s="11">
        <v>0.14000000000000001</v>
      </c>
      <c r="E142" s="22">
        <f>D140*D142</f>
        <v>5.6000000000000005</v>
      </c>
      <c r="F142" s="22"/>
      <c r="G142" s="22"/>
      <c r="H142" s="22"/>
      <c r="I142" s="22"/>
      <c r="J142" s="22"/>
      <c r="K142" s="22"/>
      <c r="L142" s="22"/>
    </row>
    <row r="143" spans="1:12" x14ac:dyDescent="0.25">
      <c r="A143" s="130"/>
      <c r="B143" s="81" t="s">
        <v>71</v>
      </c>
      <c r="C143" s="105" t="s">
        <v>28</v>
      </c>
      <c r="D143" s="11">
        <v>2.0999999999999999E-3</v>
      </c>
      <c r="E143" s="22">
        <f>D143*D140</f>
        <v>8.3999999999999991E-2</v>
      </c>
      <c r="F143" s="22"/>
      <c r="G143" s="22"/>
      <c r="H143" s="22"/>
      <c r="I143" s="22"/>
      <c r="J143" s="22"/>
      <c r="K143" s="22"/>
      <c r="L143" s="22"/>
    </row>
    <row r="144" spans="1:12" x14ac:dyDescent="0.25">
      <c r="A144" s="130">
        <v>2</v>
      </c>
      <c r="B144" s="82" t="s">
        <v>479</v>
      </c>
      <c r="C144" s="105" t="s">
        <v>36</v>
      </c>
      <c r="D144" s="79">
        <v>1.2</v>
      </c>
      <c r="E144" s="80">
        <v>1.2</v>
      </c>
      <c r="F144" s="22"/>
      <c r="G144" s="22"/>
      <c r="H144" s="22"/>
      <c r="I144" s="22"/>
      <c r="J144" s="22"/>
      <c r="K144" s="22"/>
      <c r="L144" s="22"/>
    </row>
    <row r="145" spans="1:12" x14ac:dyDescent="0.25">
      <c r="A145" s="130"/>
      <c r="B145" s="81" t="s">
        <v>12</v>
      </c>
      <c r="C145" s="105" t="s">
        <v>13</v>
      </c>
      <c r="D145" s="11">
        <v>2.06</v>
      </c>
      <c r="E145" s="22">
        <f>D144*D145</f>
        <v>2.472</v>
      </c>
      <c r="F145" s="22"/>
      <c r="G145" s="22"/>
      <c r="H145" s="22"/>
      <c r="I145" s="22"/>
      <c r="J145" s="22"/>
      <c r="K145" s="22"/>
      <c r="L145" s="22"/>
    </row>
    <row r="146" spans="1:12" ht="27" x14ac:dyDescent="0.25">
      <c r="A146" s="130">
        <v>3</v>
      </c>
      <c r="B146" s="75" t="s">
        <v>567</v>
      </c>
      <c r="C146" s="105" t="s">
        <v>36</v>
      </c>
      <c r="D146" s="79">
        <v>2</v>
      </c>
      <c r="E146" s="80">
        <v>2</v>
      </c>
      <c r="F146" s="22"/>
      <c r="G146" s="22"/>
      <c r="H146" s="22"/>
      <c r="I146" s="22"/>
      <c r="J146" s="22"/>
      <c r="K146" s="22"/>
      <c r="L146" s="22"/>
    </row>
    <row r="147" spans="1:12" x14ac:dyDescent="0.25">
      <c r="A147" s="130"/>
      <c r="B147" s="81" t="s">
        <v>227</v>
      </c>
      <c r="C147" s="105" t="s">
        <v>13</v>
      </c>
      <c r="D147" s="11">
        <v>3.52</v>
      </c>
      <c r="E147" s="22">
        <f>D146*D147</f>
        <v>7.04</v>
      </c>
      <c r="F147" s="22"/>
      <c r="G147" s="22"/>
      <c r="H147" s="22"/>
      <c r="I147" s="22"/>
      <c r="J147" s="22"/>
      <c r="K147" s="22"/>
      <c r="L147" s="22"/>
    </row>
    <row r="148" spans="1:12" x14ac:dyDescent="0.25">
      <c r="A148" s="130"/>
      <c r="B148" s="81" t="s">
        <v>71</v>
      </c>
      <c r="C148" s="105" t="s">
        <v>28</v>
      </c>
      <c r="D148" s="11">
        <v>1.06</v>
      </c>
      <c r="E148" s="22">
        <f>D146*D148</f>
        <v>2.12</v>
      </c>
      <c r="F148" s="22"/>
      <c r="G148" s="22"/>
      <c r="H148" s="22"/>
      <c r="I148" s="22"/>
      <c r="J148" s="22"/>
      <c r="K148" s="22"/>
      <c r="L148" s="22"/>
    </row>
    <row r="149" spans="1:12" x14ac:dyDescent="0.25">
      <c r="A149" s="130"/>
      <c r="B149" s="81" t="s">
        <v>480</v>
      </c>
      <c r="C149" s="105" t="s">
        <v>36</v>
      </c>
      <c r="D149" s="11">
        <v>1.24</v>
      </c>
      <c r="E149" s="22">
        <f>D149*D146</f>
        <v>2.48</v>
      </c>
      <c r="F149" s="22"/>
      <c r="G149" s="22"/>
      <c r="H149" s="22"/>
      <c r="I149" s="22"/>
      <c r="J149" s="22"/>
      <c r="K149" s="22"/>
      <c r="L149" s="22"/>
    </row>
    <row r="150" spans="1:12" x14ac:dyDescent="0.25">
      <c r="A150" s="130"/>
      <c r="B150" s="81" t="s">
        <v>85</v>
      </c>
      <c r="C150" s="105" t="s">
        <v>28</v>
      </c>
      <c r="D150" s="11">
        <v>0.02</v>
      </c>
      <c r="E150" s="22">
        <f>D146*D150</f>
        <v>0.04</v>
      </c>
      <c r="F150" s="22"/>
      <c r="G150" s="22"/>
      <c r="H150" s="22"/>
      <c r="I150" s="22"/>
      <c r="J150" s="22"/>
      <c r="K150" s="22"/>
      <c r="L150" s="22"/>
    </row>
    <row r="151" spans="1:12" ht="27" x14ac:dyDescent="0.25">
      <c r="A151" s="130">
        <v>4</v>
      </c>
      <c r="B151" s="75" t="s">
        <v>568</v>
      </c>
      <c r="C151" s="105" t="s">
        <v>36</v>
      </c>
      <c r="D151" s="79">
        <v>4.24</v>
      </c>
      <c r="E151" s="80">
        <v>4.24</v>
      </c>
      <c r="F151" s="22"/>
      <c r="G151" s="22"/>
      <c r="H151" s="22"/>
      <c r="I151" s="22"/>
      <c r="J151" s="22"/>
      <c r="K151" s="22"/>
      <c r="L151" s="22"/>
    </row>
    <row r="152" spans="1:12" x14ac:dyDescent="0.25">
      <c r="A152" s="130"/>
      <c r="B152" s="81" t="s">
        <v>12</v>
      </c>
      <c r="C152" s="105" t="s">
        <v>13</v>
      </c>
      <c r="D152" s="11">
        <v>10.6</v>
      </c>
      <c r="E152" s="22">
        <f>D151*D152</f>
        <v>44.944000000000003</v>
      </c>
      <c r="F152" s="22"/>
      <c r="G152" s="22"/>
      <c r="H152" s="22"/>
      <c r="I152" s="22"/>
      <c r="J152" s="22"/>
      <c r="K152" s="22"/>
      <c r="L152" s="22"/>
    </row>
    <row r="153" spans="1:12" x14ac:dyDescent="0.25">
      <c r="A153" s="130"/>
      <c r="B153" s="81" t="s">
        <v>475</v>
      </c>
      <c r="C153" s="105" t="s">
        <v>38</v>
      </c>
      <c r="D153" s="11" t="s">
        <v>16</v>
      </c>
      <c r="E153" s="22">
        <v>8</v>
      </c>
      <c r="F153" s="22"/>
      <c r="G153" s="22"/>
      <c r="H153" s="22"/>
      <c r="I153" s="22"/>
      <c r="J153" s="22"/>
      <c r="K153" s="22"/>
      <c r="L153" s="22"/>
    </row>
    <row r="154" spans="1:12" x14ac:dyDescent="0.25">
      <c r="A154" s="130"/>
      <c r="B154" s="81" t="s">
        <v>33</v>
      </c>
      <c r="C154" s="105" t="s">
        <v>28</v>
      </c>
      <c r="D154" s="11">
        <v>7.14</v>
      </c>
      <c r="E154" s="22">
        <f>D154*D151</f>
        <v>30.273600000000002</v>
      </c>
      <c r="F154" s="22"/>
      <c r="G154" s="22"/>
      <c r="H154" s="22"/>
      <c r="I154" s="22"/>
      <c r="J154" s="22"/>
      <c r="K154" s="22"/>
      <c r="L154" s="22"/>
    </row>
    <row r="155" spans="1:12" x14ac:dyDescent="0.25">
      <c r="A155" s="130"/>
      <c r="B155" s="81" t="s">
        <v>34</v>
      </c>
      <c r="C155" s="105" t="s">
        <v>28</v>
      </c>
      <c r="D155" s="11">
        <v>6.61</v>
      </c>
      <c r="E155" s="22">
        <f>D151*D155</f>
        <v>28.026400000000002</v>
      </c>
      <c r="F155" s="22"/>
      <c r="G155" s="22"/>
      <c r="H155" s="22"/>
      <c r="I155" s="22"/>
      <c r="J155" s="22"/>
      <c r="K155" s="22"/>
      <c r="L155" s="22"/>
    </row>
    <row r="156" spans="1:12" ht="27" x14ac:dyDescent="0.25">
      <c r="A156" s="130">
        <v>5</v>
      </c>
      <c r="B156" s="75" t="s">
        <v>569</v>
      </c>
      <c r="C156" s="105" t="s">
        <v>36</v>
      </c>
      <c r="D156" s="79">
        <v>1.1000000000000001</v>
      </c>
      <c r="E156" s="80">
        <v>1.1000000000000001</v>
      </c>
      <c r="F156" s="22"/>
      <c r="G156" s="22"/>
      <c r="H156" s="22"/>
      <c r="I156" s="22"/>
      <c r="J156" s="22"/>
      <c r="K156" s="22"/>
      <c r="L156" s="22"/>
    </row>
    <row r="157" spans="1:12" x14ac:dyDescent="0.25">
      <c r="A157" s="130"/>
      <c r="B157" s="81" t="s">
        <v>12</v>
      </c>
      <c r="C157" s="105" t="s">
        <v>13</v>
      </c>
      <c r="D157" s="11">
        <v>10.6</v>
      </c>
      <c r="E157" s="22">
        <f>D156*D157</f>
        <v>11.66</v>
      </c>
      <c r="F157" s="22"/>
      <c r="G157" s="22"/>
      <c r="H157" s="22"/>
      <c r="I157" s="22"/>
      <c r="J157" s="22"/>
      <c r="K157" s="22"/>
      <c r="L157" s="22"/>
    </row>
    <row r="158" spans="1:12" x14ac:dyDescent="0.25">
      <c r="A158" s="130"/>
      <c r="B158" s="81" t="s">
        <v>475</v>
      </c>
      <c r="C158" s="105" t="s">
        <v>38</v>
      </c>
      <c r="D158" s="11" t="s">
        <v>16</v>
      </c>
      <c r="E158" s="22">
        <v>1</v>
      </c>
      <c r="F158" s="22"/>
      <c r="G158" s="22"/>
      <c r="H158" s="22"/>
      <c r="I158" s="22"/>
      <c r="J158" s="22"/>
      <c r="K158" s="22"/>
      <c r="L158" s="22"/>
    </row>
    <row r="159" spans="1:12" x14ac:dyDescent="0.25">
      <c r="A159" s="130"/>
      <c r="B159" s="81" t="s">
        <v>33</v>
      </c>
      <c r="C159" s="105" t="s">
        <v>28</v>
      </c>
      <c r="D159" s="11">
        <v>7.14</v>
      </c>
      <c r="E159" s="22">
        <f>D159*D156</f>
        <v>7.8540000000000001</v>
      </c>
      <c r="F159" s="22"/>
      <c r="G159" s="22"/>
      <c r="H159" s="22"/>
      <c r="I159" s="22"/>
      <c r="J159" s="22"/>
      <c r="K159" s="22"/>
      <c r="L159" s="22"/>
    </row>
    <row r="160" spans="1:12" x14ac:dyDescent="0.25">
      <c r="A160" s="130"/>
      <c r="B160" s="81" t="s">
        <v>34</v>
      </c>
      <c r="C160" s="105" t="s">
        <v>28</v>
      </c>
      <c r="D160" s="11">
        <v>6.61</v>
      </c>
      <c r="E160" s="22">
        <f>D156*D160</f>
        <v>7.2710000000000008</v>
      </c>
      <c r="F160" s="22"/>
      <c r="G160" s="22"/>
      <c r="H160" s="22"/>
      <c r="I160" s="22"/>
      <c r="J160" s="22"/>
      <c r="K160" s="22"/>
      <c r="L160" s="22"/>
    </row>
    <row r="161" spans="1:12" ht="27" x14ac:dyDescent="0.25">
      <c r="A161" s="130">
        <v>6</v>
      </c>
      <c r="B161" s="75" t="s">
        <v>570</v>
      </c>
      <c r="C161" s="105" t="s">
        <v>36</v>
      </c>
      <c r="D161" s="79">
        <v>1.57</v>
      </c>
      <c r="E161" s="80">
        <v>1.57</v>
      </c>
      <c r="F161" s="22"/>
      <c r="G161" s="22"/>
      <c r="H161" s="22"/>
      <c r="I161" s="22"/>
      <c r="J161" s="22"/>
      <c r="K161" s="22"/>
      <c r="L161" s="22"/>
    </row>
    <row r="162" spans="1:12" x14ac:dyDescent="0.25">
      <c r="A162" s="130"/>
      <c r="B162" s="81" t="s">
        <v>12</v>
      </c>
      <c r="C162" s="105" t="s">
        <v>13</v>
      </c>
      <c r="D162" s="11">
        <v>10.6</v>
      </c>
      <c r="E162" s="22">
        <f>D161*D162</f>
        <v>16.641999999999999</v>
      </c>
      <c r="F162" s="22"/>
      <c r="G162" s="22"/>
      <c r="H162" s="22"/>
      <c r="I162" s="22"/>
      <c r="J162" s="22"/>
      <c r="K162" s="22"/>
      <c r="L162" s="22"/>
    </row>
    <row r="163" spans="1:12" x14ac:dyDescent="0.25">
      <c r="A163" s="130"/>
      <c r="B163" s="81" t="s">
        <v>475</v>
      </c>
      <c r="C163" s="105" t="s">
        <v>38</v>
      </c>
      <c r="D163" s="11" t="s">
        <v>16</v>
      </c>
      <c r="E163" s="22">
        <v>5</v>
      </c>
      <c r="F163" s="22"/>
      <c r="G163" s="22"/>
      <c r="H163" s="22"/>
      <c r="I163" s="22"/>
      <c r="J163" s="22"/>
      <c r="K163" s="22"/>
      <c r="L163" s="22"/>
    </row>
    <row r="164" spans="1:12" x14ac:dyDescent="0.25">
      <c r="A164" s="130"/>
      <c r="B164" s="81" t="s">
        <v>33</v>
      </c>
      <c r="C164" s="105" t="s">
        <v>28</v>
      </c>
      <c r="D164" s="11">
        <v>7.14</v>
      </c>
      <c r="E164" s="22">
        <f>D164*D161</f>
        <v>11.2098</v>
      </c>
      <c r="F164" s="22"/>
      <c r="G164" s="22"/>
      <c r="H164" s="22"/>
      <c r="I164" s="22"/>
      <c r="J164" s="22"/>
      <c r="K164" s="22"/>
      <c r="L164" s="22"/>
    </row>
    <row r="165" spans="1:12" x14ac:dyDescent="0.25">
      <c r="A165" s="130"/>
      <c r="B165" s="81" t="s">
        <v>34</v>
      </c>
      <c r="C165" s="105" t="s">
        <v>28</v>
      </c>
      <c r="D165" s="11">
        <v>10.378</v>
      </c>
      <c r="E165" s="22">
        <f>D161*D165</f>
        <v>16.29346</v>
      </c>
      <c r="F165" s="22"/>
      <c r="G165" s="22"/>
      <c r="H165" s="22"/>
      <c r="I165" s="22"/>
      <c r="J165" s="22"/>
      <c r="K165" s="22"/>
      <c r="L165" s="22"/>
    </row>
    <row r="166" spans="1:12" ht="27" x14ac:dyDescent="0.25">
      <c r="A166" s="130">
        <v>7</v>
      </c>
      <c r="B166" s="75" t="s">
        <v>571</v>
      </c>
      <c r="C166" s="105" t="s">
        <v>36</v>
      </c>
      <c r="D166" s="79">
        <v>1.71</v>
      </c>
      <c r="E166" s="80">
        <v>1.71</v>
      </c>
      <c r="F166" s="22"/>
      <c r="G166" s="22"/>
      <c r="H166" s="22"/>
      <c r="I166" s="22"/>
      <c r="J166" s="22"/>
      <c r="K166" s="22"/>
      <c r="L166" s="22"/>
    </row>
    <row r="167" spans="1:12" x14ac:dyDescent="0.25">
      <c r="A167" s="130"/>
      <c r="B167" s="81" t="s">
        <v>12</v>
      </c>
      <c r="C167" s="105" t="s">
        <v>13</v>
      </c>
      <c r="D167" s="11">
        <v>10.6</v>
      </c>
      <c r="E167" s="22">
        <f>D166*D167</f>
        <v>18.125999999999998</v>
      </c>
      <c r="F167" s="22"/>
      <c r="G167" s="22"/>
      <c r="H167" s="22"/>
      <c r="I167" s="22"/>
      <c r="J167" s="22"/>
      <c r="K167" s="22"/>
      <c r="L167" s="22"/>
    </row>
    <row r="168" spans="1:12" x14ac:dyDescent="0.25">
      <c r="A168" s="130"/>
      <c r="B168" s="81" t="s">
        <v>475</v>
      </c>
      <c r="C168" s="105" t="s">
        <v>38</v>
      </c>
      <c r="D168" s="11" t="s">
        <v>16</v>
      </c>
      <c r="E168" s="22">
        <v>1</v>
      </c>
      <c r="F168" s="22"/>
      <c r="G168" s="22"/>
      <c r="H168" s="22"/>
      <c r="I168" s="22"/>
      <c r="J168" s="22"/>
      <c r="K168" s="22"/>
      <c r="L168" s="22"/>
    </row>
    <row r="169" spans="1:12" x14ac:dyDescent="0.25">
      <c r="A169" s="130"/>
      <c r="B169" s="89" t="s">
        <v>481</v>
      </c>
      <c r="C169" s="105" t="s">
        <v>38</v>
      </c>
      <c r="D169" s="11" t="s">
        <v>16</v>
      </c>
      <c r="E169" s="22">
        <v>6</v>
      </c>
      <c r="F169" s="22"/>
      <c r="G169" s="22"/>
      <c r="H169" s="22"/>
      <c r="I169" s="22"/>
      <c r="J169" s="22"/>
      <c r="K169" s="22"/>
      <c r="L169" s="22"/>
    </row>
    <row r="170" spans="1:12" x14ac:dyDescent="0.25">
      <c r="A170" s="130"/>
      <c r="B170" s="81" t="s">
        <v>33</v>
      </c>
      <c r="C170" s="105" t="s">
        <v>28</v>
      </c>
      <c r="D170" s="11">
        <v>7.14</v>
      </c>
      <c r="E170" s="22">
        <f>D166*D170</f>
        <v>12.209399999999999</v>
      </c>
      <c r="F170" s="22"/>
      <c r="G170" s="22"/>
      <c r="H170" s="22"/>
      <c r="I170" s="22"/>
      <c r="J170" s="22"/>
      <c r="K170" s="22"/>
      <c r="L170" s="22"/>
    </row>
    <row r="171" spans="1:12" x14ac:dyDescent="0.25">
      <c r="A171" s="130"/>
      <c r="B171" s="81" t="s">
        <v>34</v>
      </c>
      <c r="C171" s="105" t="s">
        <v>28</v>
      </c>
      <c r="D171" s="11">
        <v>6.61</v>
      </c>
      <c r="E171" s="22">
        <f>D171*D166</f>
        <v>11.303100000000001</v>
      </c>
      <c r="F171" s="22"/>
      <c r="G171" s="22"/>
      <c r="H171" s="22"/>
      <c r="I171" s="22"/>
      <c r="J171" s="22"/>
      <c r="K171" s="22"/>
      <c r="L171" s="22"/>
    </row>
    <row r="172" spans="1:12" ht="27" x14ac:dyDescent="0.25">
      <c r="A172" s="130">
        <v>8</v>
      </c>
      <c r="B172" s="75" t="s">
        <v>482</v>
      </c>
      <c r="C172" s="105" t="s">
        <v>36</v>
      </c>
      <c r="D172" s="79">
        <v>3.2</v>
      </c>
      <c r="E172" s="80">
        <v>3.2</v>
      </c>
      <c r="F172" s="22"/>
      <c r="G172" s="22"/>
      <c r="H172" s="22"/>
      <c r="I172" s="22"/>
      <c r="J172" s="22"/>
      <c r="K172" s="22"/>
      <c r="L172" s="22"/>
    </row>
    <row r="173" spans="1:12" x14ac:dyDescent="0.25">
      <c r="A173" s="130"/>
      <c r="B173" s="81" t="s">
        <v>483</v>
      </c>
      <c r="C173" s="105" t="s">
        <v>13</v>
      </c>
      <c r="D173" s="11">
        <v>1.37</v>
      </c>
      <c r="E173" s="22">
        <f>D172*D173</f>
        <v>4.3840000000000003</v>
      </c>
      <c r="F173" s="22"/>
      <c r="G173" s="22"/>
      <c r="H173" s="22"/>
      <c r="I173" s="22"/>
      <c r="J173" s="22"/>
      <c r="K173" s="22"/>
      <c r="L173" s="22"/>
    </row>
    <row r="174" spans="1:12" x14ac:dyDescent="0.25">
      <c r="A174" s="130"/>
      <c r="B174" s="83" t="s">
        <v>484</v>
      </c>
      <c r="C174" s="105" t="s">
        <v>36</v>
      </c>
      <c r="D174" s="11">
        <v>1.02</v>
      </c>
      <c r="E174" s="22">
        <f>D172*D174</f>
        <v>3.2640000000000002</v>
      </c>
      <c r="F174" s="22"/>
      <c r="G174" s="22"/>
      <c r="H174" s="22"/>
      <c r="I174" s="22"/>
      <c r="J174" s="22"/>
      <c r="K174" s="22"/>
      <c r="L174" s="22"/>
    </row>
    <row r="175" spans="1:12" x14ac:dyDescent="0.25">
      <c r="A175" s="130"/>
      <c r="B175" s="83" t="s">
        <v>33</v>
      </c>
      <c r="C175" s="105" t="s">
        <v>28</v>
      </c>
      <c r="D175" s="11">
        <v>0.28299999999999997</v>
      </c>
      <c r="E175" s="22">
        <f>D175*D172</f>
        <v>0.90559999999999996</v>
      </c>
      <c r="F175" s="22"/>
      <c r="G175" s="22"/>
      <c r="H175" s="22"/>
      <c r="I175" s="22"/>
      <c r="J175" s="22"/>
      <c r="K175" s="22"/>
      <c r="L175" s="22"/>
    </row>
    <row r="176" spans="1:12" x14ac:dyDescent="0.25">
      <c r="A176" s="130"/>
      <c r="B176" s="81" t="s">
        <v>34</v>
      </c>
      <c r="C176" s="105" t="s">
        <v>28</v>
      </c>
      <c r="D176" s="11">
        <v>0.62</v>
      </c>
      <c r="E176" s="22">
        <f>D172*D176</f>
        <v>1.984</v>
      </c>
      <c r="F176" s="22"/>
      <c r="G176" s="22"/>
      <c r="H176" s="22"/>
      <c r="I176" s="22"/>
      <c r="J176" s="22"/>
      <c r="K176" s="22"/>
      <c r="L176" s="22"/>
    </row>
    <row r="177" spans="1:12" ht="40.5" x14ac:dyDescent="0.25">
      <c r="A177" s="130">
        <v>9</v>
      </c>
      <c r="B177" s="75" t="s">
        <v>572</v>
      </c>
      <c r="C177" s="105" t="s">
        <v>36</v>
      </c>
      <c r="D177" s="79">
        <v>3.15</v>
      </c>
      <c r="E177" s="80">
        <v>3.15</v>
      </c>
      <c r="F177" s="22"/>
      <c r="G177" s="22"/>
      <c r="H177" s="22"/>
      <c r="I177" s="22"/>
      <c r="J177" s="22"/>
      <c r="K177" s="22"/>
      <c r="L177" s="22"/>
    </row>
    <row r="178" spans="1:12" x14ac:dyDescent="0.25">
      <c r="A178" s="130"/>
      <c r="B178" s="81" t="s">
        <v>12</v>
      </c>
      <c r="C178" s="105" t="s">
        <v>13</v>
      </c>
      <c r="D178" s="11">
        <v>8.4</v>
      </c>
      <c r="E178" s="22">
        <f>D177*D178</f>
        <v>26.46</v>
      </c>
      <c r="F178" s="22"/>
      <c r="G178" s="22"/>
      <c r="H178" s="22"/>
      <c r="I178" s="22"/>
      <c r="J178" s="22"/>
      <c r="K178" s="22"/>
      <c r="L178" s="22"/>
    </row>
    <row r="179" spans="1:12" x14ac:dyDescent="0.25">
      <c r="A179" s="130"/>
      <c r="B179" s="83" t="s">
        <v>484</v>
      </c>
      <c r="C179" s="105" t="s">
        <v>36</v>
      </c>
      <c r="D179" s="11">
        <v>1.0149999999999999</v>
      </c>
      <c r="E179" s="22">
        <f>D177*D179</f>
        <v>3.1972499999999995</v>
      </c>
      <c r="F179" s="22"/>
      <c r="G179" s="22"/>
      <c r="H179" s="22"/>
      <c r="I179" s="22"/>
      <c r="J179" s="22"/>
      <c r="K179" s="22"/>
      <c r="L179" s="22"/>
    </row>
    <row r="180" spans="1:12" x14ac:dyDescent="0.25">
      <c r="A180" s="130"/>
      <c r="B180" s="81" t="s">
        <v>289</v>
      </c>
      <c r="C180" s="105" t="s">
        <v>11</v>
      </c>
      <c r="D180" s="11">
        <v>7.7600000000000002E-2</v>
      </c>
      <c r="E180" s="22">
        <f>D180*D177</f>
        <v>0.24443999999999999</v>
      </c>
      <c r="F180" s="22"/>
      <c r="G180" s="22"/>
      <c r="H180" s="22"/>
      <c r="I180" s="22"/>
      <c r="J180" s="22"/>
      <c r="K180" s="22"/>
      <c r="L180" s="22"/>
    </row>
    <row r="181" spans="1:12" x14ac:dyDescent="0.25">
      <c r="A181" s="130"/>
      <c r="B181" s="81" t="s">
        <v>285</v>
      </c>
      <c r="C181" s="105" t="s">
        <v>36</v>
      </c>
      <c r="D181" s="11">
        <v>3.6600000000000001E-2</v>
      </c>
      <c r="E181" s="22">
        <f>D177*D181</f>
        <v>0.11529</v>
      </c>
      <c r="F181" s="22"/>
      <c r="G181" s="22"/>
      <c r="H181" s="22"/>
      <c r="I181" s="22"/>
      <c r="J181" s="22"/>
      <c r="K181" s="22"/>
      <c r="L181" s="22"/>
    </row>
    <row r="182" spans="1:12" x14ac:dyDescent="0.25">
      <c r="A182" s="130"/>
      <c r="B182" s="81" t="s">
        <v>50</v>
      </c>
      <c r="C182" s="105" t="s">
        <v>25</v>
      </c>
      <c r="D182" s="11">
        <v>1.37</v>
      </c>
      <c r="E182" s="22">
        <f>D182*D177</f>
        <v>4.3155000000000001</v>
      </c>
      <c r="F182" s="22"/>
      <c r="G182" s="22"/>
      <c r="H182" s="22"/>
      <c r="I182" s="22"/>
      <c r="J182" s="22"/>
      <c r="K182" s="22"/>
      <c r="L182" s="22"/>
    </row>
    <row r="183" spans="1:12" x14ac:dyDescent="0.25">
      <c r="A183" s="130"/>
      <c r="B183" s="81" t="s">
        <v>33</v>
      </c>
      <c r="C183" s="105" t="s">
        <v>28</v>
      </c>
      <c r="D183" s="11">
        <v>0.81</v>
      </c>
      <c r="E183" s="22">
        <f>D183*D177</f>
        <v>2.5514999999999999</v>
      </c>
      <c r="F183" s="22"/>
      <c r="G183" s="22"/>
      <c r="H183" s="22"/>
      <c r="I183" s="22"/>
      <c r="J183" s="22"/>
      <c r="K183" s="22"/>
      <c r="L183" s="22"/>
    </row>
    <row r="184" spans="1:12" x14ac:dyDescent="0.25">
      <c r="A184" s="130"/>
      <c r="B184" s="81" t="s">
        <v>34</v>
      </c>
      <c r="C184" s="105" t="s">
        <v>28</v>
      </c>
      <c r="D184" s="11">
        <v>0.39</v>
      </c>
      <c r="E184" s="22">
        <f>D184*D177</f>
        <v>1.2284999999999999</v>
      </c>
      <c r="F184" s="22"/>
      <c r="G184" s="22"/>
      <c r="H184" s="22"/>
      <c r="I184" s="22"/>
      <c r="J184" s="22"/>
      <c r="K184" s="22"/>
      <c r="L184" s="22"/>
    </row>
    <row r="185" spans="1:12" x14ac:dyDescent="0.25">
      <c r="A185" s="130">
        <v>10</v>
      </c>
      <c r="B185" s="82" t="s">
        <v>485</v>
      </c>
      <c r="C185" s="105" t="s">
        <v>38</v>
      </c>
      <c r="D185" s="79">
        <v>18</v>
      </c>
      <c r="E185" s="80">
        <v>18</v>
      </c>
      <c r="F185" s="22"/>
      <c r="G185" s="22"/>
      <c r="H185" s="22"/>
      <c r="I185" s="22"/>
      <c r="J185" s="22"/>
      <c r="K185" s="22"/>
      <c r="L185" s="22"/>
    </row>
    <row r="186" spans="1:12" x14ac:dyDescent="0.25">
      <c r="A186" s="130"/>
      <c r="B186" s="81" t="s">
        <v>417</v>
      </c>
      <c r="C186" s="105" t="s">
        <v>13</v>
      </c>
      <c r="D186" s="11">
        <v>0.38900000000000001</v>
      </c>
      <c r="E186" s="22">
        <f>D185*D186</f>
        <v>7.0020000000000007</v>
      </c>
      <c r="F186" s="22"/>
      <c r="G186" s="22"/>
      <c r="H186" s="22"/>
      <c r="I186" s="22"/>
      <c r="J186" s="22"/>
      <c r="K186" s="22"/>
      <c r="L186" s="22"/>
    </row>
    <row r="187" spans="1:12" x14ac:dyDescent="0.25">
      <c r="A187" s="130"/>
      <c r="B187" s="81" t="s">
        <v>486</v>
      </c>
      <c r="C187" s="105" t="s">
        <v>38</v>
      </c>
      <c r="D187" s="11" t="s">
        <v>16</v>
      </c>
      <c r="E187" s="22">
        <v>5</v>
      </c>
      <c r="F187" s="22"/>
      <c r="G187" s="22"/>
      <c r="H187" s="22"/>
      <c r="I187" s="22"/>
      <c r="J187" s="22"/>
      <c r="K187" s="22"/>
      <c r="L187" s="22"/>
    </row>
    <row r="188" spans="1:12" x14ac:dyDescent="0.25">
      <c r="A188" s="130"/>
      <c r="B188" s="81" t="s">
        <v>487</v>
      </c>
      <c r="C188" s="105" t="s">
        <v>38</v>
      </c>
      <c r="D188" s="11" t="s">
        <v>16</v>
      </c>
      <c r="E188" s="22">
        <v>1</v>
      </c>
      <c r="F188" s="22"/>
      <c r="G188" s="22"/>
      <c r="H188" s="22"/>
      <c r="I188" s="22"/>
      <c r="J188" s="22"/>
      <c r="K188" s="22"/>
      <c r="L188" s="22"/>
    </row>
    <row r="189" spans="1:12" x14ac:dyDescent="0.25">
      <c r="A189" s="130"/>
      <c r="B189" s="81" t="s">
        <v>488</v>
      </c>
      <c r="C189" s="105" t="s">
        <v>38</v>
      </c>
      <c r="D189" s="11" t="s">
        <v>16</v>
      </c>
      <c r="E189" s="22">
        <v>5</v>
      </c>
      <c r="F189" s="22"/>
      <c r="G189" s="22"/>
      <c r="H189" s="22"/>
      <c r="I189" s="22"/>
      <c r="J189" s="22"/>
      <c r="K189" s="22"/>
      <c r="L189" s="22"/>
    </row>
    <row r="190" spans="1:12" x14ac:dyDescent="0.25">
      <c r="A190" s="130"/>
      <c r="B190" s="81" t="s">
        <v>488</v>
      </c>
      <c r="C190" s="105" t="s">
        <v>38</v>
      </c>
      <c r="D190" s="11" t="s">
        <v>16</v>
      </c>
      <c r="E190" s="22">
        <v>2</v>
      </c>
      <c r="F190" s="22"/>
      <c r="G190" s="22"/>
      <c r="H190" s="22"/>
      <c r="I190" s="22"/>
      <c r="J190" s="22"/>
      <c r="K190" s="22"/>
      <c r="L190" s="22"/>
    </row>
    <row r="191" spans="1:12" x14ac:dyDescent="0.25">
      <c r="A191" s="130"/>
      <c r="B191" s="81" t="s">
        <v>489</v>
      </c>
      <c r="C191" s="105" t="s">
        <v>38</v>
      </c>
      <c r="D191" s="11" t="s">
        <v>16</v>
      </c>
      <c r="E191" s="22">
        <v>1</v>
      </c>
      <c r="F191" s="22"/>
      <c r="G191" s="22"/>
      <c r="H191" s="22"/>
      <c r="I191" s="22"/>
      <c r="J191" s="22"/>
      <c r="K191" s="22"/>
      <c r="L191" s="22"/>
    </row>
    <row r="192" spans="1:12" x14ac:dyDescent="0.25">
      <c r="A192" s="130"/>
      <c r="B192" s="81" t="s">
        <v>490</v>
      </c>
      <c r="C192" s="105" t="s">
        <v>38</v>
      </c>
      <c r="D192" s="11" t="s">
        <v>16</v>
      </c>
      <c r="E192" s="22">
        <v>4</v>
      </c>
      <c r="F192" s="22"/>
      <c r="G192" s="22"/>
      <c r="H192" s="22"/>
      <c r="I192" s="22"/>
      <c r="J192" s="22"/>
      <c r="K192" s="22"/>
      <c r="L192" s="22"/>
    </row>
    <row r="193" spans="1:12" x14ac:dyDescent="0.25">
      <c r="A193" s="130"/>
      <c r="B193" s="81" t="s">
        <v>33</v>
      </c>
      <c r="C193" s="105" t="s">
        <v>28</v>
      </c>
      <c r="D193" s="11">
        <v>0.151</v>
      </c>
      <c r="E193" s="22">
        <f>D193*D185</f>
        <v>2.718</v>
      </c>
      <c r="F193" s="22"/>
      <c r="G193" s="22"/>
      <c r="H193" s="22"/>
      <c r="I193" s="22"/>
      <c r="J193" s="22"/>
      <c r="K193" s="22"/>
      <c r="L193" s="22"/>
    </row>
    <row r="194" spans="1:12" x14ac:dyDescent="0.25">
      <c r="A194" s="130"/>
      <c r="B194" s="81" t="s">
        <v>34</v>
      </c>
      <c r="C194" s="105" t="s">
        <v>28</v>
      </c>
      <c r="D194" s="11">
        <v>2.4E-2</v>
      </c>
      <c r="E194" s="22">
        <f>D194*D185</f>
        <v>0.432</v>
      </c>
      <c r="F194" s="22"/>
      <c r="G194" s="22"/>
      <c r="H194" s="22"/>
      <c r="I194" s="22"/>
      <c r="J194" s="22"/>
      <c r="K194" s="22"/>
      <c r="L194" s="22"/>
    </row>
    <row r="195" spans="1:12" x14ac:dyDescent="0.25">
      <c r="A195" s="130">
        <v>11</v>
      </c>
      <c r="B195" s="82" t="s">
        <v>491</v>
      </c>
      <c r="C195" s="105" t="s">
        <v>38</v>
      </c>
      <c r="D195" s="79">
        <v>2</v>
      </c>
      <c r="E195" s="80">
        <v>2</v>
      </c>
      <c r="F195" s="22"/>
      <c r="G195" s="22"/>
      <c r="H195" s="22"/>
      <c r="I195" s="22"/>
      <c r="J195" s="22"/>
      <c r="K195" s="22"/>
      <c r="L195" s="22"/>
    </row>
    <row r="196" spans="1:12" x14ac:dyDescent="0.25">
      <c r="A196" s="130"/>
      <c r="B196" s="81" t="s">
        <v>12</v>
      </c>
      <c r="C196" s="105" t="s">
        <v>13</v>
      </c>
      <c r="D196" s="11">
        <v>1.51</v>
      </c>
      <c r="E196" s="22">
        <f>D195*D196</f>
        <v>3.02</v>
      </c>
      <c r="F196" s="22"/>
      <c r="G196" s="22"/>
      <c r="H196" s="22"/>
      <c r="I196" s="22"/>
      <c r="J196" s="22"/>
      <c r="K196" s="22"/>
      <c r="L196" s="22"/>
    </row>
    <row r="197" spans="1:12" x14ac:dyDescent="0.25">
      <c r="A197" s="130"/>
      <c r="B197" s="81" t="s">
        <v>492</v>
      </c>
      <c r="C197" s="105" t="s">
        <v>38</v>
      </c>
      <c r="D197" s="11" t="s">
        <v>16</v>
      </c>
      <c r="E197" s="22">
        <v>2</v>
      </c>
      <c r="F197" s="22"/>
      <c r="G197" s="22"/>
      <c r="H197" s="22"/>
      <c r="I197" s="22"/>
      <c r="J197" s="22"/>
      <c r="K197" s="22"/>
      <c r="L197" s="22"/>
    </row>
    <row r="198" spans="1:12" x14ac:dyDescent="0.25">
      <c r="A198" s="105">
        <v>12</v>
      </c>
      <c r="B198" s="82" t="s">
        <v>493</v>
      </c>
      <c r="C198" s="105" t="s">
        <v>36</v>
      </c>
      <c r="D198" s="79">
        <v>1.21</v>
      </c>
      <c r="E198" s="80">
        <v>1.21</v>
      </c>
      <c r="F198" s="22"/>
      <c r="G198" s="22"/>
      <c r="H198" s="22"/>
      <c r="I198" s="22"/>
      <c r="J198" s="22"/>
      <c r="K198" s="22"/>
      <c r="L198" s="22"/>
    </row>
    <row r="199" spans="1:12" x14ac:dyDescent="0.25">
      <c r="A199" s="105"/>
      <c r="B199" s="81" t="s">
        <v>494</v>
      </c>
      <c r="C199" s="105" t="s">
        <v>13</v>
      </c>
      <c r="D199" s="11">
        <v>1.21</v>
      </c>
      <c r="E199" s="22">
        <f>D198*D199</f>
        <v>1.4641</v>
      </c>
      <c r="F199" s="22"/>
      <c r="G199" s="22"/>
      <c r="H199" s="22"/>
      <c r="I199" s="22"/>
      <c r="J199" s="22"/>
      <c r="K199" s="22"/>
      <c r="L199" s="22"/>
    </row>
    <row r="200" spans="1:12" x14ac:dyDescent="0.25">
      <c r="A200" s="144"/>
      <c r="B200" s="148" t="s">
        <v>610</v>
      </c>
      <c r="C200" s="144"/>
      <c r="D200" s="170"/>
      <c r="E200" s="171"/>
      <c r="F200" s="171"/>
      <c r="G200" s="171"/>
      <c r="H200" s="171"/>
      <c r="I200" s="171"/>
      <c r="J200" s="171"/>
      <c r="K200" s="171"/>
      <c r="L200" s="172"/>
    </row>
    <row r="201" spans="1:12" x14ac:dyDescent="0.25">
      <c r="A201" s="144"/>
      <c r="B201" s="148" t="s">
        <v>611</v>
      </c>
      <c r="C201" s="144"/>
      <c r="D201" s="170"/>
      <c r="E201" s="171"/>
      <c r="F201" s="171"/>
      <c r="G201" s="171"/>
      <c r="H201" s="171"/>
      <c r="I201" s="171"/>
      <c r="J201" s="171"/>
      <c r="K201" s="171"/>
      <c r="L201" s="171"/>
    </row>
    <row r="202" spans="1:12" x14ac:dyDescent="0.25">
      <c r="A202" s="150"/>
      <c r="B202" s="148" t="s">
        <v>61</v>
      </c>
      <c r="C202" s="152" t="s">
        <v>637</v>
      </c>
      <c r="D202" s="144"/>
      <c r="E202" s="150"/>
      <c r="F202" s="150"/>
      <c r="G202" s="150"/>
      <c r="H202" s="150"/>
      <c r="I202" s="150"/>
      <c r="J202" s="150"/>
      <c r="K202" s="150"/>
      <c r="L202" s="151"/>
    </row>
    <row r="203" spans="1:12" x14ac:dyDescent="0.25">
      <c r="A203" s="150"/>
      <c r="B203" s="148" t="s">
        <v>6</v>
      </c>
      <c r="C203" s="152"/>
      <c r="D203" s="144"/>
      <c r="E203" s="150"/>
      <c r="F203" s="150"/>
      <c r="G203" s="150"/>
      <c r="H203" s="150"/>
      <c r="I203" s="150"/>
      <c r="J203" s="150"/>
      <c r="K203" s="150"/>
      <c r="L203" s="151"/>
    </row>
    <row r="204" spans="1:12" x14ac:dyDescent="0.25">
      <c r="A204" s="150"/>
      <c r="B204" s="148" t="s">
        <v>62</v>
      </c>
      <c r="C204" s="152" t="s">
        <v>637</v>
      </c>
      <c r="D204" s="144"/>
      <c r="E204" s="150"/>
      <c r="F204" s="150"/>
      <c r="G204" s="150"/>
      <c r="H204" s="150"/>
      <c r="I204" s="150"/>
      <c r="J204" s="150"/>
      <c r="K204" s="150"/>
      <c r="L204" s="151"/>
    </row>
    <row r="205" spans="1:12" x14ac:dyDescent="0.25">
      <c r="A205" s="150"/>
      <c r="B205" s="148" t="s">
        <v>6</v>
      </c>
      <c r="C205" s="152"/>
      <c r="D205" s="144"/>
      <c r="E205" s="150"/>
      <c r="F205" s="150"/>
      <c r="G205" s="150"/>
      <c r="H205" s="150"/>
      <c r="I205" s="150"/>
      <c r="J205" s="150"/>
      <c r="K205" s="150"/>
      <c r="L205" s="151"/>
    </row>
    <row r="206" spans="1:12" x14ac:dyDescent="0.25">
      <c r="A206" s="150"/>
      <c r="B206" s="148" t="s">
        <v>63</v>
      </c>
      <c r="C206" s="152" t="s">
        <v>637</v>
      </c>
      <c r="D206" s="144"/>
      <c r="E206" s="150"/>
      <c r="F206" s="150"/>
      <c r="G206" s="150"/>
      <c r="H206" s="150"/>
      <c r="I206" s="150"/>
      <c r="J206" s="150"/>
      <c r="K206" s="150"/>
      <c r="L206" s="151"/>
    </row>
    <row r="207" spans="1:12" x14ac:dyDescent="0.25">
      <c r="A207" s="150"/>
      <c r="B207" s="148" t="s">
        <v>495</v>
      </c>
      <c r="C207" s="153"/>
      <c r="D207" s="144"/>
      <c r="E207" s="150"/>
      <c r="F207" s="150"/>
      <c r="G207" s="150"/>
      <c r="H207" s="150"/>
      <c r="I207" s="150"/>
      <c r="J207" s="150"/>
      <c r="K207" s="150"/>
      <c r="L207" s="163"/>
    </row>
    <row r="209" spans="1:12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1:12" x14ac:dyDescent="0.2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1:12" x14ac:dyDescent="0.2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1:12" x14ac:dyDescent="0.2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</sheetData>
  <mergeCells count="41">
    <mergeCell ref="A209:L212"/>
    <mergeCell ref="A1:L2"/>
    <mergeCell ref="A3:A4"/>
    <mergeCell ref="B3:B4"/>
    <mergeCell ref="C3:E3"/>
    <mergeCell ref="F3:G3"/>
    <mergeCell ref="H3:I3"/>
    <mergeCell ref="J3:K3"/>
    <mergeCell ref="L3:L4"/>
    <mergeCell ref="A81:A88"/>
    <mergeCell ref="A7:A13"/>
    <mergeCell ref="A14:A18"/>
    <mergeCell ref="A19:A27"/>
    <mergeCell ref="A30:A34"/>
    <mergeCell ref="A35:A44"/>
    <mergeCell ref="A45:A49"/>
    <mergeCell ref="A50:A54"/>
    <mergeCell ref="A55:A60"/>
    <mergeCell ref="A61:A65"/>
    <mergeCell ref="A71:A75"/>
    <mergeCell ref="A78:A79"/>
    <mergeCell ref="A156:A160"/>
    <mergeCell ref="A161:A165"/>
    <mergeCell ref="A89:A94"/>
    <mergeCell ref="A95:A99"/>
    <mergeCell ref="A100:A105"/>
    <mergeCell ref="A106:A114"/>
    <mergeCell ref="A115:A116"/>
    <mergeCell ref="A119:A120"/>
    <mergeCell ref="A122:A128"/>
    <mergeCell ref="A151:A155"/>
    <mergeCell ref="A129:A135"/>
    <mergeCell ref="A136:A137"/>
    <mergeCell ref="A140:A143"/>
    <mergeCell ref="A144:A145"/>
    <mergeCell ref="A146:A150"/>
    <mergeCell ref="A166:A171"/>
    <mergeCell ref="A172:A176"/>
    <mergeCell ref="A177:A184"/>
    <mergeCell ref="A185:A194"/>
    <mergeCell ref="A195:A197"/>
  </mergeCells>
  <pageMargins left="0.25" right="0.25" top="0.75" bottom="0.2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topLeftCell="A22" workbookViewId="0">
      <selection activeCell="A44" sqref="A44:L47"/>
    </sheetView>
  </sheetViews>
  <sheetFormatPr defaultColWidth="9.140625" defaultRowHeight="13.5" x14ac:dyDescent="0.25"/>
  <cols>
    <col min="1" max="1" width="2.85546875" style="1" customWidth="1"/>
    <col min="2" max="2" width="45.7109375" style="13" customWidth="1"/>
    <col min="3" max="3" width="6.5703125" style="14" customWidth="1"/>
    <col min="4" max="4" width="7.28515625" style="65" customWidth="1"/>
    <col min="5" max="5" width="7.28515625" style="1" customWidth="1"/>
    <col min="6" max="6" width="6" style="1" customWidth="1"/>
    <col min="7" max="7" width="9.140625" style="1"/>
    <col min="8" max="8" width="6.140625" style="1" customWidth="1"/>
    <col min="9" max="9" width="9.140625" style="1"/>
    <col min="10" max="10" width="6.28515625" style="1" customWidth="1"/>
    <col min="11" max="11" width="7.85546875" style="1" customWidth="1"/>
    <col min="12" max="12" width="12" style="1" customWidth="1"/>
    <col min="13" max="16384" width="9.140625" style="1"/>
  </cols>
  <sheetData>
    <row r="1" spans="1:12" x14ac:dyDescent="0.25">
      <c r="A1" s="118" t="s">
        <v>621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44.2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1" customHeight="1" x14ac:dyDescent="0.25">
      <c r="A3" s="39"/>
      <c r="B3" s="39"/>
      <c r="C3" s="39"/>
      <c r="D3" s="91"/>
      <c r="E3" s="135"/>
      <c r="F3" s="135"/>
      <c r="G3" s="135"/>
      <c r="H3" s="135"/>
      <c r="I3" s="135"/>
      <c r="J3" s="135"/>
      <c r="K3" s="40"/>
      <c r="L3" s="39"/>
    </row>
    <row r="4" spans="1:12" s="2" customFormat="1" x14ac:dyDescent="0.25">
      <c r="A4" s="146" t="s">
        <v>0</v>
      </c>
      <c r="B4" s="147" t="s">
        <v>1</v>
      </c>
      <c r="C4" s="146" t="s">
        <v>2</v>
      </c>
      <c r="D4" s="146"/>
      <c r="E4" s="146"/>
      <c r="F4" s="146" t="s">
        <v>3</v>
      </c>
      <c r="G4" s="146"/>
      <c r="H4" s="146" t="s">
        <v>4</v>
      </c>
      <c r="I4" s="146"/>
      <c r="J4" s="146" t="s">
        <v>67</v>
      </c>
      <c r="K4" s="146"/>
      <c r="L4" s="146" t="s">
        <v>6</v>
      </c>
    </row>
    <row r="5" spans="1:12" s="2" customFormat="1" x14ac:dyDescent="0.25">
      <c r="A5" s="146"/>
      <c r="B5" s="147"/>
      <c r="C5" s="148" t="s">
        <v>7</v>
      </c>
      <c r="D5" s="148" t="s">
        <v>8</v>
      </c>
      <c r="E5" s="149" t="s">
        <v>9</v>
      </c>
      <c r="F5" s="149" t="s">
        <v>8</v>
      </c>
      <c r="G5" s="149" t="s">
        <v>9</v>
      </c>
      <c r="H5" s="149" t="s">
        <v>8</v>
      </c>
      <c r="I5" s="149" t="s">
        <v>9</v>
      </c>
      <c r="J5" s="149" t="s">
        <v>8</v>
      </c>
      <c r="K5" s="149" t="s">
        <v>9</v>
      </c>
      <c r="L5" s="146"/>
    </row>
    <row r="6" spans="1:12" s="2" customFormat="1" x14ac:dyDescent="0.25">
      <c r="A6" s="149">
        <v>1</v>
      </c>
      <c r="B6" s="148">
        <v>2</v>
      </c>
      <c r="C6" s="148">
        <v>3</v>
      </c>
      <c r="D6" s="148">
        <v>4</v>
      </c>
      <c r="E6" s="149">
        <v>5</v>
      </c>
      <c r="F6" s="149">
        <v>6</v>
      </c>
      <c r="G6" s="149">
        <v>7</v>
      </c>
      <c r="H6" s="149">
        <v>8</v>
      </c>
      <c r="I6" s="149">
        <v>9</v>
      </c>
      <c r="J6" s="149">
        <v>10</v>
      </c>
      <c r="K6" s="149">
        <v>11</v>
      </c>
      <c r="L6" s="149">
        <v>12</v>
      </c>
    </row>
    <row r="7" spans="1:12" x14ac:dyDescent="0.25">
      <c r="A7" s="4"/>
      <c r="B7" s="5" t="s">
        <v>204</v>
      </c>
      <c r="C7" s="3"/>
      <c r="D7" s="20"/>
      <c r="E7" s="4"/>
      <c r="F7" s="4"/>
      <c r="G7" s="4"/>
      <c r="H7" s="4"/>
      <c r="I7" s="4"/>
      <c r="J7" s="4"/>
      <c r="K7" s="4"/>
      <c r="L7" s="4"/>
    </row>
    <row r="8" spans="1:12" x14ac:dyDescent="0.25">
      <c r="A8" s="117">
        <v>1</v>
      </c>
      <c r="B8" s="38" t="s">
        <v>205</v>
      </c>
      <c r="C8" s="3" t="s">
        <v>165</v>
      </c>
      <c r="D8" s="79">
        <v>1</v>
      </c>
      <c r="E8" s="32">
        <v>1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9" t="s">
        <v>12</v>
      </c>
      <c r="C9" s="3" t="s">
        <v>13</v>
      </c>
      <c r="D9" s="11">
        <v>2.48</v>
      </c>
      <c r="E9" s="8">
        <f>D8*D9</f>
        <v>2.48</v>
      </c>
      <c r="F9" s="8"/>
      <c r="G9" s="8"/>
      <c r="H9" s="8"/>
      <c r="I9" s="8"/>
      <c r="J9" s="8"/>
      <c r="K9" s="8"/>
      <c r="L9" s="8"/>
    </row>
    <row r="10" spans="1:12" ht="27" x14ac:dyDescent="0.25">
      <c r="A10" s="117">
        <v>2</v>
      </c>
      <c r="B10" s="31" t="s">
        <v>206</v>
      </c>
      <c r="C10" s="3" t="s">
        <v>165</v>
      </c>
      <c r="D10" s="79">
        <v>1</v>
      </c>
      <c r="E10" s="32">
        <v>1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9" t="s">
        <v>12</v>
      </c>
      <c r="C11" s="3" t="s">
        <v>13</v>
      </c>
      <c r="D11" s="11">
        <v>0.22</v>
      </c>
      <c r="E11" s="8">
        <f>D10*D11</f>
        <v>0.22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9" t="s">
        <v>33</v>
      </c>
      <c r="C12" s="3" t="s">
        <v>28</v>
      </c>
      <c r="D12" s="11">
        <v>8.2799999999999999E-2</v>
      </c>
      <c r="E12" s="8">
        <f>D10*D12</f>
        <v>8.2799999999999999E-2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9" t="s">
        <v>34</v>
      </c>
      <c r="C13" s="3" t="s">
        <v>28</v>
      </c>
      <c r="D13" s="11">
        <v>1.7299999999999999E-2</v>
      </c>
      <c r="E13" s="8">
        <f>D13*D10</f>
        <v>1.7299999999999999E-2</v>
      </c>
      <c r="F13" s="8"/>
      <c r="G13" s="8"/>
      <c r="H13" s="8"/>
      <c r="I13" s="8"/>
      <c r="J13" s="8"/>
      <c r="K13" s="8"/>
      <c r="L13" s="8"/>
    </row>
    <row r="14" spans="1:12" ht="40.5" x14ac:dyDescent="0.25">
      <c r="A14" s="117">
        <v>3</v>
      </c>
      <c r="B14" s="31" t="s">
        <v>207</v>
      </c>
      <c r="C14" s="3" t="s">
        <v>165</v>
      </c>
      <c r="D14" s="79">
        <v>3</v>
      </c>
      <c r="E14" s="32">
        <v>3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9" t="s">
        <v>12</v>
      </c>
      <c r="C15" s="3" t="s">
        <v>13</v>
      </c>
      <c r="D15" s="11">
        <v>0.22</v>
      </c>
      <c r="E15" s="8">
        <f>D14*D15</f>
        <v>0.66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9" t="s">
        <v>33</v>
      </c>
      <c r="C16" s="3" t="s">
        <v>28</v>
      </c>
      <c r="D16" s="11">
        <v>2.8199999999999999E-2</v>
      </c>
      <c r="E16" s="8">
        <f>D14*D16</f>
        <v>8.4599999999999995E-2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9" t="s">
        <v>34</v>
      </c>
      <c r="C17" s="3" t="s">
        <v>28</v>
      </c>
      <c r="D17" s="11">
        <v>1.7299999999999999E-2</v>
      </c>
      <c r="E17" s="8">
        <f>D17*D14</f>
        <v>5.1900000000000002E-2</v>
      </c>
      <c r="F17" s="8"/>
      <c r="G17" s="8"/>
      <c r="H17" s="8"/>
      <c r="I17" s="8"/>
      <c r="J17" s="8"/>
      <c r="K17" s="8"/>
      <c r="L17" s="8"/>
    </row>
    <row r="18" spans="1:12" ht="27" x14ac:dyDescent="0.25">
      <c r="A18" s="117">
        <v>4</v>
      </c>
      <c r="B18" s="31" t="s">
        <v>208</v>
      </c>
      <c r="C18" s="3" t="s">
        <v>165</v>
      </c>
      <c r="D18" s="79">
        <v>3</v>
      </c>
      <c r="E18" s="32">
        <v>3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9" t="s">
        <v>12</v>
      </c>
      <c r="C19" s="3" t="s">
        <v>13</v>
      </c>
      <c r="D19" s="11">
        <v>2.48</v>
      </c>
      <c r="E19" s="8">
        <f>D18*D19</f>
        <v>7.4399999999999995</v>
      </c>
      <c r="F19" s="8"/>
      <c r="G19" s="8"/>
      <c r="H19" s="8"/>
      <c r="I19" s="8"/>
      <c r="J19" s="8"/>
      <c r="K19" s="8"/>
      <c r="L19" s="8"/>
    </row>
    <row r="20" spans="1:12" ht="40.5" x14ac:dyDescent="0.25">
      <c r="A20" s="117">
        <v>5</v>
      </c>
      <c r="B20" s="31" t="s">
        <v>573</v>
      </c>
      <c r="C20" s="3" t="s">
        <v>165</v>
      </c>
      <c r="D20" s="79">
        <v>5</v>
      </c>
      <c r="E20" s="32">
        <v>5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9" t="s">
        <v>12</v>
      </c>
      <c r="C21" s="3" t="s">
        <v>13</v>
      </c>
      <c r="D21" s="11">
        <v>0.56999999999999995</v>
      </c>
      <c r="E21" s="8">
        <f>D20*D21</f>
        <v>2.8499999999999996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9" t="s">
        <v>33</v>
      </c>
      <c r="C22" s="3" t="s">
        <v>28</v>
      </c>
      <c r="D22" s="11">
        <v>9.2999999999999999E-2</v>
      </c>
      <c r="E22" s="8">
        <f>D20*D22</f>
        <v>0.46499999999999997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9" t="s">
        <v>34</v>
      </c>
      <c r="C23" s="3" t="s">
        <v>28</v>
      </c>
      <c r="D23" s="11">
        <v>0.51900000000000002</v>
      </c>
      <c r="E23" s="8">
        <f>D23*D20</f>
        <v>2.5950000000000002</v>
      </c>
      <c r="F23" s="8"/>
      <c r="G23" s="8"/>
      <c r="H23" s="8"/>
      <c r="I23" s="8"/>
      <c r="J23" s="8"/>
      <c r="K23" s="8"/>
      <c r="L23" s="8"/>
    </row>
    <row r="24" spans="1:12" x14ac:dyDescent="0.25">
      <c r="A24" s="117">
        <v>6</v>
      </c>
      <c r="B24" s="38" t="s">
        <v>210</v>
      </c>
      <c r="C24" s="3" t="s">
        <v>165</v>
      </c>
      <c r="D24" s="79">
        <v>8</v>
      </c>
      <c r="E24" s="32">
        <v>8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9" t="s">
        <v>211</v>
      </c>
      <c r="C25" s="3" t="s">
        <v>13</v>
      </c>
      <c r="D25" s="11">
        <v>0.13</v>
      </c>
      <c r="E25" s="8">
        <f>D24*D25</f>
        <v>1.04</v>
      </c>
      <c r="F25" s="8"/>
      <c r="G25" s="8"/>
      <c r="H25" s="8"/>
      <c r="I25" s="8"/>
      <c r="J25" s="8"/>
      <c r="K25" s="8"/>
      <c r="L25" s="8"/>
    </row>
    <row r="26" spans="1:12" ht="42" x14ac:dyDescent="0.25">
      <c r="A26" s="117">
        <v>7</v>
      </c>
      <c r="B26" s="92" t="s">
        <v>574</v>
      </c>
      <c r="C26" s="3" t="s">
        <v>190</v>
      </c>
      <c r="D26" s="79">
        <v>2</v>
      </c>
      <c r="E26" s="32">
        <v>2</v>
      </c>
      <c r="F26" s="8"/>
      <c r="G26" s="32"/>
      <c r="H26" s="8"/>
      <c r="I26" s="8"/>
      <c r="J26" s="8"/>
      <c r="K26" s="8"/>
      <c r="L26" s="8"/>
    </row>
    <row r="27" spans="1:12" x14ac:dyDescent="0.25">
      <c r="A27" s="117"/>
      <c r="B27" s="9" t="s">
        <v>212</v>
      </c>
      <c r="C27" s="3" t="s">
        <v>13</v>
      </c>
      <c r="D27" s="11">
        <v>0.13</v>
      </c>
      <c r="E27" s="8">
        <f>D26*D27</f>
        <v>0.26</v>
      </c>
      <c r="F27" s="8"/>
      <c r="G27" s="8"/>
      <c r="H27" s="8"/>
      <c r="I27" s="8"/>
      <c r="J27" s="8"/>
      <c r="K27" s="8"/>
      <c r="L27" s="8"/>
    </row>
    <row r="28" spans="1:12" x14ac:dyDescent="0.25">
      <c r="A28" s="144"/>
      <c r="B28" s="148" t="s">
        <v>6</v>
      </c>
      <c r="C28" s="144"/>
      <c r="D28" s="170"/>
      <c r="E28" s="171"/>
      <c r="F28" s="171"/>
      <c r="G28" s="171"/>
      <c r="H28" s="171"/>
      <c r="I28" s="171"/>
      <c r="J28" s="171"/>
      <c r="K28" s="171"/>
      <c r="L28" s="171"/>
    </row>
    <row r="29" spans="1:12" x14ac:dyDescent="0.25">
      <c r="A29" s="144"/>
      <c r="B29" s="148" t="s">
        <v>639</v>
      </c>
      <c r="C29" s="144"/>
      <c r="D29" s="153"/>
      <c r="E29" s="171"/>
      <c r="F29" s="171"/>
      <c r="G29" s="171"/>
      <c r="H29" s="171"/>
      <c r="I29" s="171"/>
      <c r="J29" s="171"/>
      <c r="K29" s="171"/>
      <c r="L29" s="171"/>
    </row>
    <row r="30" spans="1:12" x14ac:dyDescent="0.25">
      <c r="A30" s="144"/>
      <c r="B30" s="148" t="s">
        <v>6</v>
      </c>
      <c r="C30" s="144"/>
      <c r="D30" s="170"/>
      <c r="E30" s="171"/>
      <c r="F30" s="171"/>
      <c r="G30" s="171"/>
      <c r="H30" s="171"/>
      <c r="I30" s="171"/>
      <c r="J30" s="171"/>
      <c r="K30" s="171"/>
      <c r="L30" s="179"/>
    </row>
    <row r="31" spans="1:12" x14ac:dyDescent="0.25">
      <c r="A31" s="20"/>
      <c r="B31" s="21" t="s">
        <v>213</v>
      </c>
      <c r="C31" s="20"/>
      <c r="D31" s="11"/>
      <c r="E31" s="22"/>
      <c r="F31" s="22"/>
      <c r="G31" s="22"/>
      <c r="H31" s="22"/>
      <c r="I31" s="22"/>
      <c r="J31" s="22"/>
      <c r="K31" s="22"/>
      <c r="L31" s="22"/>
    </row>
    <row r="32" spans="1:12" x14ac:dyDescent="0.25">
      <c r="A32" s="3">
        <v>8</v>
      </c>
      <c r="B32" s="9" t="s">
        <v>205</v>
      </c>
      <c r="C32" s="3" t="s">
        <v>165</v>
      </c>
      <c r="D32" s="11"/>
      <c r="E32" s="11">
        <v>1</v>
      </c>
      <c r="F32" s="8"/>
      <c r="G32" s="8"/>
      <c r="H32" s="8"/>
      <c r="I32" s="8"/>
      <c r="J32" s="8"/>
      <c r="K32" s="8"/>
      <c r="L32" s="8"/>
    </row>
    <row r="33" spans="1:12" ht="27" x14ac:dyDescent="0.25">
      <c r="A33" s="3">
        <v>9</v>
      </c>
      <c r="B33" s="7" t="s">
        <v>214</v>
      </c>
      <c r="C33" s="3" t="s">
        <v>165</v>
      </c>
      <c r="D33" s="11"/>
      <c r="E33" s="11">
        <v>1</v>
      </c>
      <c r="F33" s="8"/>
      <c r="G33" s="8"/>
      <c r="H33" s="8"/>
      <c r="I33" s="8"/>
      <c r="J33" s="8"/>
      <c r="K33" s="8"/>
      <c r="L33" s="8"/>
    </row>
    <row r="34" spans="1:12" ht="27" x14ac:dyDescent="0.25">
      <c r="A34" s="3">
        <v>10</v>
      </c>
      <c r="B34" s="7" t="s">
        <v>208</v>
      </c>
      <c r="C34" s="3" t="s">
        <v>165</v>
      </c>
      <c r="D34" s="11"/>
      <c r="E34" s="11">
        <v>3</v>
      </c>
      <c r="F34" s="8"/>
      <c r="G34" s="8"/>
      <c r="H34" s="8"/>
      <c r="I34" s="8"/>
      <c r="J34" s="8"/>
      <c r="K34" s="8"/>
      <c r="L34" s="8"/>
    </row>
    <row r="35" spans="1:12" ht="27" x14ac:dyDescent="0.25">
      <c r="A35" s="3">
        <v>11</v>
      </c>
      <c r="B35" s="7" t="s">
        <v>209</v>
      </c>
      <c r="C35" s="3" t="s">
        <v>165</v>
      </c>
      <c r="D35" s="11"/>
      <c r="E35" s="11">
        <v>5</v>
      </c>
      <c r="F35" s="8"/>
      <c r="G35" s="8"/>
      <c r="H35" s="8"/>
      <c r="I35" s="8"/>
      <c r="J35" s="8"/>
      <c r="K35" s="8"/>
      <c r="L35" s="8"/>
    </row>
    <row r="36" spans="1:12" x14ac:dyDescent="0.25">
      <c r="A36" s="117">
        <v>12</v>
      </c>
      <c r="B36" s="41" t="s">
        <v>210</v>
      </c>
      <c r="C36" s="3" t="s">
        <v>165</v>
      </c>
      <c r="D36" s="11"/>
      <c r="E36" s="11">
        <v>2</v>
      </c>
      <c r="F36" s="8"/>
      <c r="G36" s="8"/>
      <c r="H36" s="8"/>
      <c r="I36" s="8"/>
      <c r="J36" s="8"/>
      <c r="K36" s="8"/>
      <c r="L36" s="8"/>
    </row>
    <row r="37" spans="1:12" ht="28.5" x14ac:dyDescent="0.25">
      <c r="A37" s="117"/>
      <c r="B37" s="42" t="s">
        <v>215</v>
      </c>
      <c r="C37" s="3" t="s">
        <v>190</v>
      </c>
      <c r="D37" s="11"/>
      <c r="E37" s="22">
        <v>6</v>
      </c>
      <c r="F37" s="8"/>
      <c r="G37" s="8"/>
      <c r="H37" s="8"/>
      <c r="I37" s="8"/>
      <c r="J37" s="8"/>
      <c r="K37" s="8"/>
      <c r="L37" s="8"/>
    </row>
    <row r="38" spans="1:12" x14ac:dyDescent="0.25">
      <c r="A38" s="150"/>
      <c r="B38" s="148" t="s">
        <v>6</v>
      </c>
      <c r="C38" s="144"/>
      <c r="D38" s="144"/>
      <c r="E38" s="150"/>
      <c r="F38" s="150"/>
      <c r="G38" s="150"/>
      <c r="H38" s="150"/>
      <c r="I38" s="151"/>
      <c r="J38" s="150"/>
      <c r="K38" s="150"/>
      <c r="L38" s="180"/>
    </row>
    <row r="39" spans="1:12" x14ac:dyDescent="0.25">
      <c r="A39" s="150"/>
      <c r="B39" s="148" t="s">
        <v>216</v>
      </c>
      <c r="C39" s="144"/>
      <c r="D39" s="144"/>
      <c r="E39" s="150"/>
      <c r="F39" s="150"/>
      <c r="G39" s="150"/>
      <c r="H39" s="150"/>
      <c r="I39" s="151"/>
      <c r="J39" s="150"/>
      <c r="K39" s="150"/>
      <c r="L39" s="151"/>
    </row>
    <row r="40" spans="1:12" x14ac:dyDescent="0.25">
      <c r="A40" s="150"/>
      <c r="B40" s="148" t="s">
        <v>61</v>
      </c>
      <c r="C40" s="153" t="s">
        <v>637</v>
      </c>
      <c r="D40" s="144"/>
      <c r="E40" s="150"/>
      <c r="F40" s="150"/>
      <c r="G40" s="150"/>
      <c r="H40" s="150"/>
      <c r="I40" s="150"/>
      <c r="J40" s="150"/>
      <c r="K40" s="150"/>
      <c r="L40" s="151"/>
    </row>
    <row r="41" spans="1:12" x14ac:dyDescent="0.25">
      <c r="A41" s="150"/>
      <c r="B41" s="148" t="s">
        <v>6</v>
      </c>
      <c r="C41" s="153"/>
      <c r="D41" s="144"/>
      <c r="E41" s="150"/>
      <c r="F41" s="150"/>
      <c r="G41" s="150"/>
      <c r="H41" s="150"/>
      <c r="I41" s="150"/>
      <c r="J41" s="150"/>
      <c r="K41" s="150"/>
      <c r="L41" s="151"/>
    </row>
    <row r="42" spans="1:12" x14ac:dyDescent="0.25">
      <c r="A42" s="150"/>
      <c r="B42" s="148" t="s">
        <v>63</v>
      </c>
      <c r="C42" s="153" t="s">
        <v>637</v>
      </c>
      <c r="D42" s="144"/>
      <c r="E42" s="150"/>
      <c r="F42" s="150"/>
      <c r="G42" s="150"/>
      <c r="H42" s="150"/>
      <c r="I42" s="150"/>
      <c r="J42" s="150"/>
      <c r="K42" s="150"/>
      <c r="L42" s="151"/>
    </row>
    <row r="43" spans="1:12" x14ac:dyDescent="0.25">
      <c r="A43" s="150"/>
      <c r="B43" s="148" t="s">
        <v>6</v>
      </c>
      <c r="C43" s="153"/>
      <c r="D43" s="144"/>
      <c r="E43" s="150"/>
      <c r="F43" s="150"/>
      <c r="G43" s="150"/>
      <c r="H43" s="150"/>
      <c r="I43" s="150"/>
      <c r="J43" s="150"/>
      <c r="K43" s="150"/>
      <c r="L43" s="151"/>
    </row>
    <row r="44" spans="1:12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2" x14ac:dyDescent="0.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2" x14ac:dyDescent="0.2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2" x14ac:dyDescent="0.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</sheetData>
  <mergeCells count="18">
    <mergeCell ref="A26:A27"/>
    <mergeCell ref="A36:A37"/>
    <mergeCell ref="A44:L47"/>
    <mergeCell ref="A8:A9"/>
    <mergeCell ref="A10:A13"/>
    <mergeCell ref="A14:A17"/>
    <mergeCell ref="A18:A19"/>
    <mergeCell ref="A20:A23"/>
    <mergeCell ref="A24:A25"/>
    <mergeCell ref="A1:L2"/>
    <mergeCell ref="E3:J3"/>
    <mergeCell ref="A4:A5"/>
    <mergeCell ref="B4:B5"/>
    <mergeCell ref="C4:E4"/>
    <mergeCell ref="F4:G4"/>
    <mergeCell ref="H4:I4"/>
    <mergeCell ref="J4:K4"/>
    <mergeCell ref="L4:L5"/>
  </mergeCells>
  <pageMargins left="0.25" right="0.25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workbookViewId="0">
      <selection activeCell="B60" sqref="B60"/>
    </sheetView>
  </sheetViews>
  <sheetFormatPr defaultColWidth="9.140625" defaultRowHeight="13.5" x14ac:dyDescent="0.25"/>
  <cols>
    <col min="1" max="1" width="2.85546875" style="1" customWidth="1"/>
    <col min="2" max="2" width="45.7109375" style="1" customWidth="1"/>
    <col min="3" max="3" width="7.42578125" style="14" customWidth="1"/>
    <col min="4" max="4" width="5.85546875" style="65" customWidth="1"/>
    <col min="5" max="5" width="7.42578125" style="1" customWidth="1"/>
    <col min="6" max="6" width="5.28515625" style="1" customWidth="1"/>
    <col min="7" max="7" width="9.140625" style="1"/>
    <col min="8" max="8" width="6.140625" style="1" customWidth="1"/>
    <col min="9" max="9" width="9.140625" style="1"/>
    <col min="10" max="10" width="5.7109375" style="1" customWidth="1"/>
    <col min="11" max="16384" width="9.140625" style="1"/>
  </cols>
  <sheetData>
    <row r="1" spans="1:12" x14ac:dyDescent="0.25">
      <c r="A1" s="118" t="s">
        <v>640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9.2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x14ac:dyDescent="0.25">
      <c r="A3" s="146" t="s">
        <v>0</v>
      </c>
      <c r="B3" s="146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12" customFormat="1" x14ac:dyDescent="0.25">
      <c r="A4" s="146"/>
      <c r="B4" s="146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9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240</v>
      </c>
      <c r="C6" s="6"/>
      <c r="D6" s="20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5" t="s">
        <v>241</v>
      </c>
      <c r="C7" s="6"/>
      <c r="D7" s="20"/>
      <c r="E7" s="4"/>
      <c r="F7" s="4"/>
      <c r="G7" s="4"/>
      <c r="H7" s="4"/>
      <c r="I7" s="4"/>
      <c r="J7" s="4"/>
      <c r="K7" s="4"/>
      <c r="L7" s="4"/>
    </row>
    <row r="8" spans="1:12" ht="27" x14ac:dyDescent="0.25">
      <c r="A8" s="117">
        <v>1</v>
      </c>
      <c r="B8" s="93" t="s">
        <v>242</v>
      </c>
      <c r="C8" s="6" t="s">
        <v>36</v>
      </c>
      <c r="D8" s="79">
        <f>E8</f>
        <v>48</v>
      </c>
      <c r="E8" s="32">
        <v>48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4" t="s">
        <v>12</v>
      </c>
      <c r="C9" s="6" t="s">
        <v>13</v>
      </c>
      <c r="D9" s="11">
        <v>2.06</v>
      </c>
      <c r="E9" s="8">
        <f>E8*D9</f>
        <v>98.88</v>
      </c>
      <c r="F9" s="8"/>
      <c r="G9" s="8"/>
      <c r="H9" s="8"/>
      <c r="I9" s="8"/>
      <c r="J9" s="8"/>
      <c r="K9" s="8"/>
      <c r="L9" s="8"/>
    </row>
    <row r="10" spans="1:12" ht="27" x14ac:dyDescent="0.25">
      <c r="A10" s="117">
        <v>2</v>
      </c>
      <c r="B10" s="93" t="s">
        <v>243</v>
      </c>
      <c r="C10" s="6" t="s">
        <v>36</v>
      </c>
      <c r="D10" s="79">
        <v>20</v>
      </c>
      <c r="E10" s="32">
        <v>20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4" t="s">
        <v>12</v>
      </c>
      <c r="C11" s="6" t="s">
        <v>13</v>
      </c>
      <c r="D11" s="11">
        <v>1.21</v>
      </c>
      <c r="E11" s="8">
        <f>D10*D11</f>
        <v>24.2</v>
      </c>
      <c r="F11" s="8"/>
      <c r="G11" s="8"/>
      <c r="H11" s="8"/>
      <c r="I11" s="8"/>
      <c r="J11" s="8"/>
      <c r="K11" s="8"/>
      <c r="L11" s="8"/>
    </row>
    <row r="12" spans="1:12" ht="27" x14ac:dyDescent="0.25">
      <c r="A12" s="123">
        <v>3</v>
      </c>
      <c r="B12" s="93" t="s">
        <v>575</v>
      </c>
      <c r="C12" s="6" t="s">
        <v>11</v>
      </c>
      <c r="D12" s="79">
        <v>0.74</v>
      </c>
      <c r="E12" s="32">
        <v>0.74</v>
      </c>
      <c r="F12" s="8"/>
      <c r="G12" s="8"/>
      <c r="H12" s="8"/>
      <c r="I12" s="8"/>
      <c r="J12" s="8"/>
      <c r="K12" s="8"/>
      <c r="L12" s="8"/>
    </row>
    <row r="13" spans="1:12" x14ac:dyDescent="0.25">
      <c r="A13" s="124"/>
      <c r="B13" s="4" t="s">
        <v>12</v>
      </c>
      <c r="C13" s="6" t="s">
        <v>13</v>
      </c>
      <c r="D13" s="11">
        <v>31.1</v>
      </c>
      <c r="E13" s="8">
        <f>D13*D12</f>
        <v>23.013999999999999</v>
      </c>
      <c r="F13" s="8"/>
      <c r="G13" s="8"/>
      <c r="H13" s="8"/>
      <c r="I13" s="8"/>
      <c r="J13" s="8"/>
      <c r="K13" s="8"/>
      <c r="L13" s="8"/>
    </row>
    <row r="14" spans="1:12" x14ac:dyDescent="0.25">
      <c r="A14" s="124"/>
      <c r="B14" s="4" t="s">
        <v>244</v>
      </c>
      <c r="C14" s="6" t="s">
        <v>11</v>
      </c>
      <c r="D14" s="11" t="s">
        <v>16</v>
      </c>
      <c r="E14" s="8">
        <v>0.65</v>
      </c>
      <c r="F14" s="8"/>
      <c r="G14" s="8"/>
      <c r="H14" s="8"/>
      <c r="I14" s="8"/>
      <c r="J14" s="8"/>
      <c r="K14" s="8"/>
      <c r="L14" s="8"/>
    </row>
    <row r="15" spans="1:12" x14ac:dyDescent="0.25">
      <c r="A15" s="124"/>
      <c r="B15" s="4" t="s">
        <v>245</v>
      </c>
      <c r="C15" s="6" t="s">
        <v>11</v>
      </c>
      <c r="D15" s="11" t="s">
        <v>16</v>
      </c>
      <c r="E15" s="8">
        <v>0.9</v>
      </c>
      <c r="F15" s="8"/>
      <c r="G15" s="8"/>
      <c r="H15" s="8"/>
      <c r="I15" s="8"/>
      <c r="J15" s="8"/>
      <c r="K15" s="8"/>
      <c r="L15" s="8"/>
    </row>
    <row r="16" spans="1:12" x14ac:dyDescent="0.25">
      <c r="A16" s="124"/>
      <c r="B16" s="4" t="s">
        <v>37</v>
      </c>
      <c r="C16" s="6" t="s">
        <v>36</v>
      </c>
      <c r="D16" s="11" t="s">
        <v>16</v>
      </c>
      <c r="E16" s="8">
        <v>29.4</v>
      </c>
      <c r="F16" s="8"/>
      <c r="G16" s="8"/>
      <c r="H16" s="8"/>
      <c r="I16" s="8"/>
      <c r="J16" s="8"/>
      <c r="K16" s="8"/>
      <c r="L16" s="8"/>
    </row>
    <row r="17" spans="1:12" x14ac:dyDescent="0.25">
      <c r="A17" s="125"/>
      <c r="B17" s="4" t="s">
        <v>246</v>
      </c>
      <c r="C17" s="6" t="s">
        <v>190</v>
      </c>
      <c r="D17" s="11" t="s">
        <v>16</v>
      </c>
      <c r="E17" s="8">
        <v>66</v>
      </c>
      <c r="F17" s="8"/>
      <c r="G17" s="8"/>
      <c r="H17" s="22"/>
      <c r="I17" s="8"/>
      <c r="J17" s="8"/>
      <c r="K17" s="8"/>
      <c r="L17" s="8"/>
    </row>
    <row r="18" spans="1:12" ht="27" x14ac:dyDescent="0.25">
      <c r="A18" s="123">
        <v>4</v>
      </c>
      <c r="B18" s="93" t="s">
        <v>622</v>
      </c>
      <c r="C18" s="108" t="s">
        <v>11</v>
      </c>
      <c r="D18" s="11"/>
      <c r="E18" s="8">
        <v>0.84099999999999997</v>
      </c>
      <c r="F18" s="8"/>
      <c r="G18" s="8"/>
      <c r="H18" s="22"/>
      <c r="I18" s="8"/>
      <c r="J18" s="8"/>
      <c r="K18" s="8"/>
      <c r="L18" s="8"/>
    </row>
    <row r="19" spans="1:12" x14ac:dyDescent="0.25">
      <c r="A19" s="124"/>
      <c r="B19" s="4" t="s">
        <v>12</v>
      </c>
      <c r="C19" s="108" t="s">
        <v>623</v>
      </c>
      <c r="D19" s="11">
        <v>31.8</v>
      </c>
      <c r="E19" s="8">
        <f>E18*D19</f>
        <v>26.7438</v>
      </c>
      <c r="F19" s="8"/>
      <c r="G19" s="8"/>
      <c r="H19" s="22"/>
      <c r="I19" s="8"/>
      <c r="J19" s="8"/>
      <c r="K19" s="8"/>
      <c r="L19" s="8"/>
    </row>
    <row r="20" spans="1:12" x14ac:dyDescent="0.25">
      <c r="A20" s="124"/>
      <c r="B20" s="4" t="s">
        <v>624</v>
      </c>
      <c r="C20" s="108" t="s">
        <v>11</v>
      </c>
      <c r="D20" s="11" t="s">
        <v>16</v>
      </c>
      <c r="E20" s="8">
        <v>0.51</v>
      </c>
      <c r="F20" s="8"/>
      <c r="G20" s="8"/>
      <c r="H20" s="22"/>
      <c r="I20" s="8"/>
      <c r="J20" s="8"/>
      <c r="K20" s="8"/>
      <c r="L20" s="8"/>
    </row>
    <row r="21" spans="1:12" x14ac:dyDescent="0.25">
      <c r="A21" s="124"/>
      <c r="B21" s="4" t="s">
        <v>625</v>
      </c>
      <c r="C21" s="108" t="s">
        <v>11</v>
      </c>
      <c r="D21" s="11" t="s">
        <v>16</v>
      </c>
      <c r="E21" s="8">
        <v>0.123</v>
      </c>
      <c r="F21" s="8"/>
      <c r="G21" s="8"/>
      <c r="H21" s="22"/>
      <c r="I21" s="8"/>
      <c r="J21" s="8"/>
      <c r="K21" s="8"/>
      <c r="L21" s="8"/>
    </row>
    <row r="22" spans="1:12" x14ac:dyDescent="0.25">
      <c r="A22" s="124"/>
      <c r="B22" s="4" t="s">
        <v>626</v>
      </c>
      <c r="C22" s="108" t="s">
        <v>11</v>
      </c>
      <c r="D22" s="11" t="s">
        <v>16</v>
      </c>
      <c r="E22" s="8">
        <v>0.20799999999999999</v>
      </c>
      <c r="F22" s="8"/>
      <c r="G22" s="8"/>
      <c r="H22" s="22"/>
      <c r="I22" s="8"/>
      <c r="J22" s="8"/>
      <c r="K22" s="8"/>
      <c r="L22" s="8"/>
    </row>
    <row r="23" spans="1:12" x14ac:dyDescent="0.25">
      <c r="A23" s="124"/>
      <c r="B23" s="4" t="s">
        <v>627</v>
      </c>
      <c r="C23" s="108" t="s">
        <v>36</v>
      </c>
      <c r="D23" s="11">
        <v>1.0149999999999999</v>
      </c>
      <c r="E23" s="8">
        <f>E18*D23</f>
        <v>0.8536149999999999</v>
      </c>
      <c r="F23" s="8"/>
      <c r="G23" s="8"/>
      <c r="H23" s="22"/>
      <c r="I23" s="8"/>
      <c r="J23" s="8"/>
      <c r="K23" s="8"/>
      <c r="L23" s="8"/>
    </row>
    <row r="24" spans="1:12" x14ac:dyDescent="0.25">
      <c r="A24" s="124"/>
      <c r="B24" s="4" t="s">
        <v>628</v>
      </c>
      <c r="C24" s="108" t="s">
        <v>25</v>
      </c>
      <c r="D24" s="11">
        <v>0.86</v>
      </c>
      <c r="E24" s="8">
        <f>D24*E18</f>
        <v>0.72326000000000001</v>
      </c>
      <c r="F24" s="8"/>
      <c r="G24" s="8"/>
      <c r="H24" s="22"/>
      <c r="I24" s="8"/>
      <c r="J24" s="8"/>
      <c r="K24" s="8"/>
      <c r="L24" s="8"/>
    </row>
    <row r="25" spans="1:12" ht="27" x14ac:dyDescent="0.25">
      <c r="A25" s="117">
        <v>5</v>
      </c>
      <c r="B25" s="93" t="s">
        <v>247</v>
      </c>
      <c r="C25" s="6" t="s">
        <v>25</v>
      </c>
      <c r="D25" s="79">
        <f>E25</f>
        <v>48.3</v>
      </c>
      <c r="E25" s="32">
        <v>48.3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4" t="s">
        <v>12</v>
      </c>
      <c r="C26" s="6" t="s">
        <v>13</v>
      </c>
      <c r="D26" s="11">
        <v>0.49199999999999999</v>
      </c>
      <c r="E26" s="8">
        <f>D25*D26</f>
        <v>23.763599999999997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4" t="s">
        <v>46</v>
      </c>
      <c r="C27" s="6" t="s">
        <v>15</v>
      </c>
      <c r="D27" s="11">
        <v>0.246</v>
      </c>
      <c r="E27" s="8">
        <f>D25*D27</f>
        <v>11.881799999999998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4" t="s">
        <v>34</v>
      </c>
      <c r="C28" s="6" t="s">
        <v>28</v>
      </c>
      <c r="D28" s="11">
        <v>7.0000000000000001E-3</v>
      </c>
      <c r="E28" s="8">
        <f>D28*D25</f>
        <v>0.33810000000000001</v>
      </c>
      <c r="F28" s="8"/>
      <c r="G28" s="8"/>
      <c r="H28" s="8"/>
      <c r="I28" s="8"/>
      <c r="J28" s="8"/>
      <c r="K28" s="8"/>
      <c r="L28" s="8"/>
    </row>
    <row r="29" spans="1:12" x14ac:dyDescent="0.25">
      <c r="A29" s="144"/>
      <c r="B29" s="149" t="s">
        <v>6</v>
      </c>
      <c r="C29" s="153"/>
      <c r="D29" s="170"/>
      <c r="E29" s="171"/>
      <c r="F29" s="171"/>
      <c r="G29" s="171"/>
      <c r="H29" s="171"/>
      <c r="I29" s="171"/>
      <c r="J29" s="171"/>
      <c r="K29" s="171"/>
      <c r="L29" s="171"/>
    </row>
    <row r="30" spans="1:12" x14ac:dyDescent="0.25">
      <c r="A30" s="144"/>
      <c r="B30" s="149" t="s">
        <v>641</v>
      </c>
      <c r="C30" s="154" t="s">
        <v>637</v>
      </c>
      <c r="D30" s="170"/>
      <c r="E30" s="171"/>
      <c r="F30" s="171"/>
      <c r="G30" s="171"/>
      <c r="H30" s="171"/>
      <c r="I30" s="171"/>
      <c r="J30" s="171"/>
      <c r="K30" s="171"/>
      <c r="L30" s="171"/>
    </row>
    <row r="31" spans="1:12" x14ac:dyDescent="0.25">
      <c r="A31" s="144"/>
      <c r="B31" s="149" t="s">
        <v>6</v>
      </c>
      <c r="C31" s="154"/>
      <c r="D31" s="170"/>
      <c r="E31" s="171"/>
      <c r="F31" s="171"/>
      <c r="G31" s="171"/>
      <c r="H31" s="171"/>
      <c r="I31" s="171"/>
      <c r="J31" s="171"/>
      <c r="K31" s="171"/>
      <c r="L31" s="171"/>
    </row>
    <row r="32" spans="1:12" x14ac:dyDescent="0.25">
      <c r="A32" s="144"/>
      <c r="B32" s="149" t="s">
        <v>642</v>
      </c>
      <c r="C32" s="154" t="s">
        <v>637</v>
      </c>
      <c r="D32" s="170"/>
      <c r="E32" s="171"/>
      <c r="F32" s="171"/>
      <c r="G32" s="171"/>
      <c r="H32" s="171"/>
      <c r="I32" s="171"/>
      <c r="J32" s="171"/>
      <c r="K32" s="171"/>
      <c r="L32" s="171"/>
    </row>
    <row r="33" spans="1:12" x14ac:dyDescent="0.25">
      <c r="A33" s="144"/>
      <c r="B33" s="149" t="s">
        <v>248</v>
      </c>
      <c r="C33" s="153"/>
      <c r="D33" s="170"/>
      <c r="E33" s="171"/>
      <c r="F33" s="171"/>
      <c r="G33" s="171"/>
      <c r="H33" s="171"/>
      <c r="I33" s="171"/>
      <c r="J33" s="171"/>
      <c r="K33" s="171"/>
      <c r="L33" s="179"/>
    </row>
    <row r="34" spans="1:12" x14ac:dyDescent="0.25">
      <c r="A34" s="6"/>
      <c r="B34" s="5" t="s">
        <v>249</v>
      </c>
      <c r="C34" s="6"/>
      <c r="D34" s="11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117">
        <v>1</v>
      </c>
      <c r="B35" s="94" t="s">
        <v>250</v>
      </c>
      <c r="C35" s="6" t="s">
        <v>190</v>
      </c>
      <c r="D35" s="79">
        <v>560</v>
      </c>
      <c r="E35" s="32">
        <v>560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4" t="s">
        <v>12</v>
      </c>
      <c r="C36" s="6" t="s">
        <v>13</v>
      </c>
      <c r="D36" s="11">
        <v>0.13</v>
      </c>
      <c r="E36" s="8">
        <f>D35*D36</f>
        <v>72.8</v>
      </c>
      <c r="F36" s="8"/>
      <c r="G36" s="8"/>
      <c r="H36" s="8"/>
      <c r="I36" s="8"/>
      <c r="J36" s="8"/>
      <c r="K36" s="8"/>
      <c r="L36" s="8"/>
    </row>
    <row r="37" spans="1:12" x14ac:dyDescent="0.25">
      <c r="A37" s="123">
        <v>2</v>
      </c>
      <c r="B37" s="4" t="s">
        <v>251</v>
      </c>
      <c r="C37" s="6" t="s">
        <v>190</v>
      </c>
      <c r="D37" s="79">
        <v>174</v>
      </c>
      <c r="E37" s="32">
        <v>174</v>
      </c>
      <c r="F37" s="8"/>
      <c r="G37" s="8"/>
      <c r="H37" s="8"/>
      <c r="I37" s="8"/>
      <c r="J37" s="8"/>
      <c r="K37" s="8"/>
      <c r="L37" s="8"/>
    </row>
    <row r="38" spans="1:12" x14ac:dyDescent="0.25">
      <c r="A38" s="124"/>
      <c r="B38" s="4" t="s">
        <v>12</v>
      </c>
      <c r="C38" s="6" t="s">
        <v>13</v>
      </c>
      <c r="D38" s="11">
        <v>0.13</v>
      </c>
      <c r="E38" s="8">
        <f>D37*D38</f>
        <v>22.62</v>
      </c>
      <c r="F38" s="8"/>
      <c r="G38" s="8"/>
      <c r="H38" s="8"/>
      <c r="I38" s="8"/>
      <c r="J38" s="8"/>
      <c r="K38" s="8"/>
      <c r="L38" s="8"/>
    </row>
    <row r="39" spans="1:12" x14ac:dyDescent="0.25">
      <c r="A39" s="117">
        <v>3</v>
      </c>
      <c r="B39" s="94" t="s">
        <v>252</v>
      </c>
      <c r="C39" s="6" t="s">
        <v>38</v>
      </c>
      <c r="D39" s="79">
        <v>6</v>
      </c>
      <c r="E39" s="32">
        <v>6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4" t="s">
        <v>12</v>
      </c>
      <c r="C40" s="6" t="s">
        <v>13</v>
      </c>
      <c r="D40" s="11">
        <v>1</v>
      </c>
      <c r="E40" s="8">
        <f>D39*D40</f>
        <v>6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4" t="s">
        <v>34</v>
      </c>
      <c r="C41" s="6" t="s">
        <v>28</v>
      </c>
      <c r="D41" s="11">
        <v>0.82</v>
      </c>
      <c r="E41" s="8">
        <f>D39*D41</f>
        <v>4.92</v>
      </c>
      <c r="F41" s="8"/>
      <c r="G41" s="8"/>
      <c r="H41" s="8"/>
      <c r="I41" s="8"/>
      <c r="J41" s="8"/>
      <c r="K41" s="8"/>
      <c r="L41" s="8"/>
    </row>
    <row r="42" spans="1:12" x14ac:dyDescent="0.25">
      <c r="A42" s="117">
        <v>4</v>
      </c>
      <c r="B42" s="94" t="s">
        <v>253</v>
      </c>
      <c r="C42" s="6" t="s">
        <v>165</v>
      </c>
      <c r="D42" s="79">
        <v>68</v>
      </c>
      <c r="E42" s="32">
        <v>68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4" t="s">
        <v>12</v>
      </c>
      <c r="C43" s="6" t="s">
        <v>13</v>
      </c>
      <c r="D43" s="11">
        <v>0.35</v>
      </c>
      <c r="E43" s="8">
        <f>D42*D43</f>
        <v>23.799999999999997</v>
      </c>
      <c r="F43" s="8"/>
      <c r="G43" s="8"/>
      <c r="H43" s="8"/>
      <c r="I43" s="8"/>
      <c r="J43" s="8"/>
      <c r="K43" s="8"/>
      <c r="L43" s="8"/>
    </row>
    <row r="44" spans="1:12" x14ac:dyDescent="0.25">
      <c r="A44" s="148"/>
      <c r="B44" s="149" t="s">
        <v>6</v>
      </c>
      <c r="C44" s="148"/>
      <c r="D44" s="173"/>
      <c r="E44" s="172"/>
      <c r="F44" s="172"/>
      <c r="G44" s="172"/>
      <c r="H44" s="172"/>
      <c r="I44" s="172"/>
      <c r="J44" s="172"/>
      <c r="K44" s="172"/>
      <c r="L44" s="172"/>
    </row>
    <row r="45" spans="1:12" x14ac:dyDescent="0.25">
      <c r="A45" s="148"/>
      <c r="B45" s="149" t="s">
        <v>254</v>
      </c>
      <c r="C45" s="164" t="s">
        <v>637</v>
      </c>
      <c r="D45" s="173"/>
      <c r="E45" s="172"/>
      <c r="F45" s="172"/>
      <c r="G45" s="172"/>
      <c r="H45" s="172"/>
      <c r="I45" s="172"/>
      <c r="J45" s="172"/>
      <c r="K45" s="172"/>
      <c r="L45" s="172"/>
    </row>
    <row r="46" spans="1:12" x14ac:dyDescent="0.25">
      <c r="A46" s="148"/>
      <c r="B46" s="149" t="s">
        <v>255</v>
      </c>
      <c r="C46" s="148"/>
      <c r="D46" s="173"/>
      <c r="E46" s="172"/>
      <c r="F46" s="172"/>
      <c r="G46" s="172"/>
      <c r="H46" s="172"/>
      <c r="I46" s="172"/>
      <c r="J46" s="172"/>
      <c r="K46" s="172"/>
      <c r="L46" s="181"/>
    </row>
    <row r="47" spans="1:12" ht="27" x14ac:dyDescent="0.25">
      <c r="A47" s="20"/>
      <c r="B47" s="46" t="s">
        <v>256</v>
      </c>
      <c r="C47" s="20"/>
      <c r="D47" s="11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A48" s="6">
        <v>1</v>
      </c>
      <c r="B48" s="4" t="s">
        <v>257</v>
      </c>
      <c r="C48" s="6" t="s">
        <v>190</v>
      </c>
      <c r="D48" s="11"/>
      <c r="E48" s="11">
        <v>560</v>
      </c>
      <c r="F48" s="8"/>
      <c r="G48" s="8"/>
      <c r="H48" s="8"/>
      <c r="I48" s="8"/>
      <c r="J48" s="8"/>
      <c r="K48" s="8"/>
      <c r="L48" s="8"/>
    </row>
    <row r="49" spans="1:12" x14ac:dyDescent="0.25">
      <c r="A49" s="6">
        <v>2</v>
      </c>
      <c r="B49" s="4" t="s">
        <v>258</v>
      </c>
      <c r="C49" s="6" t="s">
        <v>190</v>
      </c>
      <c r="D49" s="11"/>
      <c r="E49" s="11">
        <v>174</v>
      </c>
      <c r="F49" s="8"/>
      <c r="G49" s="8"/>
      <c r="H49" s="8"/>
      <c r="I49" s="8"/>
      <c r="J49" s="8"/>
      <c r="K49" s="8"/>
      <c r="L49" s="8"/>
    </row>
    <row r="50" spans="1:12" x14ac:dyDescent="0.25">
      <c r="A50" s="6">
        <v>3</v>
      </c>
      <c r="B50" s="4" t="s">
        <v>259</v>
      </c>
      <c r="C50" s="6" t="s">
        <v>165</v>
      </c>
      <c r="D50" s="11"/>
      <c r="E50" s="11">
        <v>2</v>
      </c>
      <c r="F50" s="8"/>
      <c r="G50" s="8"/>
      <c r="H50" s="8"/>
      <c r="I50" s="8"/>
      <c r="J50" s="8"/>
      <c r="K50" s="8"/>
      <c r="L50" s="8"/>
    </row>
    <row r="51" spans="1:12" ht="27" x14ac:dyDescent="0.25">
      <c r="A51" s="6">
        <v>4</v>
      </c>
      <c r="B51" s="45" t="s">
        <v>260</v>
      </c>
      <c r="C51" s="6" t="s">
        <v>165</v>
      </c>
      <c r="D51" s="11"/>
      <c r="E51" s="11">
        <v>68</v>
      </c>
      <c r="F51" s="8"/>
      <c r="G51" s="8"/>
      <c r="H51" s="8"/>
      <c r="I51" s="8"/>
      <c r="J51" s="8"/>
      <c r="K51" s="8"/>
      <c r="L51" s="8"/>
    </row>
    <row r="52" spans="1:12" x14ac:dyDescent="0.25">
      <c r="A52" s="6">
        <v>5</v>
      </c>
      <c r="B52" s="47" t="s">
        <v>261</v>
      </c>
      <c r="C52" s="6" t="s">
        <v>190</v>
      </c>
      <c r="D52" s="11"/>
      <c r="E52" s="11">
        <v>526</v>
      </c>
      <c r="F52" s="8"/>
      <c r="G52" s="8"/>
      <c r="H52" s="8"/>
      <c r="I52" s="8"/>
      <c r="J52" s="8"/>
      <c r="K52" s="8"/>
      <c r="L52" s="8"/>
    </row>
    <row r="53" spans="1:12" x14ac:dyDescent="0.25">
      <c r="A53" s="6">
        <v>6</v>
      </c>
      <c r="B53" s="4" t="s">
        <v>262</v>
      </c>
      <c r="C53" s="6" t="s">
        <v>165</v>
      </c>
      <c r="D53" s="48"/>
      <c r="E53" s="48">
        <v>45</v>
      </c>
      <c r="F53" s="8"/>
      <c r="G53" s="8"/>
      <c r="H53" s="8"/>
      <c r="I53" s="8"/>
      <c r="J53" s="8"/>
      <c r="K53" s="8"/>
      <c r="L53" s="8"/>
    </row>
    <row r="54" spans="1:12" ht="27" x14ac:dyDescent="0.25">
      <c r="A54" s="123">
        <v>7</v>
      </c>
      <c r="B54" s="45" t="s">
        <v>263</v>
      </c>
      <c r="C54" s="6" t="s">
        <v>264</v>
      </c>
      <c r="D54" s="11"/>
      <c r="E54" s="11">
        <v>23</v>
      </c>
      <c r="F54" s="8"/>
      <c r="G54" s="8"/>
      <c r="H54" s="8"/>
      <c r="I54" s="8"/>
      <c r="J54" s="8"/>
      <c r="K54" s="8"/>
      <c r="L54" s="8"/>
    </row>
    <row r="55" spans="1:12" x14ac:dyDescent="0.25">
      <c r="A55" s="125"/>
      <c r="B55" s="47" t="s">
        <v>629</v>
      </c>
      <c r="C55" s="20" t="s">
        <v>264</v>
      </c>
      <c r="D55" s="11"/>
      <c r="E55" s="22">
        <v>10</v>
      </c>
      <c r="F55" s="8"/>
      <c r="G55" s="8"/>
      <c r="H55" s="8"/>
      <c r="I55" s="8"/>
      <c r="J55" s="8"/>
      <c r="K55" s="8"/>
      <c r="L55" s="8"/>
    </row>
    <row r="56" spans="1:12" x14ac:dyDescent="0.25">
      <c r="A56" s="144"/>
      <c r="B56" s="149" t="s">
        <v>6</v>
      </c>
      <c r="C56" s="144"/>
      <c r="D56" s="170"/>
      <c r="E56" s="171"/>
      <c r="F56" s="171"/>
      <c r="G56" s="171"/>
      <c r="H56" s="171"/>
      <c r="I56" s="171"/>
      <c r="J56" s="171"/>
      <c r="K56" s="171"/>
      <c r="L56" s="182"/>
    </row>
    <row r="57" spans="1:12" x14ac:dyDescent="0.25">
      <c r="A57" s="144"/>
      <c r="B57" s="149" t="s">
        <v>265</v>
      </c>
      <c r="C57" s="144"/>
      <c r="D57" s="170"/>
      <c r="E57" s="171"/>
      <c r="F57" s="171"/>
      <c r="G57" s="171"/>
      <c r="H57" s="171"/>
      <c r="I57" s="171"/>
      <c r="J57" s="171"/>
      <c r="K57" s="171"/>
      <c r="L57" s="172"/>
    </row>
    <row r="58" spans="1:12" x14ac:dyDescent="0.25">
      <c r="A58" s="144"/>
      <c r="B58" s="149" t="s">
        <v>63</v>
      </c>
      <c r="C58" s="153" t="s">
        <v>637</v>
      </c>
      <c r="D58" s="170"/>
      <c r="E58" s="171"/>
      <c r="F58" s="171"/>
      <c r="G58" s="171"/>
      <c r="H58" s="171"/>
      <c r="I58" s="171"/>
      <c r="J58" s="171"/>
      <c r="K58" s="171"/>
      <c r="L58" s="179"/>
    </row>
    <row r="59" spans="1:12" x14ac:dyDescent="0.25">
      <c r="A59" s="144"/>
      <c r="B59" s="149" t="s">
        <v>255</v>
      </c>
      <c r="C59" s="144"/>
      <c r="D59" s="170"/>
      <c r="E59" s="171"/>
      <c r="F59" s="171"/>
      <c r="G59" s="171"/>
      <c r="H59" s="171"/>
      <c r="I59" s="171"/>
      <c r="J59" s="171"/>
      <c r="K59" s="171"/>
      <c r="L59" s="171"/>
    </row>
    <row r="60" spans="1:12" x14ac:dyDescent="0.25">
      <c r="A60" s="144"/>
      <c r="B60" s="149" t="s">
        <v>643</v>
      </c>
      <c r="C60" s="144"/>
      <c r="D60" s="170"/>
      <c r="E60" s="171"/>
      <c r="F60" s="171"/>
      <c r="G60" s="171"/>
      <c r="H60" s="171"/>
      <c r="I60" s="171"/>
      <c r="J60" s="171"/>
      <c r="K60" s="171"/>
      <c r="L60" s="171"/>
    </row>
    <row r="61" spans="1:12" x14ac:dyDescent="0.25">
      <c r="A61" s="150"/>
      <c r="B61" s="149" t="s">
        <v>61</v>
      </c>
      <c r="C61" s="153" t="s">
        <v>637</v>
      </c>
      <c r="D61" s="144"/>
      <c r="E61" s="150"/>
      <c r="F61" s="150"/>
      <c r="G61" s="150"/>
      <c r="H61" s="150"/>
      <c r="I61" s="150"/>
      <c r="J61" s="150"/>
      <c r="K61" s="150"/>
      <c r="L61" s="151"/>
    </row>
    <row r="62" spans="1:12" x14ac:dyDescent="0.25">
      <c r="A62" s="150"/>
      <c r="B62" s="149" t="s">
        <v>6</v>
      </c>
      <c r="C62" s="153"/>
      <c r="D62" s="144"/>
      <c r="E62" s="150"/>
      <c r="F62" s="150"/>
      <c r="G62" s="150"/>
      <c r="H62" s="150"/>
      <c r="I62" s="150"/>
      <c r="J62" s="150"/>
      <c r="K62" s="150"/>
      <c r="L62" s="151"/>
    </row>
    <row r="63" spans="1:12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x14ac:dyDescent="0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x14ac:dyDescent="0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1:12" x14ac:dyDescent="0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</sheetData>
  <mergeCells count="19">
    <mergeCell ref="A1:L2"/>
    <mergeCell ref="A3:A4"/>
    <mergeCell ref="B3:B4"/>
    <mergeCell ref="C3:E3"/>
    <mergeCell ref="F3:G3"/>
    <mergeCell ref="H3:I3"/>
    <mergeCell ref="J3:K3"/>
    <mergeCell ref="L3:L4"/>
    <mergeCell ref="A39:A41"/>
    <mergeCell ref="A42:A43"/>
    <mergeCell ref="A54:A55"/>
    <mergeCell ref="A63:L66"/>
    <mergeCell ref="A8:A9"/>
    <mergeCell ref="A10:A11"/>
    <mergeCell ref="A12:A17"/>
    <mergeCell ref="A25:A28"/>
    <mergeCell ref="A35:A36"/>
    <mergeCell ref="A37:A38"/>
    <mergeCell ref="A18:A24"/>
  </mergeCells>
  <pageMargins left="0.25" right="0.25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8"/>
  <sheetViews>
    <sheetView workbookViewId="0">
      <selection activeCell="E29" sqref="E29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42578125" style="14" customWidth="1"/>
    <col min="4" max="4" width="9.140625" style="65"/>
    <col min="5" max="5" width="7.7109375" style="1" customWidth="1"/>
    <col min="6" max="6" width="5.85546875" style="1" customWidth="1"/>
    <col min="7" max="7" width="9.140625" style="1"/>
    <col min="8" max="8" width="7.5703125" style="1" customWidth="1"/>
    <col min="9" max="9" width="9.140625" style="1"/>
    <col min="10" max="10" width="5.140625" style="1" customWidth="1"/>
    <col min="11" max="11" width="6.85546875" style="1" customWidth="1"/>
    <col min="12" max="16384" width="9.140625" style="1"/>
  </cols>
  <sheetData>
    <row r="1" spans="1:12" x14ac:dyDescent="0.25">
      <c r="A1" s="118" t="s">
        <v>630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1.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19"/>
      <c r="B6" s="5" t="s">
        <v>106</v>
      </c>
      <c r="C6" s="3"/>
      <c r="D6" s="11"/>
      <c r="E6" s="8"/>
      <c r="F6" s="8"/>
      <c r="G6" s="8"/>
      <c r="H6" s="8"/>
      <c r="I6" s="8"/>
      <c r="J6" s="8"/>
      <c r="K6" s="8"/>
      <c r="L6" s="8"/>
    </row>
    <row r="7" spans="1:12" ht="27" x14ac:dyDescent="0.25">
      <c r="A7" s="117">
        <v>1</v>
      </c>
      <c r="B7" s="66" t="s">
        <v>107</v>
      </c>
      <c r="C7" s="3" t="s">
        <v>36</v>
      </c>
      <c r="D7" s="79">
        <v>35</v>
      </c>
      <c r="E7" s="32">
        <v>35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3" t="s">
        <v>13</v>
      </c>
      <c r="D8" s="11">
        <v>0.21</v>
      </c>
      <c r="E8" s="8">
        <f>D7*D8</f>
        <v>7.35</v>
      </c>
      <c r="F8" s="8"/>
      <c r="G8" s="8"/>
      <c r="H8" s="8"/>
      <c r="I8" s="8"/>
      <c r="J8" s="8"/>
      <c r="K8" s="8"/>
      <c r="L8" s="8"/>
    </row>
    <row r="9" spans="1:12" s="23" customFormat="1" x14ac:dyDescent="0.25">
      <c r="A9" s="20"/>
      <c r="B9" s="21" t="s">
        <v>108</v>
      </c>
      <c r="C9" s="20"/>
      <c r="D9" s="11"/>
      <c r="E9" s="22"/>
      <c r="F9" s="22"/>
      <c r="G9" s="22"/>
      <c r="H9" s="22"/>
      <c r="I9" s="22"/>
      <c r="J9" s="22"/>
      <c r="K9" s="22"/>
      <c r="L9" s="22"/>
    </row>
    <row r="10" spans="1:12" x14ac:dyDescent="0.25">
      <c r="A10" s="3"/>
      <c r="B10" s="5" t="s">
        <v>74</v>
      </c>
      <c r="C10" s="3"/>
      <c r="D10" s="11"/>
      <c r="E10" s="8"/>
      <c r="F10" s="8"/>
      <c r="G10" s="8"/>
      <c r="H10" s="8"/>
      <c r="I10" s="8"/>
      <c r="J10" s="8"/>
      <c r="K10" s="8"/>
      <c r="L10" s="8"/>
    </row>
    <row r="11" spans="1:12" ht="40.5" x14ac:dyDescent="0.25">
      <c r="A11" s="117">
        <v>1</v>
      </c>
      <c r="B11" s="66" t="s">
        <v>109</v>
      </c>
      <c r="C11" s="3" t="s">
        <v>36</v>
      </c>
      <c r="D11" s="79">
        <v>1.33</v>
      </c>
      <c r="E11" s="32">
        <v>1.33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6" t="s">
        <v>80</v>
      </c>
      <c r="C12" s="3" t="s">
        <v>13</v>
      </c>
      <c r="D12" s="11">
        <v>1.78</v>
      </c>
      <c r="E12" s="8">
        <f>D11*D12</f>
        <v>2.3673999999999999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16" t="s">
        <v>81</v>
      </c>
      <c r="C13" s="3" t="s">
        <v>36</v>
      </c>
      <c r="D13" s="11">
        <v>1.1000000000000001</v>
      </c>
      <c r="E13" s="8">
        <f>D11*D13</f>
        <v>1.4630000000000003</v>
      </c>
      <c r="F13" s="8"/>
      <c r="G13" s="8"/>
      <c r="H13" s="8"/>
      <c r="I13" s="8"/>
      <c r="J13" s="8"/>
      <c r="K13" s="8"/>
      <c r="L13" s="8"/>
    </row>
    <row r="14" spans="1:12" ht="27" x14ac:dyDescent="0.25">
      <c r="A14" s="117">
        <v>2</v>
      </c>
      <c r="B14" s="66" t="s">
        <v>576</v>
      </c>
      <c r="C14" s="3" t="s">
        <v>36</v>
      </c>
      <c r="D14" s="79">
        <v>2.89</v>
      </c>
      <c r="E14" s="32">
        <v>2.89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16" t="s">
        <v>12</v>
      </c>
      <c r="C15" s="3" t="s">
        <v>13</v>
      </c>
      <c r="D15" s="11">
        <v>0.86</v>
      </c>
      <c r="E15" s="8">
        <f>D15*D14</f>
        <v>2.4854000000000003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16" t="s">
        <v>33</v>
      </c>
      <c r="C16" s="3" t="s">
        <v>28</v>
      </c>
      <c r="D16" s="11">
        <v>0.76</v>
      </c>
      <c r="E16" s="8">
        <f>D16*D14</f>
        <v>2.1964000000000001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16" t="s">
        <v>82</v>
      </c>
      <c r="C17" s="3" t="s">
        <v>36</v>
      </c>
      <c r="D17" s="11">
        <v>1.02</v>
      </c>
      <c r="E17" s="8">
        <f>D17*D14</f>
        <v>2.9478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16" t="s">
        <v>110</v>
      </c>
      <c r="C18" s="3" t="s">
        <v>25</v>
      </c>
      <c r="D18" s="11" t="s">
        <v>16</v>
      </c>
      <c r="E18" s="8">
        <v>36.130000000000003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111</v>
      </c>
      <c r="C19" s="3" t="s">
        <v>25</v>
      </c>
      <c r="D19" s="11">
        <v>0.8</v>
      </c>
      <c r="E19" s="8">
        <f>D19*D14</f>
        <v>2.3120000000000003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16" t="s">
        <v>112</v>
      </c>
      <c r="C20" s="3" t="s">
        <v>36</v>
      </c>
      <c r="D20" s="11">
        <v>0.39</v>
      </c>
      <c r="E20" s="8">
        <f>D20*D14</f>
        <v>1.1271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34</v>
      </c>
      <c r="C21" s="3" t="s">
        <v>28</v>
      </c>
      <c r="D21" s="11">
        <v>0.13</v>
      </c>
      <c r="E21" s="8">
        <f>D21*D14</f>
        <v>0.37570000000000003</v>
      </c>
      <c r="F21" s="8"/>
      <c r="G21" s="8"/>
      <c r="H21" s="24"/>
      <c r="I21" s="8"/>
      <c r="J21" s="8"/>
      <c r="K21" s="8"/>
      <c r="L21" s="8"/>
    </row>
    <row r="22" spans="1:12" ht="27" x14ac:dyDescent="0.25">
      <c r="A22" s="117">
        <v>3</v>
      </c>
      <c r="B22" s="66" t="s">
        <v>113</v>
      </c>
      <c r="C22" s="3" t="s">
        <v>25</v>
      </c>
      <c r="D22" s="79">
        <f>E22</f>
        <v>611</v>
      </c>
      <c r="E22" s="32">
        <v>611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12</v>
      </c>
      <c r="C23" s="3" t="s">
        <v>13</v>
      </c>
      <c r="D23" s="11">
        <v>3.86</v>
      </c>
      <c r="E23" s="8">
        <f>D22*D23</f>
        <v>2358.46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114</v>
      </c>
      <c r="C24" s="3" t="s">
        <v>25</v>
      </c>
      <c r="D24" s="11">
        <v>1.02</v>
      </c>
      <c r="E24" s="8">
        <f>D24*D22</f>
        <v>623.22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6" t="s">
        <v>115</v>
      </c>
      <c r="C25" s="3" t="s">
        <v>36</v>
      </c>
      <c r="D25" s="11">
        <v>0.03</v>
      </c>
      <c r="E25" s="8">
        <f>D25*D22</f>
        <v>18.329999999999998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34</v>
      </c>
      <c r="C26" s="3" t="s">
        <v>28</v>
      </c>
      <c r="D26" s="64">
        <v>4.2999999999999997E-2</v>
      </c>
      <c r="E26" s="8">
        <f>D26*D22</f>
        <v>26.272999999999996</v>
      </c>
      <c r="F26" s="8"/>
      <c r="G26" s="8"/>
      <c r="H26" s="8"/>
      <c r="I26" s="8"/>
      <c r="J26" s="8"/>
      <c r="K26" s="8"/>
      <c r="L26" s="8"/>
    </row>
    <row r="27" spans="1:12" x14ac:dyDescent="0.25">
      <c r="A27" s="183"/>
      <c r="B27" s="148" t="s">
        <v>6</v>
      </c>
      <c r="C27" s="148"/>
      <c r="D27" s="148"/>
      <c r="E27" s="183"/>
      <c r="F27" s="183"/>
      <c r="G27" s="183"/>
      <c r="H27" s="183"/>
      <c r="I27" s="163"/>
      <c r="J27" s="183"/>
      <c r="K27" s="183"/>
      <c r="L27" s="163"/>
    </row>
    <row r="28" spans="1:12" x14ac:dyDescent="0.25">
      <c r="A28" s="183"/>
      <c r="B28" s="148" t="s">
        <v>61</v>
      </c>
      <c r="C28" s="164" t="s">
        <v>637</v>
      </c>
      <c r="D28" s="148"/>
      <c r="E28" s="183"/>
      <c r="F28" s="183"/>
      <c r="G28" s="183"/>
      <c r="H28" s="183"/>
      <c r="I28" s="183"/>
      <c r="J28" s="183"/>
      <c r="K28" s="183"/>
      <c r="L28" s="163"/>
    </row>
    <row r="29" spans="1:12" x14ac:dyDescent="0.25">
      <c r="A29" s="183"/>
      <c r="B29" s="148" t="s">
        <v>6</v>
      </c>
      <c r="C29" s="164"/>
      <c r="D29" s="148"/>
      <c r="E29" s="183"/>
      <c r="F29" s="183"/>
      <c r="G29" s="183"/>
      <c r="H29" s="183"/>
      <c r="I29" s="183"/>
      <c r="J29" s="183"/>
      <c r="K29" s="183"/>
      <c r="L29" s="163"/>
    </row>
    <row r="30" spans="1:12" x14ac:dyDescent="0.25">
      <c r="A30" s="183"/>
      <c r="B30" s="148" t="s">
        <v>62</v>
      </c>
      <c r="C30" s="164" t="s">
        <v>637</v>
      </c>
      <c r="D30" s="148"/>
      <c r="E30" s="183"/>
      <c r="F30" s="183"/>
      <c r="G30" s="183"/>
      <c r="H30" s="183"/>
      <c r="I30" s="183"/>
      <c r="J30" s="183"/>
      <c r="K30" s="183"/>
      <c r="L30" s="163"/>
    </row>
    <row r="31" spans="1:12" x14ac:dyDescent="0.25">
      <c r="A31" s="183"/>
      <c r="B31" s="148" t="s">
        <v>6</v>
      </c>
      <c r="C31" s="164"/>
      <c r="D31" s="148"/>
      <c r="E31" s="183"/>
      <c r="F31" s="183"/>
      <c r="G31" s="183"/>
      <c r="H31" s="183"/>
      <c r="I31" s="183"/>
      <c r="J31" s="183"/>
      <c r="K31" s="183"/>
      <c r="L31" s="163"/>
    </row>
    <row r="32" spans="1:12" x14ac:dyDescent="0.25">
      <c r="A32" s="183"/>
      <c r="B32" s="148" t="s">
        <v>63</v>
      </c>
      <c r="C32" s="164" t="s">
        <v>637</v>
      </c>
      <c r="D32" s="148"/>
      <c r="E32" s="183"/>
      <c r="F32" s="183"/>
      <c r="G32" s="183"/>
      <c r="H32" s="183"/>
      <c r="I32" s="183"/>
      <c r="J32" s="183"/>
      <c r="K32" s="183"/>
      <c r="L32" s="163"/>
    </row>
    <row r="33" spans="1:12" x14ac:dyDescent="0.25">
      <c r="A33" s="183"/>
      <c r="B33" s="148" t="s">
        <v>6</v>
      </c>
      <c r="C33" s="164"/>
      <c r="D33" s="148"/>
      <c r="E33" s="183"/>
      <c r="F33" s="183"/>
      <c r="G33" s="183"/>
      <c r="H33" s="183"/>
      <c r="I33" s="183"/>
      <c r="J33" s="183"/>
      <c r="K33" s="183"/>
      <c r="L33" s="163"/>
    </row>
    <row r="34" spans="1:12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x14ac:dyDescent="0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2" x14ac:dyDescent="0.2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x14ac:dyDescent="0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</sheetData>
  <mergeCells count="13">
    <mergeCell ref="A7:A8"/>
    <mergeCell ref="A11:A13"/>
    <mergeCell ref="A14:A21"/>
    <mergeCell ref="A22:A26"/>
    <mergeCell ref="A34:L38"/>
    <mergeCell ref="A1:L2"/>
    <mergeCell ref="A3:A4"/>
    <mergeCell ref="B3:B4"/>
    <mergeCell ref="C3:E3"/>
    <mergeCell ref="F3:G3"/>
    <mergeCell ref="H3:I3"/>
    <mergeCell ref="J3:K3"/>
    <mergeCell ref="L3:L4"/>
  </mergeCells>
  <pageMargins left="0.25" right="0.25" top="0.75" bottom="0.2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2"/>
  <sheetViews>
    <sheetView topLeftCell="A70" workbookViewId="0">
      <selection activeCell="E85" sqref="E85"/>
    </sheetView>
  </sheetViews>
  <sheetFormatPr defaultColWidth="9.140625" defaultRowHeight="13.5" x14ac:dyDescent="0.25"/>
  <cols>
    <col min="1" max="1" width="2.85546875" style="1" customWidth="1"/>
    <col min="2" max="2" width="45.7109375" style="13" customWidth="1"/>
    <col min="3" max="3" width="7.28515625" style="14" customWidth="1"/>
    <col min="4" max="4" width="7.5703125" style="65" customWidth="1"/>
    <col min="5" max="5" width="9.140625" style="23" customWidth="1"/>
    <col min="6" max="6" width="6.28515625" style="1" customWidth="1"/>
    <col min="7" max="7" width="7.85546875" style="1" customWidth="1"/>
    <col min="8" max="8" width="6.7109375" style="1" customWidth="1"/>
    <col min="9" max="9" width="9.140625" style="1"/>
    <col min="10" max="10" width="6" style="1" customWidth="1"/>
    <col min="11" max="11" width="7.42578125" style="1" customWidth="1"/>
    <col min="12" max="12" width="9.140625" style="1" customWidth="1"/>
    <col min="13" max="16384" width="9.140625" style="1"/>
  </cols>
  <sheetData>
    <row r="1" spans="1:12" x14ac:dyDescent="0.25">
      <c r="A1" s="136" t="s">
        <v>631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1.5" customHeight="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2" customFormat="1" x14ac:dyDescent="0.25">
      <c r="A3" s="146" t="s">
        <v>0</v>
      </c>
      <c r="B3" s="160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5</v>
      </c>
      <c r="K3" s="146"/>
      <c r="L3" s="146" t="s">
        <v>6</v>
      </c>
    </row>
    <row r="4" spans="1:12" s="2" customFormat="1" x14ac:dyDescent="0.25">
      <c r="A4" s="146"/>
      <c r="B4" s="160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2" customFormat="1" x14ac:dyDescent="0.25">
      <c r="A5" s="149">
        <v>1</v>
      </c>
      <c r="B5" s="148">
        <v>3</v>
      </c>
      <c r="C5" s="148">
        <v>4</v>
      </c>
      <c r="D5" s="148">
        <v>5</v>
      </c>
      <c r="E5" s="149">
        <v>6</v>
      </c>
      <c r="F5" s="149">
        <v>7</v>
      </c>
      <c r="G5" s="149">
        <v>8</v>
      </c>
      <c r="H5" s="149">
        <v>9</v>
      </c>
      <c r="I5" s="149">
        <v>10</v>
      </c>
      <c r="J5" s="149">
        <v>11</v>
      </c>
      <c r="K5" s="149">
        <v>12</v>
      </c>
      <c r="L5" s="149">
        <v>13</v>
      </c>
    </row>
    <row r="6" spans="1:12" x14ac:dyDescent="0.25">
      <c r="A6" s="4"/>
      <c r="B6" s="5" t="s">
        <v>10</v>
      </c>
      <c r="C6" s="3"/>
      <c r="D6" s="20"/>
      <c r="E6" s="47"/>
      <c r="F6" s="4"/>
      <c r="G6" s="4"/>
      <c r="H6" s="4"/>
      <c r="I6" s="4"/>
      <c r="J6" s="4"/>
      <c r="K6" s="4"/>
      <c r="L6" s="4"/>
    </row>
    <row r="7" spans="1:12" ht="40.5" x14ac:dyDescent="0.25">
      <c r="A7" s="117">
        <v>1</v>
      </c>
      <c r="B7" s="31" t="s">
        <v>577</v>
      </c>
      <c r="C7" s="3" t="s">
        <v>11</v>
      </c>
      <c r="D7" s="79">
        <v>0.77800000000000002</v>
      </c>
      <c r="E7" s="80">
        <v>0.78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9" t="s">
        <v>12</v>
      </c>
      <c r="C8" s="3" t="s">
        <v>13</v>
      </c>
      <c r="D8" s="11">
        <v>22.6</v>
      </c>
      <c r="E8" s="22">
        <f>D8*D7</f>
        <v>17.582800000000002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9" t="s">
        <v>14</v>
      </c>
      <c r="C9" s="3" t="s">
        <v>15</v>
      </c>
      <c r="D9" s="11" t="s">
        <v>16</v>
      </c>
      <c r="E9" s="22">
        <v>183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9" t="s">
        <v>17</v>
      </c>
      <c r="C10" s="3" t="s">
        <v>15</v>
      </c>
      <c r="D10" s="11" t="s">
        <v>16</v>
      </c>
      <c r="E10" s="22">
        <v>157.1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9" t="s">
        <v>18</v>
      </c>
      <c r="C11" s="3" t="s">
        <v>15</v>
      </c>
      <c r="D11" s="11" t="s">
        <v>16</v>
      </c>
      <c r="E11" s="22">
        <v>22.9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9" t="s">
        <v>19</v>
      </c>
      <c r="C12" s="3" t="s">
        <v>15</v>
      </c>
      <c r="D12" s="11" t="s">
        <v>16</v>
      </c>
      <c r="E12" s="22">
        <v>150.1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9" t="s">
        <v>20</v>
      </c>
      <c r="C13" s="3" t="s">
        <v>15</v>
      </c>
      <c r="D13" s="11" t="s">
        <v>16</v>
      </c>
      <c r="E13" s="22">
        <v>65.8</v>
      </c>
      <c r="F13" s="8"/>
      <c r="G13" s="8"/>
      <c r="H13" s="8"/>
      <c r="I13" s="8"/>
      <c r="J13" s="8"/>
      <c r="K13" s="8"/>
      <c r="L13" s="8"/>
    </row>
    <row r="14" spans="1:12" x14ac:dyDescent="0.25">
      <c r="A14" s="117"/>
      <c r="B14" s="9" t="s">
        <v>21</v>
      </c>
      <c r="C14" s="3" t="s">
        <v>15</v>
      </c>
      <c r="D14" s="11" t="s">
        <v>16</v>
      </c>
      <c r="E14" s="22">
        <v>30.9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9" t="s">
        <v>22</v>
      </c>
      <c r="C15" s="3" t="s">
        <v>15</v>
      </c>
      <c r="D15" s="11" t="s">
        <v>16</v>
      </c>
      <c r="E15" s="54">
        <v>109.2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9" t="s">
        <v>23</v>
      </c>
      <c r="C16" s="3" t="s">
        <v>15</v>
      </c>
      <c r="D16" s="11" t="s">
        <v>16</v>
      </c>
      <c r="E16" s="22">
        <v>2.6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9" t="s">
        <v>24</v>
      </c>
      <c r="C17" s="3" t="s">
        <v>25</v>
      </c>
      <c r="D17" s="11" t="s">
        <v>16</v>
      </c>
      <c r="E17" s="22">
        <v>4.5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9" t="s">
        <v>26</v>
      </c>
      <c r="C18" s="3" t="s">
        <v>25</v>
      </c>
      <c r="D18" s="11" t="s">
        <v>16</v>
      </c>
      <c r="E18" s="22">
        <v>2.4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9" t="s">
        <v>27</v>
      </c>
      <c r="C19" s="3" t="s">
        <v>28</v>
      </c>
      <c r="D19" s="11">
        <v>1.33</v>
      </c>
      <c r="E19" s="22">
        <f>D19*D7</f>
        <v>1.03474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9" t="s">
        <v>29</v>
      </c>
      <c r="C20" s="3" t="s">
        <v>28</v>
      </c>
      <c r="D20" s="11">
        <v>2.78</v>
      </c>
      <c r="E20" s="22">
        <f>D20*D7</f>
        <v>2.1628400000000001</v>
      </c>
      <c r="F20" s="8"/>
      <c r="G20" s="8"/>
      <c r="H20" s="8"/>
      <c r="I20" s="8"/>
      <c r="J20" s="8"/>
      <c r="K20" s="8"/>
      <c r="L20" s="8"/>
    </row>
    <row r="21" spans="1:12" ht="27" x14ac:dyDescent="0.25">
      <c r="A21" s="117">
        <v>2</v>
      </c>
      <c r="B21" s="31" t="s">
        <v>30</v>
      </c>
      <c r="C21" s="3" t="s">
        <v>11</v>
      </c>
      <c r="D21" s="96">
        <v>9.3399999999999997E-2</v>
      </c>
      <c r="E21" s="97">
        <v>9.3399999999999997E-2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9" t="s">
        <v>12</v>
      </c>
      <c r="C22" s="3" t="s">
        <v>13</v>
      </c>
      <c r="D22" s="11">
        <v>22.6</v>
      </c>
      <c r="E22" s="22">
        <f>D21*D22</f>
        <v>2.11084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9" t="s">
        <v>31</v>
      </c>
      <c r="C23" s="3" t="s">
        <v>11</v>
      </c>
      <c r="D23" s="11" t="s">
        <v>16</v>
      </c>
      <c r="E23" s="22">
        <v>0.754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9" t="s">
        <v>18</v>
      </c>
      <c r="C24" s="3" t="s">
        <v>11</v>
      </c>
      <c r="D24" s="11" t="s">
        <v>16</v>
      </c>
      <c r="E24" s="22">
        <v>0.128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9" t="s">
        <v>23</v>
      </c>
      <c r="C25" s="3" t="s">
        <v>11</v>
      </c>
      <c r="D25" s="11" t="s">
        <v>16</v>
      </c>
      <c r="E25" s="22">
        <v>0.52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9" t="s">
        <v>27</v>
      </c>
      <c r="C26" s="3" t="s">
        <v>28</v>
      </c>
      <c r="D26" s="11">
        <v>1.33</v>
      </c>
      <c r="E26" s="22">
        <f>D26*D21</f>
        <v>0.124222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9" t="s">
        <v>29</v>
      </c>
      <c r="C27" s="3" t="s">
        <v>28</v>
      </c>
      <c r="D27" s="11">
        <v>2.78</v>
      </c>
      <c r="E27" s="22">
        <f>D27*D21</f>
        <v>0.25965199999999999</v>
      </c>
      <c r="F27" s="8"/>
      <c r="G27" s="8"/>
      <c r="H27" s="8"/>
      <c r="I27" s="8"/>
      <c r="J27" s="8"/>
      <c r="K27" s="8"/>
      <c r="L27" s="8"/>
    </row>
    <row r="28" spans="1:12" ht="27" x14ac:dyDescent="0.25">
      <c r="A28" s="117">
        <v>3</v>
      </c>
      <c r="B28" s="31" t="s">
        <v>578</v>
      </c>
      <c r="C28" s="3" t="s">
        <v>25</v>
      </c>
      <c r="D28" s="79">
        <v>66</v>
      </c>
      <c r="E28" s="80">
        <v>66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9" t="s">
        <v>12</v>
      </c>
      <c r="C29" s="3" t="s">
        <v>13</v>
      </c>
      <c r="D29" s="11">
        <v>0.68</v>
      </c>
      <c r="E29" s="22">
        <f>D28*D29</f>
        <v>44.88</v>
      </c>
      <c r="F29" s="8"/>
      <c r="G29" s="8"/>
      <c r="H29" s="8"/>
      <c r="I29" s="8"/>
      <c r="J29" s="8"/>
      <c r="K29" s="8"/>
      <c r="L29" s="8"/>
    </row>
    <row r="30" spans="1:12" x14ac:dyDescent="0.25">
      <c r="A30" s="117"/>
      <c r="B30" s="9" t="s">
        <v>32</v>
      </c>
      <c r="C30" s="3" t="s">
        <v>15</v>
      </c>
      <c r="D30" s="11">
        <v>0.18</v>
      </c>
      <c r="E30" s="22">
        <f>D28*D30</f>
        <v>11.879999999999999</v>
      </c>
      <c r="F30" s="8"/>
      <c r="G30" s="8"/>
      <c r="H30" s="8"/>
      <c r="I30" s="8"/>
      <c r="J30" s="8"/>
      <c r="K30" s="8"/>
      <c r="L30" s="8"/>
    </row>
    <row r="31" spans="1:12" x14ac:dyDescent="0.25">
      <c r="A31" s="117"/>
      <c r="B31" s="9" t="s">
        <v>33</v>
      </c>
      <c r="C31" s="3" t="s">
        <v>28</v>
      </c>
      <c r="D31" s="11">
        <v>0.152</v>
      </c>
      <c r="E31" s="22">
        <f>D31*D28</f>
        <v>10.032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9" t="s">
        <v>34</v>
      </c>
      <c r="C32" s="3" t="s">
        <v>28</v>
      </c>
      <c r="D32" s="11" t="s">
        <v>16</v>
      </c>
      <c r="E32" s="22">
        <v>17.82</v>
      </c>
      <c r="F32" s="8"/>
      <c r="G32" s="8"/>
      <c r="H32" s="8"/>
      <c r="I32" s="8"/>
      <c r="J32" s="8"/>
      <c r="K32" s="8"/>
      <c r="L32" s="8"/>
    </row>
    <row r="33" spans="1:12" x14ac:dyDescent="0.25">
      <c r="A33" s="117">
        <v>4</v>
      </c>
      <c r="B33" s="38" t="s">
        <v>35</v>
      </c>
      <c r="C33" s="3" t="s">
        <v>36</v>
      </c>
      <c r="D33" s="79">
        <v>1.85</v>
      </c>
      <c r="E33" s="80">
        <v>1.85</v>
      </c>
      <c r="F33" s="8"/>
      <c r="G33" s="8"/>
      <c r="H33" s="8"/>
      <c r="I33" s="8"/>
      <c r="J33" s="8"/>
      <c r="K33" s="8"/>
      <c r="L33" s="8"/>
    </row>
    <row r="34" spans="1:12" x14ac:dyDescent="0.25">
      <c r="A34" s="117"/>
      <c r="B34" s="9" t="s">
        <v>12</v>
      </c>
      <c r="C34" s="3" t="s">
        <v>13</v>
      </c>
      <c r="D34" s="11">
        <v>1.37</v>
      </c>
      <c r="E34" s="22">
        <f>D33*D34</f>
        <v>2.5345000000000004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9" t="s">
        <v>37</v>
      </c>
      <c r="C35" s="3" t="s">
        <v>36</v>
      </c>
      <c r="D35" s="11">
        <v>1.02</v>
      </c>
      <c r="E35" s="22">
        <f>D33*D35</f>
        <v>1.8870000000000002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9" t="s">
        <v>33</v>
      </c>
      <c r="C36" s="3" t="s">
        <v>28</v>
      </c>
      <c r="D36" s="64">
        <v>0.28299999999999997</v>
      </c>
      <c r="E36" s="22">
        <f>D36*D33</f>
        <v>0.52354999999999996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9" t="s">
        <v>34</v>
      </c>
      <c r="C37" s="3" t="s">
        <v>28</v>
      </c>
      <c r="D37" s="11">
        <v>0.62</v>
      </c>
      <c r="E37" s="22">
        <f>D33*D37</f>
        <v>1.147</v>
      </c>
      <c r="F37" s="8"/>
      <c r="G37" s="8"/>
      <c r="H37" s="8"/>
      <c r="I37" s="8"/>
      <c r="J37" s="8"/>
      <c r="K37" s="8"/>
      <c r="L37" s="8"/>
    </row>
    <row r="38" spans="1:12" ht="27" x14ac:dyDescent="0.25">
      <c r="A38" s="117">
        <v>5</v>
      </c>
      <c r="B38" s="31" t="s">
        <v>579</v>
      </c>
      <c r="C38" s="3" t="s">
        <v>38</v>
      </c>
      <c r="D38" s="79">
        <v>6</v>
      </c>
      <c r="E38" s="80">
        <v>6</v>
      </c>
      <c r="F38" s="8"/>
      <c r="G38" s="8"/>
      <c r="H38" s="8"/>
      <c r="I38" s="8"/>
      <c r="J38" s="8"/>
      <c r="K38" s="8"/>
      <c r="L38" s="8"/>
    </row>
    <row r="39" spans="1:12" x14ac:dyDescent="0.25">
      <c r="A39" s="117"/>
      <c r="B39" s="9" t="s">
        <v>12</v>
      </c>
      <c r="C39" s="3" t="s">
        <v>13</v>
      </c>
      <c r="D39" s="11">
        <v>22.6</v>
      </c>
      <c r="E39" s="22">
        <f>D38*D39</f>
        <v>135.60000000000002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9" t="s">
        <v>39</v>
      </c>
      <c r="C40" s="3" t="s">
        <v>11</v>
      </c>
      <c r="D40" s="63">
        <v>1.55E-2</v>
      </c>
      <c r="E40" s="22">
        <f>D38*D40</f>
        <v>9.2999999999999999E-2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9" t="s">
        <v>17</v>
      </c>
      <c r="C41" s="3" t="s">
        <v>11</v>
      </c>
      <c r="D41" s="63">
        <v>2.6499999999999999E-2</v>
      </c>
      <c r="E41" s="22">
        <f>D41*D38</f>
        <v>0.159</v>
      </c>
      <c r="F41" s="8"/>
      <c r="G41" s="8"/>
      <c r="H41" s="8"/>
      <c r="I41" s="8"/>
      <c r="J41" s="8"/>
      <c r="K41" s="8"/>
      <c r="L41" s="8"/>
    </row>
    <row r="42" spans="1:12" x14ac:dyDescent="0.25">
      <c r="A42" s="117"/>
      <c r="B42" s="9" t="s">
        <v>40</v>
      </c>
      <c r="C42" s="3" t="s">
        <v>38</v>
      </c>
      <c r="D42" s="11">
        <v>52</v>
      </c>
      <c r="E42" s="22">
        <f>D38*D42</f>
        <v>312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9" t="s">
        <v>41</v>
      </c>
      <c r="C43" s="3" t="s">
        <v>36</v>
      </c>
      <c r="D43" s="11">
        <v>0.3</v>
      </c>
      <c r="E43" s="22">
        <f>D43*D38</f>
        <v>1.7999999999999998</v>
      </c>
      <c r="F43" s="8"/>
      <c r="G43" s="8"/>
      <c r="H43" s="8"/>
      <c r="I43" s="8"/>
      <c r="J43" s="8"/>
      <c r="K43" s="8"/>
      <c r="L43" s="8"/>
    </row>
    <row r="44" spans="1:12" ht="27" x14ac:dyDescent="0.25">
      <c r="A44" s="117">
        <v>6</v>
      </c>
      <c r="B44" s="31" t="s">
        <v>580</v>
      </c>
      <c r="C44" s="3" t="s">
        <v>38</v>
      </c>
      <c r="D44" s="79">
        <v>15</v>
      </c>
      <c r="E44" s="80">
        <v>15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9" t="s">
        <v>12</v>
      </c>
      <c r="C45" s="3" t="s">
        <v>13</v>
      </c>
      <c r="D45" s="11">
        <v>22.6</v>
      </c>
      <c r="E45" s="22">
        <f>D44*D45</f>
        <v>339</v>
      </c>
      <c r="F45" s="8"/>
      <c r="G45" s="8"/>
      <c r="H45" s="8"/>
      <c r="I45" s="8"/>
      <c r="J45" s="8"/>
      <c r="K45" s="8"/>
      <c r="L45" s="8"/>
    </row>
    <row r="46" spans="1:12" x14ac:dyDescent="0.25">
      <c r="A46" s="117"/>
      <c r="B46" s="9" t="s">
        <v>42</v>
      </c>
      <c r="C46" s="3" t="s">
        <v>11</v>
      </c>
      <c r="D46" s="64">
        <v>3.5000000000000003E-2</v>
      </c>
      <c r="E46" s="22">
        <f>D44*D46</f>
        <v>0.52500000000000002</v>
      </c>
      <c r="F46" s="8"/>
      <c r="G46" s="8"/>
      <c r="H46" s="8"/>
      <c r="I46" s="8"/>
      <c r="J46" s="8"/>
      <c r="K46" s="8"/>
      <c r="L46" s="8"/>
    </row>
    <row r="47" spans="1:12" x14ac:dyDescent="0.25">
      <c r="A47" s="117"/>
      <c r="B47" s="9" t="s">
        <v>43</v>
      </c>
      <c r="C47" s="3" t="s">
        <v>11</v>
      </c>
      <c r="D47" s="64">
        <v>3.0000000000000001E-3</v>
      </c>
      <c r="E47" s="22">
        <f>D47*D44</f>
        <v>4.4999999999999998E-2</v>
      </c>
      <c r="F47" s="8"/>
      <c r="G47" s="8"/>
      <c r="H47" s="8"/>
      <c r="I47" s="8"/>
      <c r="J47" s="8"/>
      <c r="K47" s="8"/>
      <c r="L47" s="8"/>
    </row>
    <row r="48" spans="1:12" x14ac:dyDescent="0.25">
      <c r="A48" s="117"/>
      <c r="B48" s="9" t="s">
        <v>44</v>
      </c>
      <c r="C48" s="3" t="s">
        <v>36</v>
      </c>
      <c r="D48" s="11">
        <v>0.08</v>
      </c>
      <c r="E48" s="22">
        <f>D48*D44</f>
        <v>1.2</v>
      </c>
      <c r="F48" s="8"/>
      <c r="G48" s="8"/>
      <c r="H48" s="8"/>
      <c r="I48" s="8"/>
      <c r="J48" s="8"/>
      <c r="K48" s="8"/>
      <c r="L48" s="8"/>
    </row>
    <row r="49" spans="1:12" ht="27" x14ac:dyDescent="0.25">
      <c r="A49" s="117">
        <v>7</v>
      </c>
      <c r="B49" s="31" t="s">
        <v>45</v>
      </c>
      <c r="C49" s="3" t="s">
        <v>25</v>
      </c>
      <c r="D49" s="79">
        <v>26</v>
      </c>
      <c r="E49" s="80">
        <v>26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9" t="s">
        <v>12</v>
      </c>
      <c r="C50" s="3" t="s">
        <v>13</v>
      </c>
      <c r="D50" s="11">
        <v>0.68</v>
      </c>
      <c r="E50" s="22">
        <f>D49*D50</f>
        <v>17.68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9" t="s">
        <v>46</v>
      </c>
      <c r="C51" s="3" t="s">
        <v>15</v>
      </c>
      <c r="D51" s="11">
        <v>0.18</v>
      </c>
      <c r="E51" s="22">
        <f>D49*D51</f>
        <v>4.68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9" t="s">
        <v>47</v>
      </c>
      <c r="C52" s="3" t="s">
        <v>15</v>
      </c>
      <c r="D52" s="11">
        <v>0.18</v>
      </c>
      <c r="E52" s="22">
        <f>D52*D49</f>
        <v>4.68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9" t="s">
        <v>33</v>
      </c>
      <c r="C53" s="3" t="s">
        <v>28</v>
      </c>
      <c r="D53" s="11">
        <v>0.05</v>
      </c>
      <c r="E53" s="22">
        <f>D49*D53</f>
        <v>1.3</v>
      </c>
      <c r="F53" s="8"/>
      <c r="G53" s="8"/>
      <c r="H53" s="8"/>
      <c r="I53" s="8"/>
      <c r="J53" s="8"/>
      <c r="K53" s="8"/>
      <c r="L53" s="8"/>
    </row>
    <row r="54" spans="1:12" x14ac:dyDescent="0.25">
      <c r="A54" s="117"/>
      <c r="B54" s="9" t="s">
        <v>34</v>
      </c>
      <c r="C54" s="3" t="s">
        <v>28</v>
      </c>
      <c r="D54" s="11">
        <v>0.03</v>
      </c>
      <c r="E54" s="22">
        <f>D54*D49</f>
        <v>0.78</v>
      </c>
      <c r="F54" s="8"/>
      <c r="G54" s="8"/>
      <c r="H54" s="8"/>
      <c r="I54" s="8"/>
      <c r="J54" s="8"/>
      <c r="K54" s="8"/>
      <c r="L54" s="8"/>
    </row>
    <row r="55" spans="1:12" x14ac:dyDescent="0.25">
      <c r="A55" s="117">
        <v>8</v>
      </c>
      <c r="B55" s="38" t="s">
        <v>48</v>
      </c>
      <c r="C55" s="3" t="s">
        <v>36</v>
      </c>
      <c r="D55" s="79">
        <v>2</v>
      </c>
      <c r="E55" s="80">
        <v>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9" t="s">
        <v>12</v>
      </c>
      <c r="C56" s="3" t="s">
        <v>13</v>
      </c>
      <c r="D56" s="11">
        <v>1.37</v>
      </c>
      <c r="E56" s="22">
        <f>D55*D56</f>
        <v>2.74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9" t="s">
        <v>49</v>
      </c>
      <c r="C57" s="3" t="s">
        <v>36</v>
      </c>
      <c r="D57" s="11">
        <v>1.0149999999999999</v>
      </c>
      <c r="E57" s="22">
        <f>D55*D57</f>
        <v>2.0299999999999998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9" t="s">
        <v>50</v>
      </c>
      <c r="C58" s="3" t="s">
        <v>36</v>
      </c>
      <c r="D58" s="64">
        <v>8.9999999999999993E-3</v>
      </c>
      <c r="E58" s="22">
        <f>D58*D55</f>
        <v>1.7999999999999999E-2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9" t="s">
        <v>51</v>
      </c>
      <c r="C59" s="3" t="s">
        <v>36</v>
      </c>
      <c r="D59" s="64">
        <v>8.9999999999999993E-3</v>
      </c>
      <c r="E59" s="22">
        <f>D55*D59</f>
        <v>1.7999999999999999E-2</v>
      </c>
      <c r="F59" s="8"/>
      <c r="G59" s="8"/>
      <c r="H59" s="8"/>
      <c r="I59" s="8"/>
      <c r="J59" s="8"/>
      <c r="K59" s="8"/>
      <c r="L59" s="8"/>
    </row>
    <row r="60" spans="1:12" x14ac:dyDescent="0.25">
      <c r="A60" s="117"/>
      <c r="B60" s="9" t="s">
        <v>34</v>
      </c>
      <c r="C60" s="3" t="s">
        <v>28</v>
      </c>
      <c r="D60" s="11">
        <v>0.5</v>
      </c>
      <c r="E60" s="22">
        <f>D60*D55</f>
        <v>1</v>
      </c>
      <c r="F60" s="8"/>
      <c r="G60" s="8"/>
      <c r="H60" s="8"/>
      <c r="I60" s="8"/>
      <c r="J60" s="8"/>
      <c r="K60" s="8"/>
      <c r="L60" s="8"/>
    </row>
    <row r="61" spans="1:12" x14ac:dyDescent="0.25">
      <c r="A61" s="117"/>
      <c r="B61" s="9" t="s">
        <v>33</v>
      </c>
      <c r="C61" s="3" t="s">
        <v>28</v>
      </c>
      <c r="D61" s="11">
        <v>0.2</v>
      </c>
      <c r="E61" s="22">
        <f>D61*D55</f>
        <v>0.4</v>
      </c>
      <c r="F61" s="8"/>
      <c r="G61" s="8"/>
      <c r="H61" s="8"/>
      <c r="I61" s="8"/>
      <c r="J61" s="8"/>
      <c r="K61" s="8"/>
      <c r="L61" s="8"/>
    </row>
    <row r="62" spans="1:12" ht="27" x14ac:dyDescent="0.25">
      <c r="A62" s="117">
        <v>9</v>
      </c>
      <c r="B62" s="31" t="s">
        <v>52</v>
      </c>
      <c r="C62" s="3" t="s">
        <v>38</v>
      </c>
      <c r="D62" s="11"/>
      <c r="E62" s="68">
        <v>5</v>
      </c>
      <c r="F62" s="8"/>
      <c r="G62" s="8"/>
      <c r="H62" s="8"/>
      <c r="I62" s="8"/>
      <c r="J62" s="8"/>
      <c r="K62" s="8"/>
      <c r="L62" s="8"/>
    </row>
    <row r="63" spans="1:12" x14ac:dyDescent="0.25">
      <c r="A63" s="117"/>
      <c r="B63" s="9" t="s">
        <v>12</v>
      </c>
      <c r="C63" s="3" t="s">
        <v>28</v>
      </c>
      <c r="D63" s="11">
        <v>1</v>
      </c>
      <c r="E63" s="22">
        <f>E62*D63</f>
        <v>5</v>
      </c>
      <c r="F63" s="8"/>
      <c r="G63" s="8"/>
      <c r="H63" s="8"/>
      <c r="I63" s="8"/>
      <c r="J63" s="8"/>
      <c r="K63" s="8"/>
      <c r="L63" s="8"/>
    </row>
    <row r="64" spans="1:12" ht="40.5" x14ac:dyDescent="0.25">
      <c r="A64" s="117">
        <v>10</v>
      </c>
      <c r="B64" s="31" t="s">
        <v>54</v>
      </c>
      <c r="C64" s="3" t="s">
        <v>36</v>
      </c>
      <c r="D64" s="79">
        <f>E64</f>
        <v>10</v>
      </c>
      <c r="E64" s="80">
        <v>10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9" t="s">
        <v>12</v>
      </c>
      <c r="C65" s="3" t="s">
        <v>13</v>
      </c>
      <c r="D65" s="63">
        <v>6.08E-2</v>
      </c>
      <c r="E65" s="22">
        <f>D64*D65</f>
        <v>0.60799999999999998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9" t="s">
        <v>55</v>
      </c>
      <c r="C66" s="3" t="s">
        <v>56</v>
      </c>
      <c r="D66" s="64">
        <v>0.14299999999999999</v>
      </c>
      <c r="E66" s="22">
        <f>D64*D66</f>
        <v>1.43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9" t="s">
        <v>33</v>
      </c>
      <c r="C67" s="3" t="s">
        <v>28</v>
      </c>
      <c r="D67" s="95">
        <v>6.8900000000000003E-3</v>
      </c>
      <c r="E67" s="22">
        <f>D67*D64</f>
        <v>6.8900000000000003E-2</v>
      </c>
      <c r="F67" s="8"/>
      <c r="G67" s="8"/>
      <c r="H67" s="8"/>
      <c r="I67" s="8"/>
      <c r="J67" s="8"/>
      <c r="K67" s="8"/>
      <c r="L67" s="8"/>
    </row>
    <row r="68" spans="1:12" ht="40.5" x14ac:dyDescent="0.25">
      <c r="A68" s="3">
        <v>11</v>
      </c>
      <c r="B68" s="31" t="s">
        <v>581</v>
      </c>
      <c r="C68" s="3" t="s">
        <v>38</v>
      </c>
      <c r="D68" s="11"/>
      <c r="E68" s="68">
        <v>10</v>
      </c>
      <c r="F68" s="8"/>
      <c r="G68" s="8"/>
      <c r="H68" s="8"/>
      <c r="I68" s="8"/>
      <c r="J68" s="8"/>
      <c r="K68" s="8"/>
      <c r="L68" s="8"/>
    </row>
    <row r="69" spans="1:12" ht="40.5" x14ac:dyDescent="0.25">
      <c r="A69" s="123">
        <v>12</v>
      </c>
      <c r="B69" s="31" t="s">
        <v>632</v>
      </c>
      <c r="C69" s="108" t="s">
        <v>25</v>
      </c>
      <c r="D69" s="11"/>
      <c r="E69" s="68">
        <v>1232</v>
      </c>
      <c r="F69" s="8"/>
      <c r="G69" s="8"/>
      <c r="H69" s="8"/>
      <c r="I69" s="8"/>
      <c r="J69" s="8"/>
      <c r="K69" s="8"/>
      <c r="L69" s="8"/>
    </row>
    <row r="70" spans="1:12" x14ac:dyDescent="0.25">
      <c r="A70" s="124"/>
      <c r="B70" s="7" t="s">
        <v>12</v>
      </c>
      <c r="C70" s="108" t="s">
        <v>633</v>
      </c>
      <c r="D70" s="11">
        <v>0.2</v>
      </c>
      <c r="E70" s="11">
        <f>E69*D70</f>
        <v>246.4</v>
      </c>
      <c r="F70" s="8"/>
      <c r="G70" s="8"/>
      <c r="H70" s="8"/>
      <c r="I70" s="8"/>
      <c r="J70" s="8"/>
      <c r="K70" s="8"/>
      <c r="L70" s="8"/>
    </row>
    <row r="71" spans="1:12" x14ac:dyDescent="0.25">
      <c r="A71" s="124">
        <v>13</v>
      </c>
      <c r="B71" s="31" t="s">
        <v>634</v>
      </c>
      <c r="C71" s="108" t="s">
        <v>25</v>
      </c>
      <c r="D71" s="11"/>
      <c r="E71" s="68">
        <v>1232</v>
      </c>
      <c r="F71" s="8"/>
      <c r="G71" s="8"/>
      <c r="H71" s="8"/>
      <c r="I71" s="8"/>
      <c r="J71" s="8"/>
      <c r="K71" s="8"/>
      <c r="L71" s="8"/>
    </row>
    <row r="72" spans="1:12" x14ac:dyDescent="0.25">
      <c r="A72" s="124"/>
      <c r="B72" s="7" t="s">
        <v>12</v>
      </c>
      <c r="C72" s="108" t="s">
        <v>633</v>
      </c>
      <c r="D72" s="11">
        <v>0.15</v>
      </c>
      <c r="E72" s="68">
        <f>D72*E71</f>
        <v>184.79999999999998</v>
      </c>
      <c r="F72" s="8"/>
      <c r="G72" s="8"/>
      <c r="H72" s="8"/>
      <c r="I72" s="8"/>
      <c r="J72" s="8"/>
      <c r="K72" s="8"/>
      <c r="L72" s="8"/>
    </row>
    <row r="73" spans="1:12" x14ac:dyDescent="0.25">
      <c r="A73" s="124"/>
      <c r="B73" s="7" t="s">
        <v>635</v>
      </c>
      <c r="C73" s="108" t="s">
        <v>15</v>
      </c>
      <c r="D73" s="11">
        <v>0.05</v>
      </c>
      <c r="E73" s="68">
        <f>D73*E71</f>
        <v>61.6</v>
      </c>
      <c r="F73" s="8"/>
      <c r="G73" s="8"/>
      <c r="H73" s="8"/>
      <c r="I73" s="8"/>
      <c r="J73" s="8"/>
      <c r="K73" s="8"/>
      <c r="L73" s="8"/>
    </row>
    <row r="74" spans="1:12" ht="27" x14ac:dyDescent="0.25">
      <c r="A74" s="117">
        <v>14</v>
      </c>
      <c r="B74" s="31" t="s">
        <v>582</v>
      </c>
      <c r="C74" s="3" t="s">
        <v>36</v>
      </c>
      <c r="D74" s="79">
        <v>15</v>
      </c>
      <c r="E74" s="80">
        <v>15</v>
      </c>
      <c r="F74" s="8"/>
      <c r="G74" s="8"/>
      <c r="H74" s="8"/>
      <c r="I74" s="8"/>
      <c r="J74" s="8"/>
      <c r="K74" s="8"/>
      <c r="L74" s="8"/>
    </row>
    <row r="75" spans="1:12" x14ac:dyDescent="0.25">
      <c r="A75" s="117"/>
      <c r="B75" s="9" t="s">
        <v>12</v>
      </c>
      <c r="C75" s="3" t="s">
        <v>13</v>
      </c>
      <c r="D75" s="63">
        <v>6.08E-2</v>
      </c>
      <c r="E75" s="22">
        <f>D74*D75</f>
        <v>0.91200000000000003</v>
      </c>
      <c r="F75" s="8"/>
      <c r="G75" s="8"/>
      <c r="H75" s="8"/>
      <c r="I75" s="8"/>
      <c r="J75" s="8"/>
      <c r="K75" s="8"/>
      <c r="L75" s="8"/>
    </row>
    <row r="76" spans="1:12" x14ac:dyDescent="0.25">
      <c r="A76" s="117"/>
      <c r="B76" s="9" t="s">
        <v>57</v>
      </c>
      <c r="C76" s="3" t="s">
        <v>56</v>
      </c>
      <c r="D76" s="64">
        <v>0.14299999999999999</v>
      </c>
      <c r="E76" s="22">
        <f>D74*D76</f>
        <v>2.145</v>
      </c>
      <c r="F76" s="8"/>
      <c r="G76" s="8"/>
      <c r="H76" s="8"/>
      <c r="I76" s="8"/>
      <c r="J76" s="8"/>
      <c r="K76" s="8"/>
      <c r="L76" s="8"/>
    </row>
    <row r="77" spans="1:12" x14ac:dyDescent="0.25">
      <c r="A77" s="117"/>
      <c r="B77" s="9" t="s">
        <v>33</v>
      </c>
      <c r="C77" s="3" t="s">
        <v>28</v>
      </c>
      <c r="D77" s="11">
        <v>0.02</v>
      </c>
      <c r="E77" s="22">
        <f>D77*D74</f>
        <v>0.3</v>
      </c>
      <c r="F77" s="8"/>
      <c r="G77" s="8"/>
      <c r="H77" s="8"/>
      <c r="I77" s="8"/>
      <c r="J77" s="8"/>
      <c r="K77" s="8"/>
      <c r="L77" s="8"/>
    </row>
    <row r="78" spans="1:12" ht="27" x14ac:dyDescent="0.25">
      <c r="A78" s="3">
        <v>15</v>
      </c>
      <c r="B78" s="31" t="s">
        <v>58</v>
      </c>
      <c r="C78" s="3" t="s">
        <v>11</v>
      </c>
      <c r="D78" s="11"/>
      <c r="E78" s="68">
        <v>24</v>
      </c>
      <c r="F78" s="8"/>
      <c r="G78" s="8"/>
      <c r="H78" s="8"/>
      <c r="I78" s="8"/>
      <c r="J78" s="8"/>
      <c r="K78" s="8"/>
      <c r="L78" s="8"/>
    </row>
    <row r="79" spans="1:12" x14ac:dyDescent="0.25">
      <c r="A79" s="117">
        <v>16</v>
      </c>
      <c r="B79" s="38" t="s">
        <v>59</v>
      </c>
      <c r="C79" s="3" t="s">
        <v>38</v>
      </c>
      <c r="D79" s="79">
        <v>8</v>
      </c>
      <c r="E79" s="80">
        <v>8</v>
      </c>
      <c r="F79" s="8"/>
      <c r="G79" s="8"/>
      <c r="H79" s="8"/>
      <c r="I79" s="8"/>
      <c r="J79" s="8"/>
      <c r="K79" s="8"/>
      <c r="L79" s="8"/>
    </row>
    <row r="80" spans="1:12" x14ac:dyDescent="0.25">
      <c r="A80" s="117"/>
      <c r="B80" s="9" t="s">
        <v>12</v>
      </c>
      <c r="C80" s="3" t="s">
        <v>13</v>
      </c>
      <c r="D80" s="11">
        <v>1</v>
      </c>
      <c r="E80" s="22">
        <f>D79*D80</f>
        <v>8</v>
      </c>
      <c r="F80" s="8"/>
      <c r="G80" s="8"/>
      <c r="H80" s="8"/>
      <c r="I80" s="8"/>
      <c r="J80" s="8"/>
      <c r="K80" s="8"/>
      <c r="L80" s="8"/>
    </row>
    <row r="81" spans="1:12" x14ac:dyDescent="0.25">
      <c r="A81" s="117"/>
      <c r="B81" s="9" t="s">
        <v>60</v>
      </c>
      <c r="C81" s="3" t="s">
        <v>38</v>
      </c>
      <c r="D81" s="11">
        <v>1</v>
      </c>
      <c r="E81" s="22">
        <f>D79*D81</f>
        <v>8</v>
      </c>
      <c r="F81" s="8"/>
      <c r="G81" s="8"/>
      <c r="H81" s="8"/>
      <c r="I81" s="8"/>
      <c r="J81" s="8"/>
      <c r="K81" s="8"/>
      <c r="L81" s="8"/>
    </row>
    <row r="82" spans="1:12" x14ac:dyDescent="0.25">
      <c r="A82" s="150"/>
      <c r="B82" s="148" t="s">
        <v>6</v>
      </c>
      <c r="C82" s="144"/>
      <c r="D82" s="144"/>
      <c r="E82" s="150"/>
      <c r="F82" s="150"/>
      <c r="G82" s="150"/>
      <c r="H82" s="150"/>
      <c r="I82" s="151"/>
      <c r="J82" s="150"/>
      <c r="K82" s="150"/>
      <c r="L82" s="151"/>
    </row>
    <row r="83" spans="1:12" x14ac:dyDescent="0.25">
      <c r="A83" s="150"/>
      <c r="B83" s="148" t="s">
        <v>61</v>
      </c>
      <c r="C83" s="152" t="s">
        <v>637</v>
      </c>
      <c r="D83" s="144"/>
      <c r="E83" s="150"/>
      <c r="F83" s="150"/>
      <c r="G83" s="150"/>
      <c r="H83" s="150"/>
      <c r="I83" s="150"/>
      <c r="J83" s="150"/>
      <c r="K83" s="150"/>
      <c r="L83" s="151"/>
    </row>
    <row r="84" spans="1:12" x14ac:dyDescent="0.25">
      <c r="A84" s="150"/>
      <c r="B84" s="148" t="s">
        <v>6</v>
      </c>
      <c r="C84" s="152"/>
      <c r="D84" s="144"/>
      <c r="E84" s="150"/>
      <c r="F84" s="150"/>
      <c r="G84" s="150"/>
      <c r="H84" s="150"/>
      <c r="I84" s="150"/>
      <c r="J84" s="150"/>
      <c r="K84" s="150"/>
      <c r="L84" s="151"/>
    </row>
    <row r="85" spans="1:12" x14ac:dyDescent="0.25">
      <c r="A85" s="150"/>
      <c r="B85" s="148" t="s">
        <v>62</v>
      </c>
      <c r="C85" s="152" t="s">
        <v>637</v>
      </c>
      <c r="D85" s="144"/>
      <c r="E85" s="150"/>
      <c r="F85" s="150"/>
      <c r="G85" s="150"/>
      <c r="H85" s="150"/>
      <c r="I85" s="150"/>
      <c r="J85" s="150"/>
      <c r="K85" s="150"/>
      <c r="L85" s="151"/>
    </row>
    <row r="86" spans="1:12" x14ac:dyDescent="0.25">
      <c r="A86" s="150"/>
      <c r="B86" s="148" t="s">
        <v>6</v>
      </c>
      <c r="C86" s="152"/>
      <c r="D86" s="144"/>
      <c r="E86" s="150"/>
      <c r="F86" s="150"/>
      <c r="G86" s="150"/>
      <c r="H86" s="150"/>
      <c r="I86" s="150"/>
      <c r="J86" s="150"/>
      <c r="K86" s="150"/>
      <c r="L86" s="151"/>
    </row>
    <row r="87" spans="1:12" x14ac:dyDescent="0.25">
      <c r="A87" s="150"/>
      <c r="B87" s="148" t="s">
        <v>63</v>
      </c>
      <c r="C87" s="152" t="s">
        <v>637</v>
      </c>
      <c r="D87" s="144"/>
      <c r="E87" s="150"/>
      <c r="F87" s="150"/>
      <c r="G87" s="150"/>
      <c r="H87" s="150"/>
      <c r="I87" s="150"/>
      <c r="J87" s="150"/>
      <c r="K87" s="150"/>
      <c r="L87" s="151"/>
    </row>
    <row r="88" spans="1:12" x14ac:dyDescent="0.25">
      <c r="A88" s="150"/>
      <c r="B88" s="148" t="s">
        <v>6</v>
      </c>
      <c r="C88" s="152"/>
      <c r="D88" s="144"/>
      <c r="E88" s="150"/>
      <c r="F88" s="150"/>
      <c r="G88" s="150"/>
      <c r="H88" s="150"/>
      <c r="I88" s="150"/>
      <c r="J88" s="150"/>
      <c r="K88" s="150"/>
      <c r="L88" s="151"/>
    </row>
    <row r="89" spans="1:12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1:12" x14ac:dyDescent="0.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1:12" x14ac:dyDescent="0.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x14ac:dyDescent="0.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</row>
  </sheetData>
  <mergeCells count="23">
    <mergeCell ref="A79:A81"/>
    <mergeCell ref="A89:L92"/>
    <mergeCell ref="A49:A54"/>
    <mergeCell ref="A55:A61"/>
    <mergeCell ref="A62:A63"/>
    <mergeCell ref="A64:A67"/>
    <mergeCell ref="A74:A77"/>
    <mergeCell ref="A69:A70"/>
    <mergeCell ref="A71:A73"/>
    <mergeCell ref="A44:A48"/>
    <mergeCell ref="A1:L2"/>
    <mergeCell ref="A3:A4"/>
    <mergeCell ref="B3:B4"/>
    <mergeCell ref="C3:E3"/>
    <mergeCell ref="F3:G3"/>
    <mergeCell ref="H3:I3"/>
    <mergeCell ref="J3:K3"/>
    <mergeCell ref="L3:L4"/>
    <mergeCell ref="A7:A20"/>
    <mergeCell ref="A21:A27"/>
    <mergeCell ref="A28:A32"/>
    <mergeCell ref="A33:A37"/>
    <mergeCell ref="A38:A43"/>
  </mergeCells>
  <pageMargins left="0.25" right="0.25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60" zoomScaleNormal="160" workbookViewId="0">
      <selection activeCell="A4" sqref="A4:D4"/>
    </sheetView>
  </sheetViews>
  <sheetFormatPr defaultColWidth="8.85546875" defaultRowHeight="15.75" x14ac:dyDescent="0.3"/>
  <cols>
    <col min="1" max="1" width="3.42578125" style="58" customWidth="1"/>
    <col min="2" max="2" width="71.28515625" style="55" customWidth="1"/>
    <col min="3" max="3" width="8.85546875" style="55" customWidth="1"/>
    <col min="4" max="4" width="17.7109375" style="55" customWidth="1"/>
    <col min="5" max="16384" width="8.85546875" style="55"/>
  </cols>
  <sheetData>
    <row r="1" spans="1:4" x14ac:dyDescent="0.3">
      <c r="A1" s="184" t="s">
        <v>496</v>
      </c>
      <c r="B1" s="185"/>
      <c r="C1" s="185"/>
      <c r="D1" s="185"/>
    </row>
    <row r="2" spans="1:4" x14ac:dyDescent="0.3">
      <c r="A2" s="185"/>
      <c r="B2" s="185"/>
      <c r="C2" s="185"/>
      <c r="D2" s="185"/>
    </row>
    <row r="3" spans="1:4" ht="5.45" customHeight="1" x14ac:dyDescent="0.3">
      <c r="A3" s="185"/>
      <c r="B3" s="185"/>
      <c r="C3" s="185"/>
      <c r="D3" s="185"/>
    </row>
    <row r="4" spans="1:4" x14ac:dyDescent="0.3">
      <c r="A4" s="188" t="s">
        <v>0</v>
      </c>
      <c r="B4" s="195" t="s">
        <v>1</v>
      </c>
      <c r="C4" s="196"/>
      <c r="D4" s="191" t="s">
        <v>497</v>
      </c>
    </row>
    <row r="5" spans="1:4" x14ac:dyDescent="0.3">
      <c r="A5" s="57">
        <v>1</v>
      </c>
      <c r="B5" s="138" t="s">
        <v>499</v>
      </c>
      <c r="C5" s="139"/>
      <c r="D5" s="56"/>
    </row>
    <row r="6" spans="1:4" x14ac:dyDescent="0.3">
      <c r="A6" s="57">
        <v>2</v>
      </c>
      <c r="B6" s="138" t="s">
        <v>500</v>
      </c>
      <c r="C6" s="139"/>
      <c r="D6" s="56"/>
    </row>
    <row r="7" spans="1:4" x14ac:dyDescent="0.3">
      <c r="A7" s="57">
        <v>3</v>
      </c>
      <c r="B7" s="138" t="s">
        <v>501</v>
      </c>
      <c r="C7" s="139"/>
      <c r="D7" s="56"/>
    </row>
    <row r="8" spans="1:4" x14ac:dyDescent="0.3">
      <c r="A8" s="57">
        <v>4</v>
      </c>
      <c r="B8" s="138" t="s">
        <v>502</v>
      </c>
      <c r="C8" s="139"/>
      <c r="D8" s="56"/>
    </row>
    <row r="9" spans="1:4" x14ac:dyDescent="0.3">
      <c r="A9" s="57">
        <v>5</v>
      </c>
      <c r="B9" s="138" t="s">
        <v>503</v>
      </c>
      <c r="C9" s="139"/>
      <c r="D9" s="56"/>
    </row>
    <row r="10" spans="1:4" x14ac:dyDescent="0.3">
      <c r="A10" s="57">
        <v>6</v>
      </c>
      <c r="B10" s="138" t="s">
        <v>504</v>
      </c>
      <c r="C10" s="139"/>
      <c r="D10" s="56"/>
    </row>
    <row r="11" spans="1:4" x14ac:dyDescent="0.3">
      <c r="A11" s="57">
        <v>7</v>
      </c>
      <c r="B11" s="138" t="s">
        <v>505</v>
      </c>
      <c r="C11" s="139"/>
      <c r="D11" s="56"/>
    </row>
    <row r="12" spans="1:4" x14ac:dyDescent="0.3">
      <c r="A12" s="57">
        <v>8</v>
      </c>
      <c r="B12" s="138" t="s">
        <v>506</v>
      </c>
      <c r="C12" s="139"/>
      <c r="D12" s="56"/>
    </row>
    <row r="13" spans="1:4" x14ac:dyDescent="0.3">
      <c r="A13" s="57">
        <v>9</v>
      </c>
      <c r="B13" s="138" t="s">
        <v>507</v>
      </c>
      <c r="C13" s="139"/>
      <c r="D13" s="56"/>
    </row>
    <row r="14" spans="1:4" x14ac:dyDescent="0.3">
      <c r="A14" s="57">
        <v>10</v>
      </c>
      <c r="B14" s="142" t="s">
        <v>508</v>
      </c>
      <c r="C14" s="143"/>
      <c r="D14" s="56"/>
    </row>
    <row r="15" spans="1:4" x14ac:dyDescent="0.3">
      <c r="A15" s="57">
        <v>11</v>
      </c>
      <c r="B15" s="138" t="s">
        <v>509</v>
      </c>
      <c r="C15" s="139"/>
      <c r="D15" s="56"/>
    </row>
    <row r="16" spans="1:4" x14ac:dyDescent="0.3">
      <c r="A16" s="57">
        <v>12</v>
      </c>
      <c r="B16" s="138" t="s">
        <v>510</v>
      </c>
      <c r="C16" s="139"/>
      <c r="D16" s="56"/>
    </row>
    <row r="17" spans="1:4" x14ac:dyDescent="0.3">
      <c r="A17" s="57">
        <v>13</v>
      </c>
      <c r="B17" s="138" t="s">
        <v>511</v>
      </c>
      <c r="C17" s="139"/>
      <c r="D17" s="56"/>
    </row>
    <row r="18" spans="1:4" x14ac:dyDescent="0.3">
      <c r="A18" s="57">
        <v>14</v>
      </c>
      <c r="B18" s="138" t="s">
        <v>512</v>
      </c>
      <c r="C18" s="139"/>
      <c r="D18" s="56"/>
    </row>
    <row r="19" spans="1:4" x14ac:dyDescent="0.3">
      <c r="A19" s="186"/>
      <c r="B19" s="193" t="s">
        <v>6</v>
      </c>
      <c r="C19" s="194"/>
      <c r="D19" s="187"/>
    </row>
    <row r="20" spans="1:4" x14ac:dyDescent="0.3">
      <c r="A20" s="186"/>
      <c r="B20" s="188" t="s">
        <v>498</v>
      </c>
      <c r="C20" s="189">
        <v>0.03</v>
      </c>
      <c r="D20" s="190"/>
    </row>
    <row r="21" spans="1:4" x14ac:dyDescent="0.3">
      <c r="A21" s="186"/>
      <c r="B21" s="188" t="s">
        <v>6</v>
      </c>
      <c r="C21" s="191"/>
      <c r="D21" s="187"/>
    </row>
    <row r="22" spans="1:4" x14ac:dyDescent="0.3">
      <c r="A22" s="186"/>
      <c r="B22" s="188" t="s">
        <v>64</v>
      </c>
      <c r="C22" s="189">
        <v>0.18</v>
      </c>
      <c r="D22" s="190"/>
    </row>
    <row r="23" spans="1:4" ht="21" x14ac:dyDescent="0.4">
      <c r="A23" s="186"/>
      <c r="B23" s="188" t="s">
        <v>65</v>
      </c>
      <c r="C23" s="191"/>
      <c r="D23" s="192"/>
    </row>
    <row r="24" spans="1:4" x14ac:dyDescent="0.3">
      <c r="A24" s="141"/>
      <c r="B24" s="141"/>
      <c r="C24" s="141"/>
      <c r="D24" s="141"/>
    </row>
    <row r="25" spans="1:4" x14ac:dyDescent="0.3">
      <c r="A25" s="140"/>
      <c r="B25" s="140"/>
      <c r="C25" s="140"/>
      <c r="D25" s="140"/>
    </row>
  </sheetData>
  <mergeCells count="18">
    <mergeCell ref="A24:D2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A1:D3"/>
    <mergeCell ref="B4:C4"/>
    <mergeCell ref="B5:C5"/>
    <mergeCell ref="B6:C6"/>
    <mergeCell ref="B7:C7"/>
  </mergeCells>
  <pageMargins left="0.25" right="0.2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0"/>
  <sheetViews>
    <sheetView topLeftCell="A58" zoomScale="130" zoomScaleNormal="130" workbookViewId="0">
      <selection activeCell="K22" sqref="K22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42578125" style="14" customWidth="1"/>
    <col min="4" max="4" width="9.140625" style="65"/>
    <col min="5" max="5" width="7.7109375" style="1" customWidth="1"/>
    <col min="6" max="6" width="8.140625" style="1" customWidth="1"/>
    <col min="7" max="7" width="9.140625" style="1"/>
    <col min="8" max="8" width="7.5703125" style="1" customWidth="1"/>
    <col min="9" max="9" width="9.140625" style="1"/>
    <col min="10" max="10" width="8" style="1" customWidth="1"/>
    <col min="11" max="16384" width="9.140625" style="1"/>
  </cols>
  <sheetData>
    <row r="1" spans="1:12" x14ac:dyDescent="0.25">
      <c r="A1" s="118" t="s">
        <v>614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1.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1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68</v>
      </c>
      <c r="C6" s="6"/>
      <c r="D6" s="20"/>
      <c r="E6" s="4"/>
      <c r="F6" s="4"/>
      <c r="G6" s="4"/>
      <c r="H6" s="4"/>
      <c r="I6" s="4"/>
      <c r="J6" s="4"/>
      <c r="K6" s="4"/>
      <c r="L6" s="4"/>
    </row>
    <row r="7" spans="1:12" ht="40.5" x14ac:dyDescent="0.25">
      <c r="A7" s="117">
        <v>1</v>
      </c>
      <c r="B7" s="66" t="s">
        <v>266</v>
      </c>
      <c r="C7" s="6" t="s">
        <v>70</v>
      </c>
      <c r="D7" s="11"/>
      <c r="E7" s="32">
        <v>25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6" t="s">
        <v>13</v>
      </c>
      <c r="D8" s="11">
        <v>1.2869999999999999</v>
      </c>
      <c r="E8" s="8">
        <f>E7*D8</f>
        <v>32.174999999999997</v>
      </c>
      <c r="F8" s="8"/>
      <c r="G8" s="8"/>
      <c r="H8" s="8"/>
      <c r="I8" s="8"/>
      <c r="J8" s="8"/>
      <c r="K8" s="8"/>
      <c r="L8" s="8"/>
    </row>
    <row r="9" spans="1:12" ht="27" x14ac:dyDescent="0.25">
      <c r="A9" s="117">
        <v>2</v>
      </c>
      <c r="B9" s="66" t="s">
        <v>267</v>
      </c>
      <c r="C9" s="6" t="s">
        <v>25</v>
      </c>
      <c r="D9" s="11"/>
      <c r="E9" s="32">
        <v>3.5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12</v>
      </c>
      <c r="C10" s="6" t="s">
        <v>13</v>
      </c>
      <c r="D10" s="11">
        <v>2.1800000000000002</v>
      </c>
      <c r="E10" s="8">
        <f>E9*D10</f>
        <v>7.6300000000000008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16" t="s">
        <v>71</v>
      </c>
      <c r="C11" s="6" t="s">
        <v>28</v>
      </c>
      <c r="D11" s="11">
        <v>0.82899999999999996</v>
      </c>
      <c r="E11" s="8">
        <f>E9*D11</f>
        <v>2.9015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6" t="s">
        <v>33</v>
      </c>
      <c r="C12" s="6" t="s">
        <v>28</v>
      </c>
      <c r="D12" s="11">
        <v>8.6999999999999994E-2</v>
      </c>
      <c r="E12" s="8">
        <f>E9*D12</f>
        <v>0.30449999999999999</v>
      </c>
      <c r="F12" s="8"/>
      <c r="G12" s="8"/>
      <c r="H12" s="8"/>
      <c r="I12" s="8"/>
      <c r="J12" s="8"/>
      <c r="K12" s="8"/>
      <c r="L12" s="8"/>
    </row>
    <row r="13" spans="1:12" x14ac:dyDescent="0.25">
      <c r="A13" s="6"/>
      <c r="B13" s="67" t="s">
        <v>268</v>
      </c>
      <c r="C13" s="6" t="s">
        <v>11</v>
      </c>
      <c r="D13" s="11">
        <v>3</v>
      </c>
      <c r="E13" s="8">
        <f>D13*D10</f>
        <v>6.5400000000000009</v>
      </c>
      <c r="F13" s="8"/>
      <c r="G13" s="8"/>
      <c r="H13" s="8"/>
      <c r="I13" s="8"/>
      <c r="J13" s="8"/>
      <c r="K13" s="8"/>
      <c r="L13" s="8"/>
    </row>
    <row r="14" spans="1:12" ht="27" x14ac:dyDescent="0.25">
      <c r="A14" s="117">
        <v>3</v>
      </c>
      <c r="B14" s="66" t="s">
        <v>520</v>
      </c>
      <c r="C14" s="6" t="s">
        <v>36</v>
      </c>
      <c r="D14" s="11"/>
      <c r="E14" s="32">
        <v>67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16" t="s">
        <v>12</v>
      </c>
      <c r="C15" s="6" t="s">
        <v>13</v>
      </c>
      <c r="D15" s="11">
        <v>6.5</v>
      </c>
      <c r="E15" s="8">
        <f>E14*D15</f>
        <v>435.5</v>
      </c>
      <c r="F15" s="8"/>
      <c r="G15" s="8"/>
      <c r="H15" s="8"/>
      <c r="I15" s="8"/>
      <c r="J15" s="8"/>
      <c r="K15" s="8"/>
      <c r="L15" s="8"/>
    </row>
    <row r="16" spans="1:12" x14ac:dyDescent="0.25">
      <c r="A16" s="61"/>
      <c r="B16" s="67" t="s">
        <v>521</v>
      </c>
      <c r="C16" s="60" t="s">
        <v>522</v>
      </c>
      <c r="D16" s="11"/>
      <c r="E16" s="32">
        <v>67</v>
      </c>
      <c r="F16" s="8"/>
      <c r="G16" s="8"/>
      <c r="H16" s="8"/>
      <c r="I16" s="8"/>
      <c r="J16" s="8"/>
      <c r="K16" s="8"/>
      <c r="L16" s="8"/>
    </row>
    <row r="17" spans="1:12" x14ac:dyDescent="0.25">
      <c r="A17" s="61"/>
      <c r="B17" s="16" t="s">
        <v>523</v>
      </c>
      <c r="C17" s="60" t="s">
        <v>524</v>
      </c>
      <c r="D17" s="11">
        <v>0.53</v>
      </c>
      <c r="E17" s="8">
        <f>E16*D17</f>
        <v>35.510000000000005</v>
      </c>
      <c r="F17" s="8"/>
      <c r="G17" s="8"/>
      <c r="H17" s="8"/>
      <c r="I17" s="8"/>
      <c r="J17" s="8"/>
      <c r="K17" s="8"/>
      <c r="L17" s="8"/>
    </row>
    <row r="18" spans="1:12" ht="27" x14ac:dyDescent="0.25">
      <c r="A18" s="28">
        <v>4</v>
      </c>
      <c r="B18" s="66" t="s">
        <v>269</v>
      </c>
      <c r="C18" s="6" t="s">
        <v>11</v>
      </c>
      <c r="D18" s="11"/>
      <c r="E18" s="32">
        <f>E16*2</f>
        <v>134</v>
      </c>
      <c r="F18" s="8"/>
      <c r="G18" s="8"/>
      <c r="H18" s="8"/>
      <c r="I18" s="8"/>
      <c r="J18" s="8"/>
      <c r="K18" s="8"/>
      <c r="L18" s="8"/>
    </row>
    <row r="19" spans="1:12" x14ac:dyDescent="0.25">
      <c r="A19" s="29"/>
      <c r="B19" s="5" t="s">
        <v>106</v>
      </c>
      <c r="C19" s="6"/>
      <c r="D19" s="11"/>
      <c r="E19" s="8"/>
      <c r="F19" s="8"/>
      <c r="G19" s="8"/>
      <c r="H19" s="8"/>
      <c r="I19" s="8"/>
      <c r="J19" s="8"/>
      <c r="K19" s="8"/>
      <c r="L19" s="8"/>
    </row>
    <row r="20" spans="1:12" ht="46.5" customHeight="1" x14ac:dyDescent="0.25">
      <c r="A20" s="117">
        <v>5</v>
      </c>
      <c r="B20" s="66" t="s">
        <v>525</v>
      </c>
      <c r="C20" s="6" t="s">
        <v>36</v>
      </c>
      <c r="D20" s="11"/>
      <c r="E20" s="32">
        <v>20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12</v>
      </c>
      <c r="C21" s="6" t="s">
        <v>13</v>
      </c>
      <c r="D21" s="11">
        <v>2.78</v>
      </c>
      <c r="E21" s="8">
        <f>E20*D21</f>
        <v>55.599999999999994</v>
      </c>
      <c r="F21" s="8"/>
      <c r="G21" s="8"/>
      <c r="H21" s="8"/>
      <c r="I21" s="8"/>
      <c r="J21" s="8"/>
      <c r="K21" s="8"/>
      <c r="L21" s="8"/>
    </row>
    <row r="22" spans="1:12" x14ac:dyDescent="0.25">
      <c r="A22" s="6"/>
      <c r="B22" s="5" t="s">
        <v>74</v>
      </c>
      <c r="C22" s="6"/>
      <c r="D22" s="11"/>
      <c r="E22" s="8"/>
      <c r="F22" s="8"/>
      <c r="G22" s="8"/>
      <c r="H22" s="8"/>
      <c r="I22" s="8"/>
      <c r="J22" s="8"/>
      <c r="K22" s="8"/>
      <c r="L22" s="8"/>
    </row>
    <row r="23" spans="1:12" ht="27" x14ac:dyDescent="0.25">
      <c r="A23" s="117">
        <v>6</v>
      </c>
      <c r="B23" s="66" t="s">
        <v>526</v>
      </c>
      <c r="C23" s="6" t="s">
        <v>36</v>
      </c>
      <c r="D23" s="11"/>
      <c r="E23" s="32">
        <v>6.72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12</v>
      </c>
      <c r="C24" s="6" t="s">
        <v>13</v>
      </c>
      <c r="D24" s="11">
        <v>3.78</v>
      </c>
      <c r="E24" s="8">
        <f>E23*D24</f>
        <v>25.401599999999998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8" t="s">
        <v>33</v>
      </c>
      <c r="C25" s="6" t="s">
        <v>28</v>
      </c>
      <c r="D25" s="11">
        <v>0.92</v>
      </c>
      <c r="E25" s="8">
        <f>E23*D25</f>
        <v>6.1824000000000003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270</v>
      </c>
      <c r="C26" s="6" t="s">
        <v>36</v>
      </c>
      <c r="D26" s="11">
        <v>1.0149999999999999</v>
      </c>
      <c r="E26" s="8">
        <f>E23*D26</f>
        <v>6.8207999999999993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16" t="s">
        <v>172</v>
      </c>
      <c r="C27" s="6" t="s">
        <v>11</v>
      </c>
      <c r="D27" s="11" t="s">
        <v>16</v>
      </c>
      <c r="E27" s="10">
        <v>0.26500000000000001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16" t="s">
        <v>77</v>
      </c>
      <c r="C28" s="6" t="s">
        <v>25</v>
      </c>
      <c r="D28" s="11">
        <v>0.70299999999999996</v>
      </c>
      <c r="E28" s="8">
        <f>E23*D28</f>
        <v>4.7241599999999995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16" t="s">
        <v>78</v>
      </c>
      <c r="C29" s="6" t="s">
        <v>271</v>
      </c>
      <c r="D29" s="11">
        <v>1.14E-2</v>
      </c>
      <c r="E29" s="8">
        <f>E23*D29</f>
        <v>7.6607999999999996E-2</v>
      </c>
      <c r="F29" s="8"/>
      <c r="G29" s="8"/>
      <c r="H29" s="8"/>
      <c r="I29" s="8"/>
      <c r="J29" s="8"/>
      <c r="K29" s="8"/>
      <c r="L29" s="8"/>
    </row>
    <row r="30" spans="1:12" x14ac:dyDescent="0.25">
      <c r="A30" s="117"/>
      <c r="B30" s="16" t="s">
        <v>34</v>
      </c>
      <c r="C30" s="6" t="s">
        <v>28</v>
      </c>
      <c r="D30" s="11">
        <v>0.6</v>
      </c>
      <c r="E30" s="8">
        <f>E23*D30</f>
        <v>4.032</v>
      </c>
      <c r="F30" s="8"/>
      <c r="G30" s="8"/>
      <c r="H30" s="30"/>
      <c r="I30" s="8"/>
      <c r="J30" s="8"/>
      <c r="K30" s="8"/>
      <c r="L30" s="8"/>
    </row>
    <row r="31" spans="1:12" ht="27" x14ac:dyDescent="0.25">
      <c r="A31" s="117">
        <v>7</v>
      </c>
      <c r="B31" s="66" t="s">
        <v>527</v>
      </c>
      <c r="C31" s="6" t="s">
        <v>36</v>
      </c>
      <c r="D31" s="11"/>
      <c r="E31" s="32">
        <v>6.5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16" t="s">
        <v>12</v>
      </c>
      <c r="C32" s="6" t="s">
        <v>13</v>
      </c>
      <c r="D32" s="11">
        <v>2.86</v>
      </c>
      <c r="E32" s="8">
        <f>E31*D32</f>
        <v>18.59</v>
      </c>
      <c r="F32" s="8"/>
      <c r="G32" s="8"/>
      <c r="H32" s="8"/>
      <c r="I32" s="8"/>
      <c r="J32" s="8"/>
      <c r="K32" s="8"/>
      <c r="L32" s="8"/>
    </row>
    <row r="33" spans="1:12" x14ac:dyDescent="0.25">
      <c r="A33" s="117"/>
      <c r="B33" s="16" t="s">
        <v>33</v>
      </c>
      <c r="C33" s="6" t="s">
        <v>28</v>
      </c>
      <c r="D33" s="11">
        <v>0.76</v>
      </c>
      <c r="E33" s="8">
        <f>E31*D33</f>
        <v>4.9400000000000004</v>
      </c>
      <c r="F33" s="8"/>
      <c r="G33" s="8"/>
      <c r="H33" s="8"/>
      <c r="I33" s="8"/>
      <c r="J33" s="8"/>
      <c r="K33" s="8"/>
      <c r="L33" s="8"/>
    </row>
    <row r="34" spans="1:12" x14ac:dyDescent="0.25">
      <c r="A34" s="117"/>
      <c r="B34" s="16" t="s">
        <v>75</v>
      </c>
      <c r="C34" s="6" t="s">
        <v>36</v>
      </c>
      <c r="D34" s="11">
        <v>1.02</v>
      </c>
      <c r="E34" s="8">
        <f>E31*D34</f>
        <v>6.63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76</v>
      </c>
      <c r="C35" s="6" t="s">
        <v>11</v>
      </c>
      <c r="D35" s="11" t="s">
        <v>16</v>
      </c>
      <c r="E35" s="10">
        <v>0.15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77</v>
      </c>
      <c r="C36" s="6" t="s">
        <v>25</v>
      </c>
      <c r="D36" s="11">
        <v>0.80300000000000005</v>
      </c>
      <c r="E36" s="8">
        <f>E31*D36</f>
        <v>5.2195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78</v>
      </c>
      <c r="C37" s="6" t="s">
        <v>36</v>
      </c>
      <c r="D37" s="11">
        <v>0.01</v>
      </c>
      <c r="E37" s="8">
        <f>E31*D37</f>
        <v>6.5000000000000002E-2</v>
      </c>
      <c r="F37" s="8"/>
      <c r="G37" s="8"/>
      <c r="H37" s="8"/>
      <c r="I37" s="8"/>
      <c r="J37" s="8"/>
      <c r="K37" s="8"/>
      <c r="L37" s="8"/>
    </row>
    <row r="38" spans="1:12" x14ac:dyDescent="0.25">
      <c r="A38" s="117"/>
      <c r="B38" s="16" t="s">
        <v>34</v>
      </c>
      <c r="C38" s="6" t="s">
        <v>28</v>
      </c>
      <c r="D38" s="11">
        <v>0.13</v>
      </c>
      <c r="E38" s="8">
        <f>E31*D38</f>
        <v>0.84499999999999997</v>
      </c>
      <c r="F38" s="8"/>
      <c r="G38" s="8"/>
      <c r="H38" s="8"/>
      <c r="I38" s="8"/>
      <c r="J38" s="8"/>
      <c r="K38" s="8"/>
      <c r="L38" s="8"/>
    </row>
    <row r="39" spans="1:12" ht="27" x14ac:dyDescent="0.25">
      <c r="A39" s="117">
        <v>8</v>
      </c>
      <c r="B39" s="66" t="s">
        <v>528</v>
      </c>
      <c r="C39" s="6" t="s">
        <v>36</v>
      </c>
      <c r="D39" s="11"/>
      <c r="E39" s="32">
        <v>20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12</v>
      </c>
      <c r="C40" s="6" t="s">
        <v>13</v>
      </c>
      <c r="D40" s="11">
        <v>0.89</v>
      </c>
      <c r="E40" s="8">
        <f>E39*D40</f>
        <v>17.8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6" t="s">
        <v>79</v>
      </c>
      <c r="C41" s="6" t="s">
        <v>36</v>
      </c>
      <c r="D41" s="11">
        <v>1.1499999999999999</v>
      </c>
      <c r="E41" s="8">
        <f>E39*D41</f>
        <v>23</v>
      </c>
      <c r="F41" s="8"/>
      <c r="G41" s="8"/>
      <c r="H41" s="8"/>
      <c r="I41" s="8"/>
      <c r="J41" s="8"/>
      <c r="K41" s="8"/>
      <c r="L41" s="8"/>
    </row>
    <row r="42" spans="1:12" ht="27" x14ac:dyDescent="0.25">
      <c r="A42" s="123">
        <v>9</v>
      </c>
      <c r="B42" s="66" t="s">
        <v>272</v>
      </c>
      <c r="C42" s="6" t="s">
        <v>25</v>
      </c>
      <c r="D42" s="11"/>
      <c r="E42" s="32">
        <v>12</v>
      </c>
      <c r="F42" s="8"/>
      <c r="G42" s="8"/>
      <c r="H42" s="8"/>
      <c r="I42" s="8"/>
      <c r="J42" s="8"/>
      <c r="K42" s="8"/>
      <c r="L42" s="8"/>
    </row>
    <row r="43" spans="1:12" x14ac:dyDescent="0.25">
      <c r="A43" s="124"/>
      <c r="B43" s="16" t="s">
        <v>12</v>
      </c>
      <c r="C43" s="6" t="s">
        <v>13</v>
      </c>
      <c r="D43" s="11">
        <v>1.01</v>
      </c>
      <c r="E43" s="8">
        <f>E42*D43</f>
        <v>12.120000000000001</v>
      </c>
      <c r="F43" s="8"/>
      <c r="G43" s="8"/>
      <c r="H43" s="8"/>
      <c r="I43" s="8"/>
      <c r="J43" s="8"/>
      <c r="K43" s="8"/>
      <c r="L43" s="8"/>
    </row>
    <row r="44" spans="1:12" x14ac:dyDescent="0.25">
      <c r="A44" s="124"/>
      <c r="B44" s="16" t="s">
        <v>144</v>
      </c>
      <c r="C44" s="6" t="s">
        <v>56</v>
      </c>
      <c r="D44" s="11">
        <v>4.1000000000000002E-2</v>
      </c>
      <c r="E44" s="8">
        <f>E42*D44</f>
        <v>0.49199999999999999</v>
      </c>
      <c r="F44" s="8"/>
      <c r="G44" s="8"/>
      <c r="H44" s="8"/>
      <c r="I44" s="8"/>
      <c r="J44" s="22"/>
      <c r="K44" s="8"/>
      <c r="L44" s="8"/>
    </row>
    <row r="45" spans="1:12" x14ac:dyDescent="0.25">
      <c r="A45" s="124"/>
      <c r="B45" s="16" t="s">
        <v>273</v>
      </c>
      <c r="C45" s="6" t="s">
        <v>36</v>
      </c>
      <c r="D45" s="11">
        <v>2.3800000000000002E-2</v>
      </c>
      <c r="E45" s="8">
        <f>E42*D45</f>
        <v>0.28560000000000002</v>
      </c>
      <c r="F45" s="8"/>
      <c r="G45" s="8"/>
      <c r="H45" s="8"/>
      <c r="I45" s="8"/>
      <c r="J45" s="8"/>
      <c r="K45" s="8"/>
      <c r="L45" s="8"/>
    </row>
    <row r="46" spans="1:12" x14ac:dyDescent="0.25">
      <c r="A46" s="124"/>
      <c r="B46" s="16" t="s">
        <v>33</v>
      </c>
      <c r="C46" s="6" t="s">
        <v>28</v>
      </c>
      <c r="D46" s="11">
        <v>2.7E-2</v>
      </c>
      <c r="E46" s="8">
        <f>E42*D46</f>
        <v>0.32400000000000001</v>
      </c>
      <c r="F46" s="8"/>
      <c r="G46" s="8"/>
      <c r="H46" s="8"/>
      <c r="I46" s="8"/>
      <c r="J46" s="8"/>
      <c r="K46" s="8"/>
      <c r="L46" s="8"/>
    </row>
    <row r="47" spans="1:12" x14ac:dyDescent="0.25">
      <c r="A47" s="124"/>
      <c r="B47" s="16" t="s">
        <v>34</v>
      </c>
      <c r="C47" s="6" t="s">
        <v>28</v>
      </c>
      <c r="D47" s="11">
        <v>3.0000000000000001E-3</v>
      </c>
      <c r="E47" s="8">
        <f>E42*D47</f>
        <v>3.6000000000000004E-2</v>
      </c>
      <c r="F47" s="8"/>
      <c r="G47" s="8"/>
      <c r="H47" s="8"/>
      <c r="I47" s="8"/>
      <c r="J47" s="8"/>
      <c r="K47" s="8"/>
      <c r="L47" s="8"/>
    </row>
    <row r="48" spans="1:12" ht="27" x14ac:dyDescent="0.25">
      <c r="A48" s="117">
        <v>10</v>
      </c>
      <c r="B48" s="66" t="s">
        <v>529</v>
      </c>
      <c r="C48" s="6" t="s">
        <v>36</v>
      </c>
      <c r="D48" s="11"/>
      <c r="E48" s="32">
        <v>1.5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16" t="s">
        <v>80</v>
      </c>
      <c r="C49" s="6" t="s">
        <v>13</v>
      </c>
      <c r="D49" s="11">
        <v>1.78</v>
      </c>
      <c r="E49" s="8">
        <f>E48*D49</f>
        <v>2.67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16" t="s">
        <v>81</v>
      </c>
      <c r="C50" s="6" t="s">
        <v>36</v>
      </c>
      <c r="D50" s="11">
        <v>1.1000000000000001</v>
      </c>
      <c r="E50" s="8">
        <f>E48*D50</f>
        <v>1.6500000000000001</v>
      </c>
      <c r="F50" s="8"/>
      <c r="G50" s="8"/>
      <c r="H50" s="8"/>
      <c r="I50" s="8"/>
      <c r="J50" s="8"/>
      <c r="K50" s="8"/>
      <c r="L50" s="8"/>
    </row>
    <row r="51" spans="1:12" ht="27" x14ac:dyDescent="0.25">
      <c r="A51" s="117">
        <v>11</v>
      </c>
      <c r="B51" s="66" t="s">
        <v>530</v>
      </c>
      <c r="C51" s="6" t="s">
        <v>36</v>
      </c>
      <c r="D51" s="11"/>
      <c r="E51" s="32">
        <v>12.02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12</v>
      </c>
      <c r="C52" s="6" t="s">
        <v>13</v>
      </c>
      <c r="D52" s="11">
        <v>8.4</v>
      </c>
      <c r="E52" s="8">
        <f>E51*D52</f>
        <v>100.968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82</v>
      </c>
      <c r="C53" s="6" t="s">
        <v>36</v>
      </c>
      <c r="D53" s="11">
        <v>1.0149999999999999</v>
      </c>
      <c r="E53" s="8">
        <f>E51*D53</f>
        <v>12.200299999999999</v>
      </c>
      <c r="F53" s="8"/>
      <c r="G53" s="8"/>
      <c r="H53" s="8"/>
      <c r="I53" s="8"/>
      <c r="J53" s="8"/>
      <c r="K53" s="8"/>
      <c r="L53" s="8"/>
    </row>
    <row r="54" spans="1:12" x14ac:dyDescent="0.25">
      <c r="A54" s="117"/>
      <c r="B54" s="16" t="s">
        <v>83</v>
      </c>
      <c r="C54" s="6" t="s">
        <v>11</v>
      </c>
      <c r="D54" s="11" t="s">
        <v>16</v>
      </c>
      <c r="E54" s="10">
        <v>0.752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274</v>
      </c>
      <c r="C55" s="6" t="s">
        <v>11</v>
      </c>
      <c r="D55" s="11" t="s">
        <v>16</v>
      </c>
      <c r="E55" s="8">
        <v>0.12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50</v>
      </c>
      <c r="C56" s="6" t="s">
        <v>25</v>
      </c>
      <c r="D56" s="11" t="s">
        <v>16</v>
      </c>
      <c r="E56" s="8">
        <v>18.899999999999999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84</v>
      </c>
      <c r="C57" s="6" t="s">
        <v>36</v>
      </c>
      <c r="D57" s="11">
        <v>8.9999999999999993E-3</v>
      </c>
      <c r="E57" s="8">
        <f>E51*D57</f>
        <v>0.10817999999999998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85</v>
      </c>
      <c r="C58" s="6" t="s">
        <v>28</v>
      </c>
      <c r="D58" s="11">
        <v>0.39</v>
      </c>
      <c r="E58" s="8">
        <f>E51*D58</f>
        <v>4.6878000000000002</v>
      </c>
      <c r="F58" s="8"/>
      <c r="G58" s="8"/>
      <c r="H58" s="8"/>
      <c r="I58" s="8"/>
      <c r="J58" s="8"/>
      <c r="K58" s="8"/>
      <c r="L58" s="8"/>
    </row>
    <row r="59" spans="1:12" ht="54" x14ac:dyDescent="0.25">
      <c r="A59" s="117">
        <v>12</v>
      </c>
      <c r="B59" s="66" t="s">
        <v>532</v>
      </c>
      <c r="C59" s="6" t="s">
        <v>25</v>
      </c>
      <c r="D59" s="11"/>
      <c r="E59" s="32">
        <v>84.9</v>
      </c>
      <c r="F59" s="8"/>
      <c r="G59" s="8"/>
      <c r="H59" s="8"/>
      <c r="I59" s="8"/>
      <c r="J59" s="8"/>
      <c r="K59" s="8"/>
      <c r="L59" s="8"/>
    </row>
    <row r="60" spans="1:12" x14ac:dyDescent="0.25">
      <c r="A60" s="117"/>
      <c r="B60" s="16" t="s">
        <v>12</v>
      </c>
      <c r="C60" s="6" t="s">
        <v>13</v>
      </c>
      <c r="D60" s="11">
        <v>3.86</v>
      </c>
      <c r="E60" s="8">
        <f>E59*D60</f>
        <v>327.714</v>
      </c>
      <c r="F60" s="8"/>
      <c r="G60" s="8"/>
      <c r="H60" s="8"/>
      <c r="I60" s="8"/>
      <c r="J60" s="8"/>
      <c r="K60" s="8"/>
      <c r="L60" s="8"/>
    </row>
    <row r="61" spans="1:12" ht="27" x14ac:dyDescent="0.25">
      <c r="A61" s="117"/>
      <c r="B61" s="15" t="s">
        <v>275</v>
      </c>
      <c r="C61" s="6" t="s">
        <v>25</v>
      </c>
      <c r="D61" s="11" t="s">
        <v>16</v>
      </c>
      <c r="E61" s="8">
        <v>32.200000000000003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276</v>
      </c>
      <c r="C62" s="6" t="s">
        <v>25</v>
      </c>
      <c r="D62" s="11" t="s">
        <v>16</v>
      </c>
      <c r="E62" s="8">
        <v>9.1999999999999993</v>
      </c>
      <c r="F62" s="8"/>
      <c r="G62" s="8"/>
      <c r="H62" s="8"/>
      <c r="I62" s="8"/>
      <c r="J62" s="8"/>
      <c r="K62" s="8"/>
      <c r="L62" s="8"/>
    </row>
    <row r="63" spans="1:12" ht="27" x14ac:dyDescent="0.25">
      <c r="A63" s="117"/>
      <c r="B63" s="15" t="s">
        <v>277</v>
      </c>
      <c r="C63" s="6" t="s">
        <v>25</v>
      </c>
      <c r="D63" s="11" t="s">
        <v>16</v>
      </c>
      <c r="E63" s="8">
        <v>41.4</v>
      </c>
      <c r="F63" s="8"/>
      <c r="G63" s="8"/>
      <c r="H63" s="8"/>
      <c r="I63" s="8"/>
      <c r="J63" s="8"/>
      <c r="K63" s="8"/>
      <c r="L63" s="8"/>
    </row>
    <row r="64" spans="1:12" x14ac:dyDescent="0.25">
      <c r="A64" s="117"/>
      <c r="B64" s="16" t="s">
        <v>278</v>
      </c>
      <c r="C64" s="6" t="s">
        <v>36</v>
      </c>
      <c r="D64" s="11" t="s">
        <v>16</v>
      </c>
      <c r="E64" s="8">
        <v>2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16" t="s">
        <v>279</v>
      </c>
      <c r="C65" s="6" t="s">
        <v>183</v>
      </c>
      <c r="D65" s="11">
        <v>3</v>
      </c>
      <c r="E65" s="8">
        <f>E59*D65</f>
        <v>254.70000000000002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16" t="s">
        <v>33</v>
      </c>
      <c r="C66" s="6" t="s">
        <v>28</v>
      </c>
      <c r="D66" s="11">
        <v>1.7999999999999999E-2</v>
      </c>
      <c r="E66" s="8">
        <f>E59*D66</f>
        <v>1.5282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16" t="s">
        <v>34</v>
      </c>
      <c r="C67" s="6" t="s">
        <v>28</v>
      </c>
      <c r="D67" s="11">
        <v>0.01</v>
      </c>
      <c r="E67" s="8">
        <f>E59*D67</f>
        <v>0.84900000000000009</v>
      </c>
      <c r="F67" s="8"/>
      <c r="G67" s="8"/>
      <c r="H67" s="8"/>
      <c r="I67" s="8"/>
      <c r="J67" s="8"/>
      <c r="K67" s="8"/>
      <c r="L67" s="8"/>
    </row>
    <row r="68" spans="1:12" ht="27" x14ac:dyDescent="0.25">
      <c r="A68" s="6">
        <v>13</v>
      </c>
      <c r="B68" s="66" t="s">
        <v>531</v>
      </c>
      <c r="C68" s="6" t="s">
        <v>11</v>
      </c>
      <c r="D68" s="11"/>
      <c r="E68" s="32">
        <v>40</v>
      </c>
      <c r="F68" s="8"/>
      <c r="G68" s="8"/>
      <c r="H68" s="8"/>
      <c r="I68" s="8"/>
      <c r="J68" s="8"/>
      <c r="K68" s="8"/>
      <c r="L68" s="8"/>
    </row>
    <row r="69" spans="1:12" x14ac:dyDescent="0.25">
      <c r="A69" s="150"/>
      <c r="B69" s="148" t="s">
        <v>6</v>
      </c>
      <c r="C69" s="144"/>
      <c r="D69" s="144"/>
      <c r="E69" s="150"/>
      <c r="F69" s="150"/>
      <c r="G69" s="150"/>
      <c r="H69" s="150"/>
      <c r="I69" s="151"/>
      <c r="J69" s="150"/>
      <c r="K69" s="150"/>
      <c r="L69" s="151"/>
    </row>
    <row r="70" spans="1:12" x14ac:dyDescent="0.25">
      <c r="A70" s="150"/>
      <c r="B70" s="148" t="s">
        <v>61</v>
      </c>
      <c r="C70" s="152" t="s">
        <v>637</v>
      </c>
      <c r="D70" s="144"/>
      <c r="E70" s="150"/>
      <c r="F70" s="150"/>
      <c r="G70" s="150"/>
      <c r="H70" s="150"/>
      <c r="I70" s="150"/>
      <c r="J70" s="150"/>
      <c r="K70" s="150"/>
      <c r="L70" s="151"/>
    </row>
    <row r="71" spans="1:12" x14ac:dyDescent="0.25">
      <c r="A71" s="150"/>
      <c r="B71" s="148" t="s">
        <v>6</v>
      </c>
      <c r="C71" s="152"/>
      <c r="D71" s="144"/>
      <c r="E71" s="150"/>
      <c r="F71" s="150"/>
      <c r="G71" s="150"/>
      <c r="H71" s="150"/>
      <c r="I71" s="150"/>
      <c r="J71" s="150"/>
      <c r="K71" s="150"/>
      <c r="L71" s="151"/>
    </row>
    <row r="72" spans="1:12" x14ac:dyDescent="0.25">
      <c r="A72" s="150"/>
      <c r="B72" s="148" t="s">
        <v>62</v>
      </c>
      <c r="C72" s="152" t="s">
        <v>637</v>
      </c>
      <c r="D72" s="144"/>
      <c r="E72" s="150"/>
      <c r="F72" s="150"/>
      <c r="G72" s="150"/>
      <c r="H72" s="150"/>
      <c r="I72" s="150"/>
      <c r="J72" s="150"/>
      <c r="K72" s="150"/>
      <c r="L72" s="151"/>
    </row>
    <row r="73" spans="1:12" x14ac:dyDescent="0.25">
      <c r="A73" s="150"/>
      <c r="B73" s="148" t="s">
        <v>6</v>
      </c>
      <c r="C73" s="152"/>
      <c r="D73" s="144"/>
      <c r="E73" s="150"/>
      <c r="F73" s="150"/>
      <c r="G73" s="150"/>
      <c r="H73" s="150"/>
      <c r="I73" s="150"/>
      <c r="J73" s="150"/>
      <c r="K73" s="150"/>
      <c r="L73" s="151"/>
    </row>
    <row r="74" spans="1:12" x14ac:dyDescent="0.25">
      <c r="A74" s="150"/>
      <c r="B74" s="148" t="s">
        <v>63</v>
      </c>
      <c r="C74" s="152" t="s">
        <v>637</v>
      </c>
      <c r="D74" s="144"/>
      <c r="E74" s="150"/>
      <c r="F74" s="150"/>
      <c r="G74" s="150"/>
      <c r="H74" s="150"/>
      <c r="I74" s="150"/>
      <c r="J74" s="150"/>
      <c r="K74" s="150"/>
      <c r="L74" s="151"/>
    </row>
    <row r="75" spans="1:12" x14ac:dyDescent="0.25">
      <c r="A75" s="150"/>
      <c r="B75" s="148" t="s">
        <v>6</v>
      </c>
      <c r="C75" s="153"/>
      <c r="D75" s="144"/>
      <c r="E75" s="150"/>
      <c r="F75" s="150"/>
      <c r="G75" s="150"/>
      <c r="H75" s="150"/>
      <c r="I75" s="150"/>
      <c r="J75" s="150"/>
      <c r="K75" s="150"/>
      <c r="L75" s="151"/>
    </row>
    <row r="76" spans="1:12" x14ac:dyDescent="0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1:12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1:12" x14ac:dyDescent="0.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1:12" x14ac:dyDescent="0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1:12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</sheetData>
  <mergeCells count="20">
    <mergeCell ref="A1:L2"/>
    <mergeCell ref="A3:A4"/>
    <mergeCell ref="B3:B4"/>
    <mergeCell ref="C3:E3"/>
    <mergeCell ref="F3:G3"/>
    <mergeCell ref="H3:I3"/>
    <mergeCell ref="J3:K3"/>
    <mergeCell ref="L3:L4"/>
    <mergeCell ref="A76:L80"/>
    <mergeCell ref="A7:A8"/>
    <mergeCell ref="A9:A12"/>
    <mergeCell ref="A14:A15"/>
    <mergeCell ref="A20:A21"/>
    <mergeCell ref="A23:A30"/>
    <mergeCell ref="A31:A38"/>
    <mergeCell ref="A39:A41"/>
    <mergeCell ref="A42:A47"/>
    <mergeCell ref="A48:A50"/>
    <mergeCell ref="A51:A58"/>
    <mergeCell ref="A59:A67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5"/>
  <sheetViews>
    <sheetView topLeftCell="A67" zoomScale="130" zoomScaleNormal="130" workbookViewId="0">
      <selection activeCell="H82" sqref="H82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28515625" style="14" customWidth="1"/>
    <col min="4" max="4" width="7.5703125" style="74" customWidth="1"/>
    <col min="5" max="5" width="9.140625" style="1"/>
    <col min="6" max="6" width="8" style="1" customWidth="1"/>
    <col min="7" max="7" width="9.140625" style="1"/>
    <col min="8" max="8" width="7.5703125" style="1" customWidth="1"/>
    <col min="9" max="9" width="9.140625" style="1"/>
    <col min="10" max="10" width="7.5703125" style="1" customWidth="1"/>
    <col min="11" max="16384" width="9.140625" style="1"/>
  </cols>
  <sheetData>
    <row r="1" spans="1:12" x14ac:dyDescent="0.25">
      <c r="A1" s="118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0.7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12" customFormat="1" x14ac:dyDescent="0.25">
      <c r="A4" s="146"/>
      <c r="B4" s="147"/>
      <c r="C4" s="148" t="s">
        <v>7</v>
      </c>
      <c r="D4" s="149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8">
        <v>2</v>
      </c>
      <c r="C5" s="148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106</v>
      </c>
      <c r="C6" s="6"/>
      <c r="D6" s="73"/>
      <c r="E6" s="4"/>
      <c r="F6" s="4"/>
      <c r="G6" s="4"/>
      <c r="H6" s="4"/>
      <c r="I6" s="4"/>
      <c r="J6" s="4"/>
      <c r="K6" s="4"/>
      <c r="L6" s="4"/>
    </row>
    <row r="7" spans="1:12" ht="40.5" x14ac:dyDescent="0.25">
      <c r="A7" s="117">
        <v>1</v>
      </c>
      <c r="B7" s="66" t="s">
        <v>376</v>
      </c>
      <c r="C7" s="6" t="s">
        <v>36</v>
      </c>
      <c r="D7" s="22"/>
      <c r="E7" s="32">
        <v>9.4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6" t="s">
        <v>13</v>
      </c>
      <c r="D8" s="22">
        <v>6.08E-2</v>
      </c>
      <c r="E8" s="8">
        <f>E7*D8</f>
        <v>0.57152000000000003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16" t="s">
        <v>377</v>
      </c>
      <c r="C9" s="6" t="s">
        <v>56</v>
      </c>
      <c r="D9" s="22">
        <v>0.14299999999999999</v>
      </c>
      <c r="E9" s="8">
        <f>E7*D9</f>
        <v>1.3441999999999998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33</v>
      </c>
      <c r="C10" s="6" t="s">
        <v>28</v>
      </c>
      <c r="D10" s="22">
        <v>6.8999999999999999E-3</v>
      </c>
      <c r="E10" s="8">
        <f>E7*D10</f>
        <v>6.4860000000000001E-2</v>
      </c>
      <c r="F10" s="8"/>
      <c r="G10" s="8"/>
      <c r="H10" s="8"/>
      <c r="I10" s="8"/>
      <c r="J10" s="8"/>
      <c r="K10" s="8"/>
      <c r="L10" s="8"/>
    </row>
    <row r="11" spans="1:12" x14ac:dyDescent="0.25">
      <c r="A11" s="117">
        <v>2</v>
      </c>
      <c r="B11" s="67" t="s">
        <v>317</v>
      </c>
      <c r="C11" s="6" t="s">
        <v>36</v>
      </c>
      <c r="D11" s="22"/>
      <c r="E11" s="32">
        <v>2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6" t="s">
        <v>12</v>
      </c>
      <c r="C12" s="6" t="s">
        <v>13</v>
      </c>
      <c r="D12" s="22">
        <v>2.06</v>
      </c>
      <c r="E12" s="8">
        <f>E11*D12</f>
        <v>4.12</v>
      </c>
      <c r="F12" s="8"/>
      <c r="G12" s="8"/>
      <c r="H12" s="8"/>
      <c r="I12" s="8"/>
      <c r="J12" s="8"/>
      <c r="K12" s="8"/>
      <c r="L12" s="8"/>
    </row>
    <row r="13" spans="1:12" x14ac:dyDescent="0.25">
      <c r="A13" s="6">
        <v>3</v>
      </c>
      <c r="B13" s="67" t="s">
        <v>119</v>
      </c>
      <c r="C13" s="6" t="s">
        <v>11</v>
      </c>
      <c r="D13" s="22"/>
      <c r="E13" s="32">
        <f>(E7+E11)*1.6</f>
        <v>18.240000000000002</v>
      </c>
      <c r="F13" s="8"/>
      <c r="G13" s="8"/>
      <c r="H13" s="8"/>
      <c r="I13" s="8"/>
      <c r="J13" s="8"/>
      <c r="K13" s="8"/>
      <c r="L13" s="8"/>
    </row>
    <row r="14" spans="1:12" x14ac:dyDescent="0.25">
      <c r="A14" s="6"/>
      <c r="B14" s="5" t="s">
        <v>74</v>
      </c>
      <c r="C14" s="6"/>
      <c r="D14" s="22"/>
      <c r="E14" s="8"/>
      <c r="F14" s="8"/>
      <c r="G14" s="8"/>
      <c r="H14" s="8"/>
      <c r="I14" s="8"/>
      <c r="J14" s="8"/>
      <c r="K14" s="8"/>
      <c r="L14" s="8"/>
    </row>
    <row r="15" spans="1:12" ht="27" x14ac:dyDescent="0.25">
      <c r="A15" s="117">
        <v>4</v>
      </c>
      <c r="B15" s="66" t="s">
        <v>533</v>
      </c>
      <c r="C15" s="6" t="s">
        <v>36</v>
      </c>
      <c r="D15" s="22"/>
      <c r="E15" s="32">
        <v>9.44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16" t="s">
        <v>12</v>
      </c>
      <c r="C16" s="6" t="s">
        <v>13</v>
      </c>
      <c r="D16" s="22">
        <v>3.78</v>
      </c>
      <c r="E16" s="8">
        <f>E15*D16</f>
        <v>35.683199999999999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16" t="s">
        <v>33</v>
      </c>
      <c r="C17" s="6" t="s">
        <v>28</v>
      </c>
      <c r="D17" s="22">
        <v>0.92</v>
      </c>
      <c r="E17" s="8">
        <f>E15*D17</f>
        <v>8.6847999999999992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16" t="s">
        <v>374</v>
      </c>
      <c r="C18" s="6" t="s">
        <v>36</v>
      </c>
      <c r="D18" s="22">
        <v>1.02</v>
      </c>
      <c r="E18" s="8">
        <f>E15*D18</f>
        <v>9.6288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172</v>
      </c>
      <c r="C19" s="6" t="s">
        <v>11</v>
      </c>
      <c r="D19" s="22" t="s">
        <v>16</v>
      </c>
      <c r="E19" s="10">
        <v>0.36899999999999999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16" t="s">
        <v>123</v>
      </c>
      <c r="C20" s="6" t="s">
        <v>25</v>
      </c>
      <c r="D20" s="22">
        <v>0.7</v>
      </c>
      <c r="E20" s="8">
        <f>E15*D20</f>
        <v>6.6079999999999997</v>
      </c>
      <c r="F20" s="8"/>
      <c r="G20" s="8"/>
      <c r="H20" s="8"/>
      <c r="I20" s="8"/>
      <c r="J20" s="8"/>
      <c r="K20" s="8"/>
      <c r="L20" s="8"/>
    </row>
    <row r="21" spans="1:12" ht="27" x14ac:dyDescent="0.25">
      <c r="A21" s="117"/>
      <c r="B21" s="15" t="s">
        <v>378</v>
      </c>
      <c r="C21" s="6" t="s">
        <v>36</v>
      </c>
      <c r="D21" s="52">
        <v>9.1000000000000004E-3</v>
      </c>
      <c r="E21" s="8">
        <f>E15*D21</f>
        <v>8.5903999999999994E-2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34</v>
      </c>
      <c r="C22" s="6" t="s">
        <v>28</v>
      </c>
      <c r="D22" s="22">
        <v>0.13</v>
      </c>
      <c r="E22" s="8">
        <f>E15*D22</f>
        <v>1.2272000000000001</v>
      </c>
      <c r="F22" s="8"/>
      <c r="G22" s="8"/>
      <c r="H22" s="8"/>
      <c r="I22" s="8"/>
      <c r="J22" s="8"/>
      <c r="K22" s="8"/>
      <c r="L22" s="8"/>
    </row>
    <row r="23" spans="1:12" x14ac:dyDescent="0.25">
      <c r="A23" s="123">
        <v>5</v>
      </c>
      <c r="B23" s="66" t="s">
        <v>534</v>
      </c>
      <c r="C23" s="6" t="s">
        <v>36</v>
      </c>
      <c r="D23" s="22"/>
      <c r="E23" s="32">
        <v>9.84</v>
      </c>
      <c r="F23" s="8"/>
      <c r="G23" s="8"/>
      <c r="H23" s="8"/>
      <c r="I23" s="8"/>
      <c r="J23" s="8"/>
      <c r="K23" s="8"/>
      <c r="L23" s="8"/>
    </row>
    <row r="24" spans="1:12" x14ac:dyDescent="0.25">
      <c r="A24" s="124"/>
      <c r="B24" s="16" t="s">
        <v>12</v>
      </c>
      <c r="C24" s="6" t="s">
        <v>13</v>
      </c>
      <c r="D24" s="22">
        <v>2.86</v>
      </c>
      <c r="E24" s="8">
        <f>E23*D24</f>
        <v>28.142399999999999</v>
      </c>
      <c r="F24" s="8"/>
      <c r="G24" s="8"/>
      <c r="H24" s="8"/>
      <c r="I24" s="8"/>
      <c r="J24" s="8"/>
      <c r="K24" s="8"/>
      <c r="L24" s="8"/>
    </row>
    <row r="25" spans="1:12" x14ac:dyDescent="0.25">
      <c r="A25" s="124"/>
      <c r="B25" s="16" t="s">
        <v>33</v>
      </c>
      <c r="C25" s="6" t="s">
        <v>28</v>
      </c>
      <c r="D25" s="22">
        <v>0.76</v>
      </c>
      <c r="E25" s="8">
        <f>E23*D25</f>
        <v>7.4783999999999997</v>
      </c>
      <c r="F25" s="8"/>
      <c r="G25" s="8"/>
      <c r="H25" s="8"/>
      <c r="I25" s="8"/>
      <c r="J25" s="8"/>
      <c r="K25" s="8"/>
      <c r="L25" s="8"/>
    </row>
    <row r="26" spans="1:12" x14ac:dyDescent="0.25">
      <c r="A26" s="124"/>
      <c r="B26" s="16" t="s">
        <v>75</v>
      </c>
      <c r="C26" s="6" t="s">
        <v>36</v>
      </c>
      <c r="D26" s="22">
        <v>1.0149999999999999</v>
      </c>
      <c r="E26" s="8">
        <f>E23*D26</f>
        <v>9.9875999999999987</v>
      </c>
      <c r="F26" s="8"/>
      <c r="G26" s="8"/>
      <c r="H26" s="8"/>
      <c r="I26" s="8"/>
      <c r="J26" s="8"/>
      <c r="K26" s="8"/>
      <c r="L26" s="8"/>
    </row>
    <row r="27" spans="1:12" x14ac:dyDescent="0.25">
      <c r="A27" s="124"/>
      <c r="B27" s="16" t="s">
        <v>274</v>
      </c>
      <c r="C27" s="6" t="s">
        <v>11</v>
      </c>
      <c r="D27" s="22" t="s">
        <v>16</v>
      </c>
      <c r="E27" s="10">
        <v>4.3999999999999997E-2</v>
      </c>
      <c r="F27" s="8"/>
      <c r="G27" s="8"/>
      <c r="H27" s="8"/>
      <c r="I27" s="8"/>
      <c r="J27" s="8"/>
      <c r="K27" s="8"/>
      <c r="L27" s="8"/>
    </row>
    <row r="28" spans="1:12" x14ac:dyDescent="0.25">
      <c r="A28" s="124"/>
      <c r="B28" s="16" t="s">
        <v>172</v>
      </c>
      <c r="C28" s="6" t="s">
        <v>11</v>
      </c>
      <c r="D28" s="22" t="s">
        <v>16</v>
      </c>
      <c r="E28" s="10">
        <v>0.90800000000000003</v>
      </c>
      <c r="F28" s="8"/>
      <c r="G28" s="8"/>
      <c r="H28" s="8"/>
      <c r="I28" s="8"/>
      <c r="J28" s="8"/>
      <c r="K28" s="8"/>
      <c r="L28" s="8"/>
    </row>
    <row r="29" spans="1:12" x14ac:dyDescent="0.25">
      <c r="A29" s="124"/>
      <c r="B29" s="16" t="s">
        <v>379</v>
      </c>
      <c r="C29" s="6" t="s">
        <v>25</v>
      </c>
      <c r="D29" s="54">
        <v>0.80500000000000005</v>
      </c>
      <c r="E29" s="8">
        <f>E23*D29</f>
        <v>7.9212000000000007</v>
      </c>
      <c r="F29" s="8"/>
      <c r="G29" s="8"/>
      <c r="H29" s="8"/>
      <c r="I29" s="8"/>
      <c r="J29" s="8"/>
      <c r="K29" s="8"/>
      <c r="L29" s="8"/>
    </row>
    <row r="30" spans="1:12" x14ac:dyDescent="0.25">
      <c r="A30" s="124"/>
      <c r="B30" s="16" t="s">
        <v>380</v>
      </c>
      <c r="C30" s="6" t="s">
        <v>36</v>
      </c>
      <c r="D30" s="52">
        <v>9.1000000000000004E-3</v>
      </c>
      <c r="E30" s="8">
        <f>E23*D30</f>
        <v>8.9543999999999999E-2</v>
      </c>
      <c r="F30" s="8"/>
      <c r="G30" s="8"/>
      <c r="H30" s="8"/>
      <c r="I30" s="8"/>
      <c r="J30" s="8"/>
      <c r="K30" s="8"/>
      <c r="L30" s="8"/>
    </row>
    <row r="31" spans="1:12" x14ac:dyDescent="0.25">
      <c r="A31" s="124"/>
      <c r="B31" s="16" t="s">
        <v>34</v>
      </c>
      <c r="C31" s="6" t="s">
        <v>28</v>
      </c>
      <c r="D31" s="22">
        <v>0.13</v>
      </c>
      <c r="E31" s="8">
        <f>E23*D31</f>
        <v>1.2792000000000001</v>
      </c>
      <c r="F31" s="8"/>
      <c r="G31" s="8"/>
      <c r="H31" s="8"/>
      <c r="I31" s="8"/>
      <c r="J31" s="8"/>
      <c r="K31" s="8"/>
      <c r="L31" s="8"/>
    </row>
    <row r="32" spans="1:12" ht="54.75" customHeight="1" x14ac:dyDescent="0.25">
      <c r="A32" s="117">
        <v>6</v>
      </c>
      <c r="B32" s="66" t="s">
        <v>535</v>
      </c>
      <c r="C32" s="6" t="s">
        <v>36</v>
      </c>
      <c r="D32" s="22"/>
      <c r="E32" s="32">
        <v>1.1000000000000001</v>
      </c>
      <c r="F32" s="8"/>
      <c r="G32" s="8"/>
      <c r="H32" s="8"/>
      <c r="I32" s="8"/>
      <c r="J32" s="8"/>
      <c r="K32" s="8"/>
      <c r="L32" s="8"/>
    </row>
    <row r="33" spans="1:12" x14ac:dyDescent="0.25">
      <c r="A33" s="117"/>
      <c r="B33" s="16" t="s">
        <v>12</v>
      </c>
      <c r="C33" s="6" t="s">
        <v>13</v>
      </c>
      <c r="D33" s="22">
        <v>13.5</v>
      </c>
      <c r="E33" s="8">
        <f>E32*D33</f>
        <v>14.850000000000001</v>
      </c>
      <c r="F33" s="8"/>
      <c r="G33" s="8"/>
      <c r="H33" s="8"/>
      <c r="I33" s="8"/>
      <c r="J33" s="8"/>
      <c r="K33" s="8"/>
      <c r="L33" s="8"/>
    </row>
    <row r="34" spans="1:12" x14ac:dyDescent="0.25">
      <c r="A34" s="117"/>
      <c r="B34" s="16" t="s">
        <v>381</v>
      </c>
      <c r="C34" s="6" t="s">
        <v>36</v>
      </c>
      <c r="D34" s="22">
        <v>1.0149999999999999</v>
      </c>
      <c r="E34" s="8">
        <f>E32*D34</f>
        <v>1.1165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83</v>
      </c>
      <c r="C35" s="6" t="s">
        <v>11</v>
      </c>
      <c r="D35" s="22" t="s">
        <v>382</v>
      </c>
      <c r="E35" s="8">
        <v>0.1918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383</v>
      </c>
      <c r="C36" s="6" t="s">
        <v>11</v>
      </c>
      <c r="D36" s="22" t="s">
        <v>382</v>
      </c>
      <c r="E36" s="8">
        <v>4.1000000000000002E-2</v>
      </c>
      <c r="F36" s="8"/>
      <c r="G36" s="8"/>
      <c r="H36" s="8"/>
      <c r="I36" s="8"/>
      <c r="J36" s="8"/>
      <c r="K36" s="8"/>
      <c r="L36" s="8"/>
    </row>
    <row r="37" spans="1:12" ht="27" x14ac:dyDescent="0.25">
      <c r="A37" s="117"/>
      <c r="B37" s="15" t="s">
        <v>536</v>
      </c>
      <c r="C37" s="6" t="s">
        <v>36</v>
      </c>
      <c r="D37" s="22">
        <v>3.78E-2</v>
      </c>
      <c r="E37" s="8">
        <v>0.04</v>
      </c>
      <c r="F37" s="8"/>
      <c r="G37" s="8"/>
      <c r="H37" s="8"/>
      <c r="I37" s="8"/>
      <c r="J37" s="8"/>
      <c r="K37" s="8"/>
      <c r="L37" s="8"/>
    </row>
    <row r="38" spans="1:12" x14ac:dyDescent="0.25">
      <c r="A38" s="117"/>
      <c r="B38" s="16" t="s">
        <v>123</v>
      </c>
      <c r="C38" s="6" t="s">
        <v>25</v>
      </c>
      <c r="D38" s="22">
        <v>2.9</v>
      </c>
      <c r="E38" s="8">
        <f>E32*D38</f>
        <v>3.19</v>
      </c>
      <c r="F38" s="8"/>
      <c r="G38" s="8"/>
      <c r="H38" s="8"/>
      <c r="I38" s="8"/>
      <c r="J38" s="8"/>
      <c r="K38" s="8"/>
      <c r="L38" s="8"/>
    </row>
    <row r="39" spans="1:12" x14ac:dyDescent="0.25">
      <c r="A39" s="117"/>
      <c r="B39" s="16" t="s">
        <v>384</v>
      </c>
      <c r="C39" s="6" t="s">
        <v>537</v>
      </c>
      <c r="D39" s="52">
        <v>2.3E-3</v>
      </c>
      <c r="E39" s="53">
        <f>E32*D39</f>
        <v>2.5300000000000001E-3</v>
      </c>
      <c r="F39" s="22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33</v>
      </c>
      <c r="C40" s="6" t="s">
        <v>28</v>
      </c>
      <c r="D40" s="22">
        <v>1.1200000000000001</v>
      </c>
      <c r="E40" s="8">
        <f>E32*D40</f>
        <v>1.2320000000000002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6" t="s">
        <v>34</v>
      </c>
      <c r="C41" s="6" t="s">
        <v>28</v>
      </c>
      <c r="D41" s="22">
        <v>0.95</v>
      </c>
      <c r="E41" s="8">
        <f>E32*D41</f>
        <v>1.0449999999999999</v>
      </c>
      <c r="F41" s="8"/>
      <c r="G41" s="8"/>
      <c r="H41" s="8"/>
      <c r="I41" s="8"/>
      <c r="J41" s="8"/>
      <c r="K41" s="8"/>
      <c r="L41" s="8"/>
    </row>
    <row r="42" spans="1:12" ht="40.5" x14ac:dyDescent="0.25">
      <c r="A42" s="117">
        <v>7</v>
      </c>
      <c r="B42" s="66" t="s">
        <v>538</v>
      </c>
      <c r="C42" s="6" t="s">
        <v>541</v>
      </c>
      <c r="D42" s="22"/>
      <c r="E42" s="32">
        <v>38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16" t="s">
        <v>12</v>
      </c>
      <c r="C43" s="6" t="s">
        <v>13</v>
      </c>
      <c r="D43" s="22">
        <v>2.75</v>
      </c>
      <c r="E43" s="8">
        <f>E42*D43</f>
        <v>104.5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29</v>
      </c>
      <c r="C44" s="6" t="s">
        <v>28</v>
      </c>
      <c r="D44" s="22">
        <v>2.1</v>
      </c>
      <c r="E44" s="8">
        <f>E42*D44</f>
        <v>79.8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16" t="s">
        <v>385</v>
      </c>
      <c r="C45" s="6" t="s">
        <v>11</v>
      </c>
      <c r="D45" s="22" t="s">
        <v>382</v>
      </c>
      <c r="E45" s="10">
        <v>0.14499999999999999</v>
      </c>
      <c r="F45" s="8"/>
      <c r="G45" s="8"/>
      <c r="H45" s="8"/>
      <c r="I45" s="8"/>
      <c r="J45" s="8"/>
      <c r="K45" s="8"/>
      <c r="L45" s="8"/>
    </row>
    <row r="46" spans="1:12" x14ac:dyDescent="0.25">
      <c r="A46" s="117"/>
      <c r="B46" s="16" t="s">
        <v>386</v>
      </c>
      <c r="C46" s="6" t="s">
        <v>11</v>
      </c>
      <c r="D46" s="22" t="s">
        <v>382</v>
      </c>
      <c r="E46" s="54">
        <v>0.14199999999999999</v>
      </c>
      <c r="F46" s="8"/>
      <c r="G46" s="8"/>
      <c r="H46" s="8"/>
      <c r="I46" s="8"/>
      <c r="J46" s="8"/>
      <c r="K46" s="8"/>
      <c r="L46" s="8"/>
    </row>
    <row r="47" spans="1:12" x14ac:dyDescent="0.25">
      <c r="A47" s="117"/>
      <c r="B47" s="16" t="s">
        <v>387</v>
      </c>
      <c r="C47" s="6" t="s">
        <v>11</v>
      </c>
      <c r="D47" s="22" t="s">
        <v>382</v>
      </c>
      <c r="E47" s="54">
        <v>0.11700000000000001</v>
      </c>
      <c r="F47" s="8"/>
      <c r="G47" s="8"/>
      <c r="H47" s="8"/>
      <c r="I47" s="8"/>
      <c r="J47" s="8"/>
      <c r="K47" s="8"/>
      <c r="L47" s="8"/>
    </row>
    <row r="48" spans="1:12" x14ac:dyDescent="0.25">
      <c r="A48" s="117"/>
      <c r="B48" s="16" t="s">
        <v>388</v>
      </c>
      <c r="C48" s="6" t="s">
        <v>11</v>
      </c>
      <c r="D48" s="22" t="s">
        <v>382</v>
      </c>
      <c r="E48" s="22">
        <v>0.45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16" t="s">
        <v>29</v>
      </c>
      <c r="C49" s="6" t="s">
        <v>28</v>
      </c>
      <c r="D49" s="54">
        <v>3.5999999999999997E-2</v>
      </c>
      <c r="E49" s="8">
        <f>E42*D49</f>
        <v>1.3679999999999999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16" t="s">
        <v>27</v>
      </c>
      <c r="C50" s="6" t="s">
        <v>28</v>
      </c>
      <c r="D50" s="52">
        <v>1.8E-3</v>
      </c>
      <c r="E50" s="8">
        <f>E42*D50</f>
        <v>6.8400000000000002E-2</v>
      </c>
      <c r="F50" s="8"/>
      <c r="G50" s="8"/>
      <c r="H50" s="8"/>
      <c r="I50" s="8"/>
      <c r="J50" s="8"/>
      <c r="K50" s="8"/>
      <c r="L50" s="8"/>
    </row>
    <row r="51" spans="1:12" x14ac:dyDescent="0.25">
      <c r="A51" s="117">
        <v>8</v>
      </c>
      <c r="B51" s="67" t="s">
        <v>389</v>
      </c>
      <c r="C51" s="6" t="s">
        <v>25</v>
      </c>
      <c r="D51" s="22"/>
      <c r="E51" s="32">
        <v>38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12</v>
      </c>
      <c r="C52" s="6" t="s">
        <v>13</v>
      </c>
      <c r="D52" s="22">
        <v>0.68</v>
      </c>
      <c r="E52" s="8">
        <f>E51*D52</f>
        <v>25.840000000000003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46</v>
      </c>
      <c r="C53" s="6" t="s">
        <v>183</v>
      </c>
      <c r="D53" s="22">
        <v>0.251</v>
      </c>
      <c r="E53" s="8">
        <f>E51*D53</f>
        <v>9.5380000000000003</v>
      </c>
      <c r="F53" s="8"/>
      <c r="G53" s="8"/>
      <c r="H53" s="8"/>
      <c r="I53" s="8"/>
      <c r="J53" s="8"/>
      <c r="K53" s="8"/>
      <c r="L53" s="8"/>
    </row>
    <row r="54" spans="1:12" x14ac:dyDescent="0.25">
      <c r="A54" s="117"/>
      <c r="B54" s="16" t="s">
        <v>47</v>
      </c>
      <c r="C54" s="6" t="s">
        <v>183</v>
      </c>
      <c r="D54" s="22">
        <v>2.7E-2</v>
      </c>
      <c r="E54" s="8">
        <f>E51*D54</f>
        <v>1.026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142</v>
      </c>
      <c r="C55" s="6" t="s">
        <v>183</v>
      </c>
      <c r="D55" s="54">
        <v>2E-3</v>
      </c>
      <c r="E55" s="8">
        <f>E51*D55</f>
        <v>7.5999999999999998E-2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33</v>
      </c>
      <c r="C56" s="6" t="s">
        <v>28</v>
      </c>
      <c r="D56" s="22">
        <v>0.152</v>
      </c>
      <c r="E56" s="8">
        <f>E51*D56</f>
        <v>5.7759999999999998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34</v>
      </c>
      <c r="C57" s="6" t="s">
        <v>28</v>
      </c>
      <c r="D57" s="22">
        <v>7.0000000000000007E-2</v>
      </c>
      <c r="E57" s="8">
        <f>E51*D57</f>
        <v>2.66</v>
      </c>
      <c r="F57" s="8"/>
      <c r="G57" s="8"/>
      <c r="H57" s="8"/>
      <c r="I57" s="8"/>
      <c r="J57" s="8"/>
      <c r="K57" s="8"/>
      <c r="L57" s="8"/>
    </row>
    <row r="58" spans="1:12" ht="27" x14ac:dyDescent="0.25">
      <c r="A58" s="117">
        <v>9</v>
      </c>
      <c r="B58" s="66" t="s">
        <v>126</v>
      </c>
      <c r="C58" s="6" t="s">
        <v>36</v>
      </c>
      <c r="D58" s="22"/>
      <c r="E58" s="32">
        <v>15.4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16" t="s">
        <v>12</v>
      </c>
      <c r="C59" s="6" t="s">
        <v>13</v>
      </c>
      <c r="D59" s="22">
        <v>1.78</v>
      </c>
      <c r="E59" s="8">
        <f>E58*D59</f>
        <v>27.412000000000003</v>
      </c>
      <c r="F59" s="8"/>
      <c r="G59" s="8"/>
      <c r="H59" s="8"/>
      <c r="I59" s="8"/>
      <c r="J59" s="8"/>
      <c r="K59" s="8"/>
      <c r="L59" s="8"/>
    </row>
    <row r="60" spans="1:12" x14ac:dyDescent="0.25">
      <c r="A60" s="117"/>
      <c r="B60" s="16" t="s">
        <v>79</v>
      </c>
      <c r="C60" s="6" t="s">
        <v>36</v>
      </c>
      <c r="D60" s="22">
        <v>1.22</v>
      </c>
      <c r="E60" s="8">
        <f>E58*D60</f>
        <v>18.788</v>
      </c>
      <c r="F60" s="8"/>
      <c r="G60" s="8"/>
      <c r="H60" s="8"/>
      <c r="I60" s="8"/>
      <c r="J60" s="8"/>
      <c r="K60" s="8"/>
      <c r="L60" s="8"/>
    </row>
    <row r="61" spans="1:12" ht="40.5" x14ac:dyDescent="0.25">
      <c r="A61" s="117">
        <v>10</v>
      </c>
      <c r="B61" s="66" t="s">
        <v>539</v>
      </c>
      <c r="C61" s="6" t="s">
        <v>36</v>
      </c>
      <c r="D61" s="22"/>
      <c r="E61" s="32">
        <v>1.33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12</v>
      </c>
      <c r="C62" s="6" t="s">
        <v>13</v>
      </c>
      <c r="D62" s="22">
        <v>1.78</v>
      </c>
      <c r="E62" s="8">
        <f>E61*D62</f>
        <v>2.3673999999999999</v>
      </c>
      <c r="F62" s="8"/>
      <c r="G62" s="8"/>
      <c r="H62" s="8"/>
      <c r="I62" s="8"/>
      <c r="J62" s="8"/>
      <c r="K62" s="8"/>
      <c r="L62" s="8"/>
    </row>
    <row r="63" spans="1:12" x14ac:dyDescent="0.25">
      <c r="A63" s="117"/>
      <c r="B63" s="16" t="s">
        <v>81</v>
      </c>
      <c r="C63" s="6" t="s">
        <v>36</v>
      </c>
      <c r="D63" s="22">
        <v>1.1000000000000001</v>
      </c>
      <c r="E63" s="8">
        <f>E61*D63</f>
        <v>1.4630000000000003</v>
      </c>
      <c r="F63" s="8"/>
      <c r="G63" s="8"/>
      <c r="H63" s="8"/>
      <c r="I63" s="8"/>
      <c r="J63" s="8"/>
      <c r="K63" s="8"/>
      <c r="L63" s="8"/>
    </row>
    <row r="64" spans="1:12" ht="27" x14ac:dyDescent="0.25">
      <c r="A64" s="117">
        <v>11</v>
      </c>
      <c r="B64" s="66" t="s">
        <v>540</v>
      </c>
      <c r="C64" s="6" t="s">
        <v>36</v>
      </c>
      <c r="D64" s="22"/>
      <c r="E64" s="32">
        <v>2.89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16" t="s">
        <v>12</v>
      </c>
      <c r="C65" s="6" t="s">
        <v>390</v>
      </c>
      <c r="D65" s="22">
        <v>2.86</v>
      </c>
      <c r="E65" s="8">
        <f>E64*D65</f>
        <v>8.2653999999999996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16" t="s">
        <v>33</v>
      </c>
      <c r="C66" s="6" t="s">
        <v>28</v>
      </c>
      <c r="D66" s="22">
        <v>0.76</v>
      </c>
      <c r="E66" s="8">
        <f>E64*D66</f>
        <v>2.1964000000000001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16" t="s">
        <v>391</v>
      </c>
      <c r="C67" s="6" t="s">
        <v>36</v>
      </c>
      <c r="D67" s="22">
        <v>1.02</v>
      </c>
      <c r="E67" s="8">
        <f>E64*D67</f>
        <v>2.9478</v>
      </c>
      <c r="F67" s="8"/>
      <c r="G67" s="8"/>
      <c r="H67" s="8"/>
      <c r="I67" s="8"/>
      <c r="J67" s="8"/>
      <c r="K67" s="8"/>
      <c r="L67" s="8"/>
    </row>
    <row r="68" spans="1:12" x14ac:dyDescent="0.25">
      <c r="A68" s="117"/>
      <c r="B68" s="16" t="s">
        <v>172</v>
      </c>
      <c r="C68" s="6" t="s">
        <v>11</v>
      </c>
      <c r="D68" s="22" t="s">
        <v>16</v>
      </c>
      <c r="E68" s="22">
        <v>0.128</v>
      </c>
      <c r="F68" s="8"/>
      <c r="G68" s="8"/>
      <c r="H68" s="8"/>
      <c r="I68" s="8"/>
      <c r="J68" s="8"/>
      <c r="K68" s="8"/>
      <c r="L68" s="8"/>
    </row>
    <row r="69" spans="1:12" x14ac:dyDescent="0.25">
      <c r="A69" s="117"/>
      <c r="B69" s="16" t="s">
        <v>111</v>
      </c>
      <c r="C69" s="6" t="s">
        <v>25</v>
      </c>
      <c r="D69" s="22">
        <v>0.80300000000000005</v>
      </c>
      <c r="E69" s="8">
        <f>E64*D69</f>
        <v>2.3206700000000002</v>
      </c>
      <c r="F69" s="8"/>
      <c r="G69" s="8"/>
      <c r="H69" s="8"/>
      <c r="I69" s="8"/>
      <c r="J69" s="8"/>
      <c r="K69" s="8"/>
      <c r="L69" s="8"/>
    </row>
    <row r="70" spans="1:12" x14ac:dyDescent="0.25">
      <c r="A70" s="117"/>
      <c r="B70" s="16" t="s">
        <v>112</v>
      </c>
      <c r="C70" s="6" t="s">
        <v>36</v>
      </c>
      <c r="D70" s="54">
        <v>8.9999999999999993E-3</v>
      </c>
      <c r="E70" s="8">
        <f>E64*D70</f>
        <v>2.6009999999999998E-2</v>
      </c>
      <c r="F70" s="8"/>
      <c r="G70" s="8"/>
      <c r="H70" s="8"/>
      <c r="I70" s="8"/>
      <c r="J70" s="8"/>
      <c r="K70" s="8"/>
      <c r="L70" s="8"/>
    </row>
    <row r="71" spans="1:12" x14ac:dyDescent="0.25">
      <c r="A71" s="117"/>
      <c r="B71" s="16" t="s">
        <v>34</v>
      </c>
      <c r="C71" s="6" t="s">
        <v>28</v>
      </c>
      <c r="D71" s="22">
        <v>0.13</v>
      </c>
      <c r="E71" s="8">
        <f>E64*D71</f>
        <v>0.37570000000000003</v>
      </c>
      <c r="F71" s="8"/>
      <c r="G71" s="8"/>
      <c r="H71" s="8"/>
      <c r="I71" s="8"/>
      <c r="J71" s="8"/>
      <c r="K71" s="8"/>
      <c r="L71" s="8"/>
    </row>
    <row r="72" spans="1:12" x14ac:dyDescent="0.25">
      <c r="A72" s="117">
        <v>12</v>
      </c>
      <c r="B72" s="67" t="s">
        <v>392</v>
      </c>
      <c r="C72" s="6" t="s">
        <v>25</v>
      </c>
      <c r="D72" s="22"/>
      <c r="E72" s="32">
        <v>25.2</v>
      </c>
      <c r="F72" s="8"/>
      <c r="G72" s="8"/>
      <c r="H72" s="8"/>
      <c r="I72" s="8"/>
      <c r="J72" s="8"/>
      <c r="K72" s="8"/>
      <c r="L72" s="8"/>
    </row>
    <row r="73" spans="1:12" x14ac:dyDescent="0.25">
      <c r="A73" s="117"/>
      <c r="B73" s="16" t="s">
        <v>12</v>
      </c>
      <c r="C73" s="6" t="s">
        <v>13</v>
      </c>
      <c r="D73" s="22">
        <v>1.01</v>
      </c>
      <c r="E73" s="8">
        <f>E72*D73</f>
        <v>25.451999999999998</v>
      </c>
      <c r="F73" s="8"/>
      <c r="G73" s="8"/>
      <c r="H73" s="8"/>
      <c r="I73" s="8"/>
      <c r="J73" s="8"/>
      <c r="K73" s="8"/>
      <c r="L73" s="8"/>
    </row>
    <row r="74" spans="1:12" x14ac:dyDescent="0.25">
      <c r="A74" s="117"/>
      <c r="B74" s="16" t="s">
        <v>393</v>
      </c>
      <c r="C74" s="6" t="s">
        <v>56</v>
      </c>
      <c r="D74" s="22">
        <v>4.1000000000000002E-2</v>
      </c>
      <c r="E74" s="8">
        <f>E72*D74</f>
        <v>1.0332000000000001</v>
      </c>
      <c r="F74" s="8"/>
      <c r="G74" s="8"/>
      <c r="H74" s="8"/>
      <c r="I74" s="8"/>
      <c r="J74" s="8"/>
      <c r="K74" s="8"/>
      <c r="L74" s="8"/>
    </row>
    <row r="75" spans="1:12" x14ac:dyDescent="0.25">
      <c r="A75" s="117"/>
      <c r="B75" s="16" t="s">
        <v>394</v>
      </c>
      <c r="C75" s="6" t="s">
        <v>36</v>
      </c>
      <c r="D75" s="22">
        <v>2.4E-2</v>
      </c>
      <c r="E75" s="8">
        <f>E72*D75</f>
        <v>0.6048</v>
      </c>
      <c r="F75" s="8"/>
      <c r="G75" s="8"/>
      <c r="H75" s="8"/>
      <c r="I75" s="8"/>
      <c r="J75" s="8"/>
      <c r="K75" s="8"/>
      <c r="L75" s="8"/>
    </row>
    <row r="76" spans="1:12" x14ac:dyDescent="0.25">
      <c r="A76" s="117"/>
      <c r="B76" s="16" t="s">
        <v>33</v>
      </c>
      <c r="C76" s="6" t="s">
        <v>28</v>
      </c>
      <c r="D76" s="22">
        <v>2.7E-2</v>
      </c>
      <c r="E76" s="8">
        <f>E72*D76</f>
        <v>0.6804</v>
      </c>
      <c r="F76" s="8"/>
      <c r="G76" s="8"/>
      <c r="H76" s="8"/>
      <c r="I76" s="8"/>
      <c r="J76" s="8"/>
      <c r="K76" s="8"/>
      <c r="L76" s="8"/>
    </row>
    <row r="77" spans="1:12" x14ac:dyDescent="0.25">
      <c r="A77" s="117"/>
      <c r="B77" s="16" t="s">
        <v>34</v>
      </c>
      <c r="C77" s="6" t="s">
        <v>28</v>
      </c>
      <c r="D77" s="22">
        <v>3.0000000000000001E-3</v>
      </c>
      <c r="E77" s="8">
        <f>E72*D77</f>
        <v>7.5600000000000001E-2</v>
      </c>
      <c r="F77" s="8"/>
      <c r="G77" s="8"/>
      <c r="H77" s="8"/>
      <c r="I77" s="8"/>
      <c r="J77" s="8"/>
      <c r="K77" s="8"/>
      <c r="L77" s="8"/>
    </row>
    <row r="78" spans="1:12" ht="27" x14ac:dyDescent="0.25">
      <c r="A78" s="117">
        <v>13</v>
      </c>
      <c r="B78" s="66" t="s">
        <v>395</v>
      </c>
      <c r="C78" s="6" t="s">
        <v>25</v>
      </c>
      <c r="D78" s="22"/>
      <c r="E78" s="32">
        <v>45.2</v>
      </c>
      <c r="F78" s="8"/>
      <c r="G78" s="8"/>
      <c r="H78" s="8"/>
      <c r="I78" s="8"/>
      <c r="J78" s="8"/>
      <c r="K78" s="8"/>
      <c r="L78" s="8"/>
    </row>
    <row r="79" spans="1:12" x14ac:dyDescent="0.25">
      <c r="A79" s="117"/>
      <c r="B79" s="16" t="s">
        <v>12</v>
      </c>
      <c r="C79" s="6" t="s">
        <v>13</v>
      </c>
      <c r="D79" s="22">
        <v>1.7</v>
      </c>
      <c r="E79" s="8">
        <f>E78*D79</f>
        <v>76.84</v>
      </c>
      <c r="F79" s="8"/>
      <c r="G79" s="8"/>
      <c r="H79" s="8"/>
      <c r="I79" s="8"/>
      <c r="J79" s="8"/>
      <c r="K79" s="8"/>
      <c r="L79" s="8"/>
    </row>
    <row r="80" spans="1:12" x14ac:dyDescent="0.25">
      <c r="A80" s="117"/>
      <c r="B80" s="16" t="s">
        <v>396</v>
      </c>
      <c r="C80" s="6" t="s">
        <v>25</v>
      </c>
      <c r="D80" s="22">
        <v>1.02</v>
      </c>
      <c r="E80" s="8">
        <f>E78*D80</f>
        <v>46.104000000000006</v>
      </c>
      <c r="F80" s="8"/>
      <c r="G80" s="8"/>
      <c r="H80" s="8"/>
      <c r="I80" s="8"/>
      <c r="J80" s="8"/>
      <c r="K80" s="8"/>
      <c r="L80" s="8"/>
    </row>
    <row r="81" spans="1:12" x14ac:dyDescent="0.25">
      <c r="A81" s="117"/>
      <c r="B81" s="16" t="s">
        <v>88</v>
      </c>
      <c r="C81" s="6" t="s">
        <v>36</v>
      </c>
      <c r="D81" s="22">
        <v>1.36</v>
      </c>
      <c r="E81" s="8">
        <f>E78*D81</f>
        <v>61.472000000000008</v>
      </c>
      <c r="F81" s="8"/>
      <c r="G81" s="8"/>
      <c r="H81" s="8"/>
      <c r="I81" s="8"/>
      <c r="J81" s="8"/>
      <c r="K81" s="8"/>
      <c r="L81" s="8"/>
    </row>
    <row r="82" spans="1:12" x14ac:dyDescent="0.25">
      <c r="A82" s="117"/>
      <c r="B82" s="16" t="s">
        <v>279</v>
      </c>
      <c r="C82" s="6" t="s">
        <v>183</v>
      </c>
      <c r="D82" s="22" t="s">
        <v>16</v>
      </c>
      <c r="E82" s="8">
        <v>13.5</v>
      </c>
      <c r="F82" s="8"/>
      <c r="G82" s="8"/>
      <c r="H82" s="8"/>
      <c r="I82" s="8"/>
      <c r="J82" s="8"/>
      <c r="K82" s="8"/>
      <c r="L82" s="8"/>
    </row>
    <row r="83" spans="1:12" x14ac:dyDescent="0.25">
      <c r="A83" s="117"/>
      <c r="B83" s="16" t="s">
        <v>34</v>
      </c>
      <c r="C83" s="6" t="s">
        <v>28</v>
      </c>
      <c r="D83" s="54">
        <v>1E-3</v>
      </c>
      <c r="E83" s="8">
        <f>E78*D83</f>
        <v>4.5200000000000004E-2</v>
      </c>
      <c r="F83" s="8"/>
      <c r="G83" s="8"/>
      <c r="H83" s="8"/>
      <c r="I83" s="8"/>
      <c r="J83" s="8"/>
      <c r="K83" s="8"/>
      <c r="L83" s="8"/>
    </row>
    <row r="84" spans="1:12" x14ac:dyDescent="0.25">
      <c r="A84" s="117"/>
      <c r="B84" s="16" t="s">
        <v>33</v>
      </c>
      <c r="C84" s="6" t="s">
        <v>28</v>
      </c>
      <c r="D84" s="54">
        <v>2E-3</v>
      </c>
      <c r="E84" s="8">
        <f>E78*D84</f>
        <v>9.0400000000000008E-2</v>
      </c>
      <c r="F84" s="8"/>
      <c r="G84" s="8"/>
      <c r="H84" s="8"/>
      <c r="I84" s="8"/>
      <c r="J84" s="8"/>
      <c r="K84" s="8"/>
      <c r="L84" s="8"/>
    </row>
    <row r="85" spans="1:12" x14ac:dyDescent="0.25">
      <c r="A85" s="150"/>
      <c r="B85" s="148" t="s">
        <v>6</v>
      </c>
      <c r="C85" s="144"/>
      <c r="D85" s="145"/>
      <c r="E85" s="150"/>
      <c r="F85" s="150"/>
      <c r="G85" s="150"/>
      <c r="H85" s="150"/>
      <c r="I85" s="151"/>
      <c r="J85" s="150"/>
      <c r="K85" s="150"/>
      <c r="L85" s="151"/>
    </row>
    <row r="86" spans="1:12" x14ac:dyDescent="0.25">
      <c r="A86" s="150"/>
      <c r="B86" s="148" t="s">
        <v>61</v>
      </c>
      <c r="C86" s="152" t="s">
        <v>637</v>
      </c>
      <c r="D86" s="145"/>
      <c r="E86" s="150"/>
      <c r="F86" s="150"/>
      <c r="G86" s="150"/>
      <c r="H86" s="150"/>
      <c r="I86" s="150"/>
      <c r="J86" s="150"/>
      <c r="K86" s="150"/>
      <c r="L86" s="151"/>
    </row>
    <row r="87" spans="1:12" x14ac:dyDescent="0.25">
      <c r="A87" s="150"/>
      <c r="B87" s="148" t="s">
        <v>6</v>
      </c>
      <c r="C87" s="152"/>
      <c r="D87" s="145"/>
      <c r="E87" s="150"/>
      <c r="F87" s="150"/>
      <c r="G87" s="150"/>
      <c r="H87" s="150"/>
      <c r="I87" s="150"/>
      <c r="J87" s="150"/>
      <c r="K87" s="150"/>
      <c r="L87" s="151"/>
    </row>
    <row r="88" spans="1:12" x14ac:dyDescent="0.25">
      <c r="A88" s="150"/>
      <c r="B88" s="148" t="s">
        <v>62</v>
      </c>
      <c r="C88" s="152" t="s">
        <v>637</v>
      </c>
      <c r="D88" s="145"/>
      <c r="E88" s="150"/>
      <c r="F88" s="150"/>
      <c r="G88" s="150"/>
      <c r="H88" s="150"/>
      <c r="I88" s="150"/>
      <c r="J88" s="150"/>
      <c r="K88" s="150"/>
      <c r="L88" s="151"/>
    </row>
    <row r="89" spans="1:12" x14ac:dyDescent="0.25">
      <c r="A89" s="150"/>
      <c r="B89" s="148" t="s">
        <v>6</v>
      </c>
      <c r="C89" s="152"/>
      <c r="D89" s="145"/>
      <c r="E89" s="150"/>
      <c r="F89" s="150"/>
      <c r="G89" s="150"/>
      <c r="H89" s="150"/>
      <c r="I89" s="150"/>
      <c r="J89" s="150"/>
      <c r="K89" s="150"/>
      <c r="L89" s="151"/>
    </row>
    <row r="90" spans="1:12" x14ac:dyDescent="0.25">
      <c r="A90" s="150"/>
      <c r="B90" s="148" t="s">
        <v>63</v>
      </c>
      <c r="C90" s="152" t="s">
        <v>637</v>
      </c>
      <c r="D90" s="145"/>
      <c r="E90" s="150"/>
      <c r="F90" s="150"/>
      <c r="G90" s="150"/>
      <c r="H90" s="150"/>
      <c r="I90" s="150"/>
      <c r="J90" s="150"/>
      <c r="K90" s="150"/>
      <c r="L90" s="151"/>
    </row>
    <row r="91" spans="1:12" x14ac:dyDescent="0.25">
      <c r="A91" s="150"/>
      <c r="B91" s="148" t="s">
        <v>6</v>
      </c>
      <c r="C91" s="153"/>
      <c r="D91" s="145"/>
      <c r="E91" s="150"/>
      <c r="F91" s="150"/>
      <c r="G91" s="150"/>
      <c r="H91" s="150"/>
      <c r="I91" s="150"/>
      <c r="J91" s="150"/>
      <c r="K91" s="150"/>
      <c r="L91" s="151"/>
    </row>
    <row r="92" spans="1:12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1:12" x14ac:dyDescent="0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1:12" x14ac:dyDescent="0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1:12" x14ac:dyDescent="0.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</row>
  </sheetData>
  <mergeCells count="21">
    <mergeCell ref="A42:A50"/>
    <mergeCell ref="A1:L2"/>
    <mergeCell ref="A3:A4"/>
    <mergeCell ref="B3:B4"/>
    <mergeCell ref="C3:E3"/>
    <mergeCell ref="F3:G3"/>
    <mergeCell ref="H3:I3"/>
    <mergeCell ref="J3:K3"/>
    <mergeCell ref="L3:L4"/>
    <mergeCell ref="A7:A10"/>
    <mergeCell ref="A11:A12"/>
    <mergeCell ref="A15:A22"/>
    <mergeCell ref="A23:A31"/>
    <mergeCell ref="A32:A41"/>
    <mergeCell ref="A92:L95"/>
    <mergeCell ref="A51:A57"/>
    <mergeCell ref="A58:A60"/>
    <mergeCell ref="A61:A63"/>
    <mergeCell ref="A64:A71"/>
    <mergeCell ref="A72:A77"/>
    <mergeCell ref="A78:A84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7"/>
  <sheetViews>
    <sheetView topLeftCell="A70" zoomScale="140" zoomScaleNormal="140" workbookViewId="0">
      <selection activeCell="G100" sqref="G100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42578125" style="14" customWidth="1"/>
    <col min="4" max="4" width="9.140625" style="65"/>
    <col min="5" max="5" width="7.7109375" style="1" customWidth="1"/>
    <col min="6" max="6" width="8.140625" style="1" customWidth="1"/>
    <col min="7" max="7" width="9.140625" style="1"/>
    <col min="8" max="8" width="7.5703125" style="1" customWidth="1"/>
    <col min="9" max="9" width="9.140625" style="1"/>
    <col min="10" max="10" width="8" style="1" customWidth="1"/>
    <col min="11" max="11" width="9.140625" style="1"/>
    <col min="12" max="12" width="10.28515625" style="1" customWidth="1"/>
    <col min="13" max="16384" width="9.140625" style="1"/>
  </cols>
  <sheetData>
    <row r="1" spans="1:12" x14ac:dyDescent="0.25">
      <c r="A1" s="118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1.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68</v>
      </c>
      <c r="C6" s="3"/>
      <c r="D6" s="20"/>
      <c r="E6" s="4"/>
      <c r="F6" s="4"/>
      <c r="G6" s="4"/>
      <c r="H6" s="4"/>
      <c r="I6" s="4"/>
      <c r="J6" s="4"/>
      <c r="K6" s="4"/>
      <c r="L6" s="4"/>
    </row>
    <row r="7" spans="1:12" ht="54" x14ac:dyDescent="0.25">
      <c r="A7" s="117">
        <v>1</v>
      </c>
      <c r="B7" s="66" t="s">
        <v>69</v>
      </c>
      <c r="C7" s="3" t="s">
        <v>70</v>
      </c>
      <c r="D7" s="11"/>
      <c r="E7" s="32">
        <v>55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3" t="s">
        <v>13</v>
      </c>
      <c r="D8" s="11">
        <v>1.2869999999999999</v>
      </c>
      <c r="E8" s="8">
        <f>E7*D8</f>
        <v>70.784999999999997</v>
      </c>
      <c r="F8" s="8"/>
      <c r="G8" s="8"/>
      <c r="H8" s="8"/>
      <c r="I8" s="8"/>
      <c r="J8" s="8"/>
      <c r="K8" s="8"/>
      <c r="L8" s="8"/>
    </row>
    <row r="9" spans="1:12" ht="27" x14ac:dyDescent="0.25">
      <c r="A9" s="117">
        <v>2</v>
      </c>
      <c r="B9" s="66" t="s">
        <v>542</v>
      </c>
      <c r="C9" s="3" t="s">
        <v>25</v>
      </c>
      <c r="D9" s="11"/>
      <c r="E9" s="32">
        <v>22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12</v>
      </c>
      <c r="C10" s="3" t="s">
        <v>13</v>
      </c>
      <c r="D10" s="11">
        <v>2.1800000000000002</v>
      </c>
      <c r="E10" s="8">
        <f>E9*D10</f>
        <v>47.96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16" t="s">
        <v>71</v>
      </c>
      <c r="C11" s="3" t="s">
        <v>28</v>
      </c>
      <c r="D11" s="11">
        <v>0.82899999999999996</v>
      </c>
      <c r="E11" s="8">
        <f>E9*D11</f>
        <v>18.238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6" t="s">
        <v>33</v>
      </c>
      <c r="C12" s="3" t="s">
        <v>28</v>
      </c>
      <c r="D12" s="11">
        <v>8.6999999999999994E-2</v>
      </c>
      <c r="E12" s="8">
        <f>E9*D12</f>
        <v>1.9139999999999999</v>
      </c>
      <c r="F12" s="8"/>
      <c r="G12" s="8"/>
      <c r="H12" s="8"/>
      <c r="I12" s="8"/>
      <c r="J12" s="8"/>
      <c r="K12" s="8"/>
      <c r="L12" s="8"/>
    </row>
    <row r="13" spans="1:12" ht="40.5" x14ac:dyDescent="0.25">
      <c r="A13" s="117">
        <v>3</v>
      </c>
      <c r="B13" s="66" t="s">
        <v>72</v>
      </c>
      <c r="C13" s="3" t="s">
        <v>36</v>
      </c>
      <c r="D13" s="11"/>
      <c r="E13" s="32">
        <v>6.7</v>
      </c>
      <c r="F13" s="8"/>
      <c r="G13" s="8"/>
      <c r="H13" s="8"/>
      <c r="I13" s="8"/>
      <c r="J13" s="8"/>
      <c r="K13" s="8"/>
      <c r="L13" s="8"/>
    </row>
    <row r="14" spans="1:12" x14ac:dyDescent="0.25">
      <c r="A14" s="117"/>
      <c r="B14" s="16" t="s">
        <v>12</v>
      </c>
      <c r="C14" s="3" t="s">
        <v>13</v>
      </c>
      <c r="D14" s="11">
        <v>6.5</v>
      </c>
      <c r="E14" s="8">
        <f>E13*D14</f>
        <v>43.550000000000004</v>
      </c>
      <c r="F14" s="8"/>
      <c r="G14" s="8"/>
      <c r="H14" s="8"/>
      <c r="I14" s="8"/>
      <c r="J14" s="8"/>
      <c r="K14" s="8"/>
      <c r="L14" s="8"/>
    </row>
    <row r="15" spans="1:12" x14ac:dyDescent="0.25">
      <c r="A15" s="72"/>
      <c r="B15" s="67" t="s">
        <v>521</v>
      </c>
      <c r="C15" s="71" t="s">
        <v>522</v>
      </c>
      <c r="D15" s="11"/>
      <c r="E15" s="32">
        <v>6.7</v>
      </c>
      <c r="F15" s="8"/>
      <c r="G15" s="8"/>
      <c r="H15" s="8"/>
      <c r="I15" s="8"/>
      <c r="J15" s="8"/>
      <c r="K15" s="8"/>
      <c r="L15" s="8"/>
    </row>
    <row r="16" spans="1:12" x14ac:dyDescent="0.25">
      <c r="A16" s="72"/>
      <c r="B16" s="16" t="s">
        <v>523</v>
      </c>
      <c r="C16" s="71" t="s">
        <v>524</v>
      </c>
      <c r="D16" s="11">
        <v>0.53</v>
      </c>
      <c r="E16" s="8">
        <f>E15*D16</f>
        <v>3.5510000000000002</v>
      </c>
      <c r="F16" s="8"/>
      <c r="G16" s="8"/>
      <c r="H16" s="8"/>
      <c r="I16" s="8"/>
      <c r="J16" s="8"/>
      <c r="K16" s="8"/>
      <c r="L16" s="8"/>
    </row>
    <row r="17" spans="1:12" x14ac:dyDescent="0.25">
      <c r="A17" s="17"/>
      <c r="B17" s="67" t="s">
        <v>73</v>
      </c>
      <c r="C17" s="3" t="s">
        <v>11</v>
      </c>
      <c r="D17" s="11"/>
      <c r="E17" s="32">
        <f>(E7+E9)*0.1*2.3</f>
        <v>17.709999999999997</v>
      </c>
      <c r="F17" s="8"/>
      <c r="G17" s="8"/>
      <c r="H17" s="8"/>
      <c r="I17" s="8"/>
      <c r="J17" s="8"/>
      <c r="K17" s="8"/>
      <c r="L17" s="8"/>
    </row>
    <row r="18" spans="1:12" ht="27" x14ac:dyDescent="0.25">
      <c r="A18" s="17">
        <v>4</v>
      </c>
      <c r="B18" s="66" t="s">
        <v>543</v>
      </c>
      <c r="C18" s="3" t="s">
        <v>11</v>
      </c>
      <c r="D18" s="11"/>
      <c r="E18" s="32">
        <f>E13*2</f>
        <v>13.4</v>
      </c>
      <c r="F18" s="8"/>
      <c r="G18" s="8"/>
      <c r="H18" s="8"/>
      <c r="I18" s="8"/>
      <c r="J18" s="8"/>
      <c r="K18" s="8"/>
      <c r="L18" s="8"/>
    </row>
    <row r="19" spans="1:12" x14ac:dyDescent="0.25">
      <c r="A19" s="3"/>
      <c r="B19" s="5" t="s">
        <v>74</v>
      </c>
      <c r="C19" s="3"/>
      <c r="D19" s="11"/>
      <c r="E19" s="8"/>
      <c r="F19" s="8"/>
      <c r="G19" s="8"/>
      <c r="H19" s="8"/>
      <c r="I19" s="8"/>
      <c r="J19" s="8"/>
      <c r="K19" s="8"/>
      <c r="L19" s="8"/>
    </row>
    <row r="20" spans="1:12" ht="27" x14ac:dyDescent="0.25">
      <c r="A20" s="117">
        <v>5</v>
      </c>
      <c r="B20" s="66" t="s">
        <v>527</v>
      </c>
      <c r="C20" s="3" t="s">
        <v>36</v>
      </c>
      <c r="D20" s="11"/>
      <c r="E20" s="32">
        <v>5.0999999999999996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12</v>
      </c>
      <c r="C21" s="3" t="s">
        <v>13</v>
      </c>
      <c r="D21" s="11">
        <v>2.86</v>
      </c>
      <c r="E21" s="8">
        <f>E20*D21</f>
        <v>14.585999999999999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33</v>
      </c>
      <c r="C22" s="3" t="s">
        <v>28</v>
      </c>
      <c r="D22" s="11">
        <v>0.76</v>
      </c>
      <c r="E22" s="8">
        <f>E20*D22</f>
        <v>3.8759999999999999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75</v>
      </c>
      <c r="C23" s="3" t="s">
        <v>36</v>
      </c>
      <c r="D23" s="11">
        <v>1.02</v>
      </c>
      <c r="E23" s="8">
        <f>E20*D23</f>
        <v>5.202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76</v>
      </c>
      <c r="C24" s="3" t="s">
        <v>11</v>
      </c>
      <c r="D24" s="11" t="s">
        <v>16</v>
      </c>
      <c r="E24" s="10">
        <v>0.15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6" t="s">
        <v>77</v>
      </c>
      <c r="C25" s="3" t="s">
        <v>25</v>
      </c>
      <c r="D25" s="11">
        <v>0.80300000000000005</v>
      </c>
      <c r="E25" s="8">
        <f>E20*D25</f>
        <v>4.0952999999999999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78</v>
      </c>
      <c r="C26" s="3" t="s">
        <v>36</v>
      </c>
      <c r="D26" s="11">
        <v>0.39</v>
      </c>
      <c r="E26" s="8">
        <f>E20*D26</f>
        <v>1.9889999999999999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16" t="s">
        <v>34</v>
      </c>
      <c r="C27" s="3" t="s">
        <v>28</v>
      </c>
      <c r="D27" s="11">
        <v>0.13</v>
      </c>
      <c r="E27" s="8">
        <f>E20*D27</f>
        <v>0.66299999999999992</v>
      </c>
      <c r="F27" s="8"/>
      <c r="G27" s="8"/>
      <c r="H27" s="8"/>
      <c r="I27" s="8"/>
      <c r="J27" s="8"/>
      <c r="K27" s="8"/>
      <c r="L27" s="8"/>
    </row>
    <row r="28" spans="1:12" ht="27" x14ac:dyDescent="0.25">
      <c r="A28" s="117">
        <v>6</v>
      </c>
      <c r="B28" s="66" t="s">
        <v>528</v>
      </c>
      <c r="C28" s="3" t="s">
        <v>36</v>
      </c>
      <c r="D28" s="11"/>
      <c r="E28" s="32">
        <v>2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16" t="s">
        <v>12</v>
      </c>
      <c r="C29" s="3" t="s">
        <v>13</v>
      </c>
      <c r="D29" s="11">
        <v>1.78</v>
      </c>
      <c r="E29" s="8">
        <f>E28*D29</f>
        <v>3.56</v>
      </c>
      <c r="F29" s="8"/>
      <c r="G29" s="8"/>
      <c r="H29" s="8"/>
      <c r="I29" s="8"/>
      <c r="J29" s="8"/>
      <c r="K29" s="8"/>
      <c r="L29" s="8"/>
    </row>
    <row r="30" spans="1:12" x14ac:dyDescent="0.25">
      <c r="A30" s="117"/>
      <c r="B30" s="16" t="s">
        <v>79</v>
      </c>
      <c r="C30" s="3" t="s">
        <v>36</v>
      </c>
      <c r="D30" s="11">
        <v>1.22</v>
      </c>
      <c r="E30" s="8">
        <f>E28*D30</f>
        <v>2.44</v>
      </c>
      <c r="F30" s="8"/>
      <c r="G30" s="8"/>
      <c r="H30" s="8"/>
      <c r="I30" s="8"/>
      <c r="J30" s="8"/>
      <c r="K30" s="8"/>
      <c r="L30" s="8"/>
    </row>
    <row r="31" spans="1:12" ht="27" x14ac:dyDescent="0.25">
      <c r="A31" s="117">
        <v>7</v>
      </c>
      <c r="B31" s="66" t="s">
        <v>529</v>
      </c>
      <c r="C31" s="3" t="s">
        <v>36</v>
      </c>
      <c r="D31" s="11"/>
      <c r="E31" s="32">
        <v>2.6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16" t="s">
        <v>80</v>
      </c>
      <c r="C32" s="3" t="s">
        <v>13</v>
      </c>
      <c r="D32" s="11">
        <v>1.78</v>
      </c>
      <c r="E32" s="8">
        <f>E31*D32</f>
        <v>4.6280000000000001</v>
      </c>
      <c r="F32" s="8"/>
      <c r="G32" s="8"/>
      <c r="H32" s="8"/>
      <c r="I32" s="8"/>
      <c r="J32" s="8"/>
      <c r="K32" s="8"/>
      <c r="L32" s="8"/>
    </row>
    <row r="33" spans="1:12" x14ac:dyDescent="0.25">
      <c r="A33" s="117"/>
      <c r="B33" s="16" t="s">
        <v>81</v>
      </c>
      <c r="C33" s="3" t="s">
        <v>36</v>
      </c>
      <c r="D33" s="11">
        <v>1.1000000000000001</v>
      </c>
      <c r="E33" s="8">
        <f>E31*D33</f>
        <v>2.8600000000000003</v>
      </c>
      <c r="F33" s="8"/>
      <c r="G33" s="8"/>
      <c r="H33" s="8"/>
      <c r="I33" s="8"/>
      <c r="J33" s="8"/>
      <c r="K33" s="8"/>
      <c r="L33" s="8"/>
    </row>
    <row r="34" spans="1:12" ht="27" x14ac:dyDescent="0.25">
      <c r="A34" s="117">
        <v>8</v>
      </c>
      <c r="B34" s="66" t="s">
        <v>544</v>
      </c>
      <c r="C34" s="3" t="s">
        <v>36</v>
      </c>
      <c r="D34" s="11"/>
      <c r="E34" s="32">
        <v>6.2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12</v>
      </c>
      <c r="C35" s="3" t="s">
        <v>13</v>
      </c>
      <c r="D35" s="11">
        <v>3.78</v>
      </c>
      <c r="E35" s="8">
        <f>E34*D35</f>
        <v>23.436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82</v>
      </c>
      <c r="C36" s="3" t="s">
        <v>36</v>
      </c>
      <c r="D36" s="11">
        <v>1.0149999999999999</v>
      </c>
      <c r="E36" s="8">
        <f>E34*D36</f>
        <v>6.2929999999999993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83</v>
      </c>
      <c r="C37" s="3" t="s">
        <v>11</v>
      </c>
      <c r="D37" s="11" t="s">
        <v>16</v>
      </c>
      <c r="E37" s="10">
        <v>0.42599999999999999</v>
      </c>
      <c r="F37" s="8"/>
      <c r="G37" s="8"/>
      <c r="H37" s="8"/>
      <c r="I37" s="8"/>
      <c r="J37" s="8"/>
      <c r="K37" s="8"/>
      <c r="L37" s="8"/>
    </row>
    <row r="38" spans="1:12" x14ac:dyDescent="0.25">
      <c r="A38" s="117"/>
      <c r="B38" s="16" t="s">
        <v>50</v>
      </c>
      <c r="C38" s="3" t="s">
        <v>25</v>
      </c>
      <c r="D38" s="11" t="s">
        <v>16</v>
      </c>
      <c r="E38" s="8">
        <v>18.899999999999999</v>
      </c>
      <c r="F38" s="8"/>
      <c r="G38" s="8"/>
      <c r="H38" s="8"/>
      <c r="I38" s="8"/>
      <c r="J38" s="8"/>
      <c r="K38" s="8"/>
      <c r="L38" s="8"/>
    </row>
    <row r="39" spans="1:12" x14ac:dyDescent="0.25">
      <c r="A39" s="117"/>
      <c r="B39" s="16" t="s">
        <v>84</v>
      </c>
      <c r="C39" s="3" t="s">
        <v>36</v>
      </c>
      <c r="D39" s="11">
        <v>8.9999999999999993E-3</v>
      </c>
      <c r="E39" s="8">
        <f>E34*D39</f>
        <v>5.5799999999999995E-2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85</v>
      </c>
      <c r="C40" s="3" t="s">
        <v>28</v>
      </c>
      <c r="D40" s="11">
        <v>0.39</v>
      </c>
      <c r="E40" s="8">
        <f>E34*D40</f>
        <v>2.4180000000000001</v>
      </c>
      <c r="F40" s="8"/>
      <c r="G40" s="8"/>
      <c r="H40" s="8"/>
      <c r="I40" s="8"/>
      <c r="J40" s="8"/>
      <c r="K40" s="8"/>
      <c r="L40" s="8"/>
    </row>
    <row r="41" spans="1:12" ht="40.5" x14ac:dyDescent="0.25">
      <c r="A41" s="117">
        <v>9</v>
      </c>
      <c r="B41" s="66" t="s">
        <v>86</v>
      </c>
      <c r="C41" s="3" t="s">
        <v>25</v>
      </c>
      <c r="D41" s="11"/>
      <c r="E41" s="32">
        <v>30.6</v>
      </c>
      <c r="F41" s="8"/>
      <c r="G41" s="8"/>
      <c r="H41" s="8"/>
      <c r="I41" s="8"/>
      <c r="J41" s="8"/>
      <c r="K41" s="8"/>
      <c r="L41" s="8"/>
    </row>
    <row r="42" spans="1:12" x14ac:dyDescent="0.25">
      <c r="A42" s="117"/>
      <c r="B42" s="16" t="s">
        <v>12</v>
      </c>
      <c r="C42" s="3" t="s">
        <v>13</v>
      </c>
      <c r="D42" s="11">
        <v>1.7</v>
      </c>
      <c r="E42" s="8">
        <f>E41*D42</f>
        <v>52.02</v>
      </c>
      <c r="F42" s="8"/>
      <c r="G42" s="8"/>
      <c r="H42" s="8"/>
      <c r="I42" s="8"/>
      <c r="J42" s="8"/>
      <c r="K42" s="8"/>
      <c r="L42" s="8"/>
    </row>
    <row r="43" spans="1:12" ht="27" x14ac:dyDescent="0.25">
      <c r="A43" s="117"/>
      <c r="B43" s="15" t="s">
        <v>87</v>
      </c>
      <c r="C43" s="3" t="s">
        <v>25</v>
      </c>
      <c r="D43" s="11">
        <v>1.02</v>
      </c>
      <c r="E43" s="8">
        <f>E41*D43</f>
        <v>31.212000000000003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88</v>
      </c>
      <c r="C44" s="3" t="s">
        <v>36</v>
      </c>
      <c r="D44" s="11"/>
      <c r="E44" s="8">
        <v>2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16" t="s">
        <v>33</v>
      </c>
      <c r="C45" s="3" t="s">
        <v>28</v>
      </c>
      <c r="D45" s="11">
        <v>0.02</v>
      </c>
      <c r="E45" s="8">
        <f>E41*D45</f>
        <v>0.61199999999999999</v>
      </c>
      <c r="F45" s="8"/>
      <c r="G45" s="8"/>
      <c r="H45" s="8"/>
      <c r="I45" s="8"/>
      <c r="J45" s="8"/>
      <c r="K45" s="8"/>
      <c r="L45" s="8"/>
    </row>
    <row r="46" spans="1:12" x14ac:dyDescent="0.25">
      <c r="A46" s="117"/>
      <c r="B46" s="16" t="s">
        <v>34</v>
      </c>
      <c r="C46" s="3" t="s">
        <v>28</v>
      </c>
      <c r="D46" s="11">
        <v>0.01</v>
      </c>
      <c r="E46" s="8">
        <f>E41*D46</f>
        <v>0.30599999999999999</v>
      </c>
      <c r="F46" s="8"/>
      <c r="G46" s="8"/>
      <c r="H46" s="8"/>
      <c r="I46" s="8"/>
      <c r="J46" s="8"/>
      <c r="K46" s="8"/>
      <c r="L46" s="8"/>
    </row>
    <row r="47" spans="1:12" ht="40.5" x14ac:dyDescent="0.25">
      <c r="A47" s="117">
        <v>10</v>
      </c>
      <c r="B47" s="66" t="s">
        <v>89</v>
      </c>
      <c r="C47" s="3" t="s">
        <v>25</v>
      </c>
      <c r="D47" s="11"/>
      <c r="E47" s="32">
        <v>17.399999999999999</v>
      </c>
      <c r="F47" s="8"/>
      <c r="G47" s="8"/>
      <c r="H47" s="8"/>
      <c r="I47" s="8"/>
      <c r="J47" s="8"/>
      <c r="K47" s="8"/>
      <c r="L47" s="8"/>
    </row>
    <row r="48" spans="1:12" x14ac:dyDescent="0.25">
      <c r="A48" s="117"/>
      <c r="B48" s="16" t="s">
        <v>12</v>
      </c>
      <c r="C48" s="3" t="s">
        <v>13</v>
      </c>
      <c r="D48" s="11">
        <v>6</v>
      </c>
      <c r="E48" s="8">
        <f>E47*D48</f>
        <v>104.39999999999999</v>
      </c>
      <c r="F48" s="8"/>
      <c r="G48" s="8"/>
      <c r="H48" s="8"/>
      <c r="I48" s="8"/>
      <c r="J48" s="8"/>
      <c r="K48" s="8"/>
      <c r="L48" s="8"/>
    </row>
    <row r="49" spans="1:12" ht="27" x14ac:dyDescent="0.25">
      <c r="A49" s="117"/>
      <c r="B49" s="98" t="s">
        <v>90</v>
      </c>
      <c r="C49" s="99" t="s">
        <v>25</v>
      </c>
      <c r="D49" s="100">
        <v>1.02</v>
      </c>
      <c r="E49" s="101">
        <f>E47*D49</f>
        <v>17.747999999999998</v>
      </c>
      <c r="F49" s="101"/>
      <c r="G49" s="101"/>
      <c r="H49" s="110"/>
      <c r="I49" s="8"/>
      <c r="J49" s="8"/>
      <c r="K49" s="8"/>
      <c r="L49" s="8"/>
    </row>
    <row r="50" spans="1:12" x14ac:dyDescent="0.25">
      <c r="A50" s="117"/>
      <c r="B50" s="16" t="s">
        <v>91</v>
      </c>
      <c r="C50" s="3" t="s">
        <v>15</v>
      </c>
      <c r="D50" s="27">
        <v>3</v>
      </c>
      <c r="E50" s="8">
        <f>E47*D50</f>
        <v>52.199999999999996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16" t="s">
        <v>92</v>
      </c>
      <c r="C51" s="3" t="s">
        <v>15</v>
      </c>
      <c r="D51" s="11">
        <v>0.1</v>
      </c>
      <c r="E51" s="8">
        <f>E47*D51</f>
        <v>1.74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33</v>
      </c>
      <c r="C52" s="3" t="s">
        <v>28</v>
      </c>
      <c r="D52" s="11">
        <v>0.18</v>
      </c>
      <c r="E52" s="8">
        <f>E47*D52</f>
        <v>3.1319999999999997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34</v>
      </c>
      <c r="C53" s="3" t="s">
        <v>28</v>
      </c>
      <c r="D53" s="11">
        <v>0.08</v>
      </c>
      <c r="E53" s="8">
        <f>E47*D53</f>
        <v>1.3919999999999999</v>
      </c>
      <c r="F53" s="8"/>
      <c r="G53" s="8"/>
      <c r="H53" s="8"/>
      <c r="I53" s="8"/>
      <c r="J53" s="8"/>
      <c r="K53" s="8"/>
      <c r="L53" s="8"/>
    </row>
    <row r="54" spans="1:12" ht="40.5" x14ac:dyDescent="0.25">
      <c r="A54" s="117">
        <v>11</v>
      </c>
      <c r="B54" s="66" t="s">
        <v>93</v>
      </c>
      <c r="C54" s="3" t="s">
        <v>25</v>
      </c>
      <c r="D54" s="11"/>
      <c r="E54" s="32">
        <v>6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12</v>
      </c>
      <c r="C55" s="3" t="s">
        <v>13</v>
      </c>
      <c r="D55" s="11">
        <v>6</v>
      </c>
      <c r="E55" s="8">
        <f>E54*D55</f>
        <v>36</v>
      </c>
      <c r="F55" s="8"/>
      <c r="G55" s="8"/>
      <c r="H55" s="8"/>
      <c r="I55" s="8"/>
      <c r="J55" s="8"/>
      <c r="K55" s="8"/>
      <c r="L55" s="8"/>
    </row>
    <row r="56" spans="1:12" ht="27" x14ac:dyDescent="0.25">
      <c r="A56" s="117"/>
      <c r="B56" s="15" t="s">
        <v>94</v>
      </c>
      <c r="C56" s="3" t="s">
        <v>25</v>
      </c>
      <c r="D56" s="11">
        <v>1.02</v>
      </c>
      <c r="E56" s="8">
        <f>E54*D56</f>
        <v>6.12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95</v>
      </c>
      <c r="C57" s="3" t="s">
        <v>36</v>
      </c>
      <c r="D57" s="64">
        <v>4.0000000000000001E-3</v>
      </c>
      <c r="E57" s="8">
        <f>E54*D57</f>
        <v>2.4E-2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92</v>
      </c>
      <c r="C58" s="3" t="s">
        <v>15</v>
      </c>
      <c r="D58" s="11">
        <v>0.1</v>
      </c>
      <c r="E58" s="8">
        <f>E54*D58</f>
        <v>0.60000000000000009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16" t="s">
        <v>33</v>
      </c>
      <c r="C59" s="3" t="s">
        <v>28</v>
      </c>
      <c r="D59" s="11">
        <v>0.18</v>
      </c>
      <c r="E59" s="8">
        <f>E54*D59</f>
        <v>1.08</v>
      </c>
      <c r="F59" s="8"/>
      <c r="G59" s="8"/>
      <c r="H59" s="8"/>
      <c r="I59" s="8"/>
      <c r="J59" s="8"/>
      <c r="K59" s="8"/>
      <c r="L59" s="8"/>
    </row>
    <row r="60" spans="1:12" x14ac:dyDescent="0.25">
      <c r="A60" s="117"/>
      <c r="B60" s="16" t="s">
        <v>34</v>
      </c>
      <c r="C60" s="3" t="s">
        <v>28</v>
      </c>
      <c r="D60" s="11">
        <v>0.08</v>
      </c>
      <c r="E60" s="8">
        <f>E54*D60</f>
        <v>0.48</v>
      </c>
      <c r="F60" s="8"/>
      <c r="G60" s="8"/>
      <c r="H60" s="8"/>
      <c r="I60" s="8"/>
      <c r="J60" s="8"/>
      <c r="K60" s="8"/>
      <c r="L60" s="8"/>
    </row>
    <row r="61" spans="1:12" ht="40.5" x14ac:dyDescent="0.25">
      <c r="A61" s="117">
        <v>12</v>
      </c>
      <c r="B61" s="66" t="s">
        <v>545</v>
      </c>
      <c r="C61" s="3" t="s">
        <v>25</v>
      </c>
      <c r="D61" s="11"/>
      <c r="E61" s="32">
        <v>14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12</v>
      </c>
      <c r="C62" s="3" t="s">
        <v>13</v>
      </c>
      <c r="D62" s="11">
        <v>3.86</v>
      </c>
      <c r="E62" s="8">
        <f>E61*D62</f>
        <v>54.04</v>
      </c>
      <c r="F62" s="8"/>
      <c r="G62" s="8"/>
      <c r="H62" s="8"/>
      <c r="I62" s="8"/>
      <c r="J62" s="8"/>
      <c r="K62" s="8"/>
      <c r="L62" s="8"/>
    </row>
    <row r="63" spans="1:12" ht="27" x14ac:dyDescent="0.25">
      <c r="A63" s="117"/>
      <c r="B63" s="15" t="s">
        <v>96</v>
      </c>
      <c r="C63" s="3" t="s">
        <v>25</v>
      </c>
      <c r="D63" s="11">
        <v>1.02</v>
      </c>
      <c r="E63" s="8">
        <f>E61*D63</f>
        <v>14.280000000000001</v>
      </c>
      <c r="F63" s="8"/>
      <c r="G63" s="8"/>
      <c r="H63" s="8"/>
      <c r="I63" s="8"/>
      <c r="J63" s="8"/>
      <c r="K63" s="8"/>
      <c r="L63" s="8"/>
    </row>
    <row r="64" spans="1:12" x14ac:dyDescent="0.25">
      <c r="A64" s="117"/>
      <c r="B64" s="16" t="s">
        <v>88</v>
      </c>
      <c r="C64" s="3" t="s">
        <v>36</v>
      </c>
      <c r="D64" s="11">
        <v>7.0000000000000007E-2</v>
      </c>
      <c r="E64" s="8">
        <f>E61*D64</f>
        <v>0.98000000000000009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16" t="s">
        <v>92</v>
      </c>
      <c r="C65" s="3" t="s">
        <v>15</v>
      </c>
      <c r="D65" s="11">
        <v>0.1</v>
      </c>
      <c r="E65" s="8">
        <f>E61*D65</f>
        <v>1.4000000000000001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16" t="s">
        <v>34</v>
      </c>
      <c r="C66" s="3" t="s">
        <v>28</v>
      </c>
      <c r="D66" s="11">
        <v>0.08</v>
      </c>
      <c r="E66" s="8">
        <f>E61*D66</f>
        <v>1.1200000000000001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16" t="s">
        <v>33</v>
      </c>
      <c r="C67" s="3" t="s">
        <v>28</v>
      </c>
      <c r="D67" s="11">
        <v>0.18</v>
      </c>
      <c r="E67" s="8">
        <f>E61*D67</f>
        <v>2.52</v>
      </c>
      <c r="F67" s="8"/>
      <c r="G67" s="8"/>
      <c r="H67" s="8"/>
      <c r="I67" s="8"/>
      <c r="J67" s="8"/>
      <c r="K67" s="8"/>
      <c r="L67" s="8"/>
    </row>
    <row r="68" spans="1:12" ht="40.5" x14ac:dyDescent="0.25">
      <c r="A68" s="117">
        <v>13</v>
      </c>
      <c r="B68" s="66" t="s">
        <v>97</v>
      </c>
      <c r="C68" s="3" t="s">
        <v>36</v>
      </c>
      <c r="D68" s="11"/>
      <c r="E68" s="32">
        <v>5</v>
      </c>
      <c r="F68" s="8"/>
      <c r="G68" s="8"/>
      <c r="H68" s="8"/>
      <c r="I68" s="8"/>
      <c r="J68" s="8"/>
      <c r="K68" s="8"/>
      <c r="L68" s="8"/>
    </row>
    <row r="69" spans="1:12" x14ac:dyDescent="0.25">
      <c r="A69" s="117"/>
      <c r="B69" s="16" t="s">
        <v>12</v>
      </c>
      <c r="C69" s="3" t="s">
        <v>13</v>
      </c>
      <c r="D69" s="11">
        <v>1.78</v>
      </c>
      <c r="E69" s="8">
        <f>E68*D69</f>
        <v>8.9</v>
      </c>
      <c r="F69" s="8"/>
      <c r="G69" s="8"/>
      <c r="H69" s="8"/>
      <c r="I69" s="8"/>
      <c r="J69" s="8"/>
      <c r="K69" s="8"/>
      <c r="L69" s="8"/>
    </row>
    <row r="70" spans="1:12" x14ac:dyDescent="0.25">
      <c r="A70" s="117"/>
      <c r="B70" s="16" t="s">
        <v>98</v>
      </c>
      <c r="C70" s="3" t="s">
        <v>36</v>
      </c>
      <c r="D70" s="11">
        <v>1.1000000000000001</v>
      </c>
      <c r="E70" s="8">
        <f>E68*D70</f>
        <v>5.5</v>
      </c>
      <c r="F70" s="8"/>
      <c r="G70" s="8"/>
      <c r="H70" s="8"/>
      <c r="I70" s="8"/>
      <c r="J70" s="8"/>
      <c r="K70" s="8"/>
      <c r="L70" s="8"/>
    </row>
    <row r="71" spans="1:12" x14ac:dyDescent="0.25">
      <c r="A71" s="117">
        <v>14</v>
      </c>
      <c r="B71" s="66" t="s">
        <v>99</v>
      </c>
      <c r="C71" s="3" t="s">
        <v>36</v>
      </c>
      <c r="D71" s="11"/>
      <c r="E71" s="32">
        <v>7.92</v>
      </c>
      <c r="F71" s="8"/>
      <c r="G71" s="8"/>
      <c r="H71" s="8"/>
      <c r="I71" s="8"/>
      <c r="J71" s="8"/>
      <c r="K71" s="8"/>
      <c r="L71" s="8"/>
    </row>
    <row r="72" spans="1:12" x14ac:dyDescent="0.25">
      <c r="A72" s="117"/>
      <c r="B72" s="16" t="s">
        <v>12</v>
      </c>
      <c r="C72" s="3" t="s">
        <v>13</v>
      </c>
      <c r="D72" s="11">
        <v>3.78</v>
      </c>
      <c r="E72" s="8">
        <f>E71*D72</f>
        <v>29.9376</v>
      </c>
      <c r="F72" s="8"/>
      <c r="G72" s="8"/>
      <c r="H72" s="8"/>
      <c r="I72" s="8"/>
      <c r="J72" s="8"/>
      <c r="K72" s="8"/>
      <c r="L72" s="8"/>
    </row>
    <row r="73" spans="1:12" x14ac:dyDescent="0.25">
      <c r="A73" s="117"/>
      <c r="B73" s="16" t="s">
        <v>71</v>
      </c>
      <c r="C73" s="3" t="s">
        <v>28</v>
      </c>
      <c r="D73" s="11">
        <v>0.92</v>
      </c>
      <c r="E73" s="8">
        <f>E71*D73</f>
        <v>7.2864000000000004</v>
      </c>
      <c r="F73" s="8"/>
      <c r="G73" s="8"/>
      <c r="H73" s="8"/>
      <c r="I73" s="8"/>
      <c r="J73" s="8"/>
      <c r="K73" s="8"/>
      <c r="L73" s="8"/>
    </row>
    <row r="74" spans="1:12" x14ac:dyDescent="0.25">
      <c r="A74" s="117"/>
      <c r="B74" s="16" t="s">
        <v>37</v>
      </c>
      <c r="C74" s="3" t="s">
        <v>36</v>
      </c>
      <c r="D74" s="11">
        <v>1.02</v>
      </c>
      <c r="E74" s="8">
        <f>E71*D74</f>
        <v>8.0784000000000002</v>
      </c>
      <c r="F74" s="8"/>
      <c r="G74" s="8"/>
      <c r="H74" s="8"/>
      <c r="I74" s="8"/>
      <c r="J74" s="8"/>
      <c r="K74" s="8"/>
      <c r="L74" s="8"/>
    </row>
    <row r="75" spans="1:12" x14ac:dyDescent="0.25">
      <c r="A75" s="117"/>
      <c r="B75" s="16" t="s">
        <v>50</v>
      </c>
      <c r="C75" s="3" t="s">
        <v>25</v>
      </c>
      <c r="D75" s="11">
        <v>7.0000000000000007E-2</v>
      </c>
      <c r="E75" s="8">
        <f>E71*D75</f>
        <v>0.5544</v>
      </c>
      <c r="F75" s="8"/>
      <c r="G75" s="8"/>
      <c r="H75" s="8"/>
      <c r="I75" s="8"/>
      <c r="J75" s="8"/>
      <c r="K75" s="8"/>
      <c r="L75" s="8"/>
    </row>
    <row r="76" spans="1:12" x14ac:dyDescent="0.25">
      <c r="A76" s="117"/>
      <c r="B76" s="16" t="s">
        <v>100</v>
      </c>
      <c r="C76" s="3" t="s">
        <v>36</v>
      </c>
      <c r="D76" s="11">
        <v>0.01</v>
      </c>
      <c r="E76" s="8">
        <f>E71*D76</f>
        <v>7.9200000000000007E-2</v>
      </c>
      <c r="F76" s="8"/>
      <c r="G76" s="8"/>
      <c r="H76" s="8"/>
      <c r="I76" s="8"/>
      <c r="J76" s="8"/>
      <c r="K76" s="8"/>
      <c r="L76" s="8"/>
    </row>
    <row r="77" spans="1:12" x14ac:dyDescent="0.25">
      <c r="A77" s="117"/>
      <c r="B77" s="16" t="s">
        <v>101</v>
      </c>
      <c r="C77" s="3" t="s">
        <v>25</v>
      </c>
      <c r="D77" s="11">
        <v>1</v>
      </c>
      <c r="E77" s="8">
        <f>E71*D77</f>
        <v>7.92</v>
      </c>
      <c r="F77" s="8"/>
      <c r="G77" s="8"/>
      <c r="H77" s="8"/>
      <c r="I77" s="8"/>
      <c r="J77" s="8"/>
      <c r="K77" s="8"/>
      <c r="L77" s="8"/>
    </row>
    <row r="78" spans="1:12" x14ac:dyDescent="0.25">
      <c r="A78" s="117"/>
      <c r="B78" s="16" t="s">
        <v>34</v>
      </c>
      <c r="C78" s="3" t="s">
        <v>28</v>
      </c>
      <c r="D78" s="11">
        <v>0.08</v>
      </c>
      <c r="E78" s="8">
        <f>E71*D78</f>
        <v>0.63360000000000005</v>
      </c>
      <c r="F78" s="8"/>
      <c r="G78" s="8"/>
      <c r="H78" s="8"/>
      <c r="I78" s="8"/>
      <c r="J78" s="8"/>
      <c r="K78" s="8"/>
      <c r="L78" s="8"/>
    </row>
    <row r="79" spans="1:12" ht="27" x14ac:dyDescent="0.25">
      <c r="A79" s="117">
        <v>15</v>
      </c>
      <c r="B79" s="66" t="s">
        <v>102</v>
      </c>
      <c r="C79" s="3" t="s">
        <v>25</v>
      </c>
      <c r="D79" s="11"/>
      <c r="E79" s="32">
        <v>116</v>
      </c>
      <c r="F79" s="8"/>
      <c r="G79" s="8"/>
      <c r="H79" s="8"/>
      <c r="I79" s="8"/>
      <c r="J79" s="8"/>
      <c r="K79" s="8"/>
      <c r="L79" s="8"/>
    </row>
    <row r="80" spans="1:12" x14ac:dyDescent="0.25">
      <c r="A80" s="117"/>
      <c r="B80" s="16" t="s">
        <v>12</v>
      </c>
      <c r="C80" s="3" t="s">
        <v>13</v>
      </c>
      <c r="D80" s="11">
        <v>3.86</v>
      </c>
      <c r="E80" s="8">
        <f>E79*D80</f>
        <v>447.76</v>
      </c>
      <c r="F80" s="8"/>
      <c r="G80" s="8"/>
      <c r="H80" s="8"/>
      <c r="I80" s="8"/>
      <c r="J80" s="8"/>
      <c r="K80" s="8"/>
      <c r="L80" s="8"/>
    </row>
    <row r="81" spans="1:12" x14ac:dyDescent="0.25">
      <c r="A81" s="117"/>
      <c r="B81" s="16" t="s">
        <v>33</v>
      </c>
      <c r="C81" s="3" t="s">
        <v>28</v>
      </c>
      <c r="D81" s="11">
        <v>0.18</v>
      </c>
      <c r="E81" s="8">
        <f>E79*D81</f>
        <v>20.88</v>
      </c>
      <c r="F81" s="8"/>
      <c r="G81" s="8"/>
      <c r="H81" s="8"/>
      <c r="I81" s="8"/>
      <c r="J81" s="8"/>
      <c r="K81" s="8"/>
      <c r="L81" s="8"/>
    </row>
    <row r="82" spans="1:12" x14ac:dyDescent="0.25">
      <c r="A82" s="117"/>
      <c r="B82" s="16" t="s">
        <v>103</v>
      </c>
      <c r="C82" s="3" t="s">
        <v>25</v>
      </c>
      <c r="D82" s="11" t="s">
        <v>16</v>
      </c>
      <c r="E82" s="8">
        <v>4.2</v>
      </c>
      <c r="F82" s="8"/>
      <c r="G82" s="8"/>
      <c r="H82" s="8"/>
      <c r="I82" s="8"/>
      <c r="J82" s="8"/>
      <c r="K82" s="8"/>
      <c r="L82" s="8"/>
    </row>
    <row r="83" spans="1:12" x14ac:dyDescent="0.25">
      <c r="A83" s="117"/>
      <c r="B83" s="16" t="s">
        <v>104</v>
      </c>
      <c r="C83" s="3" t="s">
        <v>25</v>
      </c>
      <c r="D83" s="11" t="s">
        <v>16</v>
      </c>
      <c r="E83" s="8">
        <v>111.8</v>
      </c>
      <c r="F83" s="8"/>
      <c r="G83" s="8"/>
      <c r="H83" s="8"/>
      <c r="I83" s="8"/>
      <c r="J83" s="8"/>
      <c r="K83" s="8"/>
      <c r="L83" s="8"/>
    </row>
    <row r="84" spans="1:12" x14ac:dyDescent="0.25">
      <c r="A84" s="117"/>
      <c r="B84" s="16" t="s">
        <v>88</v>
      </c>
      <c r="C84" s="3" t="s">
        <v>36</v>
      </c>
      <c r="D84" s="11">
        <v>0.03</v>
      </c>
      <c r="E84" s="8">
        <f>E79*D84</f>
        <v>3.48</v>
      </c>
      <c r="F84" s="8"/>
      <c r="G84" s="8"/>
      <c r="H84" s="8"/>
      <c r="I84" s="8"/>
      <c r="J84" s="8"/>
      <c r="K84" s="8"/>
      <c r="L84" s="8"/>
    </row>
    <row r="85" spans="1:12" x14ac:dyDescent="0.25">
      <c r="A85" s="117"/>
      <c r="B85" s="16" t="s">
        <v>105</v>
      </c>
      <c r="C85" s="3" t="s">
        <v>28</v>
      </c>
      <c r="D85" s="64">
        <v>4.2999999999999997E-2</v>
      </c>
      <c r="E85" s="8">
        <f>E79*D85</f>
        <v>4.9879999999999995</v>
      </c>
      <c r="F85" s="8"/>
      <c r="G85" s="8"/>
      <c r="H85" s="8"/>
      <c r="I85" s="8"/>
      <c r="J85" s="8"/>
      <c r="K85" s="8"/>
      <c r="L85" s="8"/>
    </row>
    <row r="86" spans="1:12" x14ac:dyDescent="0.25">
      <c r="A86" s="150"/>
      <c r="B86" s="148" t="s">
        <v>6</v>
      </c>
      <c r="C86" s="144"/>
      <c r="D86" s="144"/>
      <c r="E86" s="150"/>
      <c r="F86" s="150"/>
      <c r="G86" s="150"/>
      <c r="H86" s="150"/>
      <c r="I86" s="151"/>
      <c r="J86" s="150"/>
      <c r="K86" s="150"/>
      <c r="L86" s="151"/>
    </row>
    <row r="87" spans="1:12" x14ac:dyDescent="0.25">
      <c r="A87" s="150"/>
      <c r="B87" s="148" t="s">
        <v>61</v>
      </c>
      <c r="C87" s="154" t="s">
        <v>637</v>
      </c>
      <c r="D87" s="144"/>
      <c r="E87" s="150"/>
      <c r="F87" s="150"/>
      <c r="G87" s="150"/>
      <c r="H87" s="150"/>
      <c r="I87" s="150"/>
      <c r="J87" s="150"/>
      <c r="K87" s="150"/>
      <c r="L87" s="151"/>
    </row>
    <row r="88" spans="1:12" x14ac:dyDescent="0.25">
      <c r="A88" s="150"/>
      <c r="B88" s="148" t="s">
        <v>6</v>
      </c>
      <c r="C88" s="154"/>
      <c r="D88" s="144"/>
      <c r="E88" s="150"/>
      <c r="F88" s="150"/>
      <c r="G88" s="150"/>
      <c r="H88" s="150"/>
      <c r="I88" s="150"/>
      <c r="J88" s="150"/>
      <c r="K88" s="150"/>
      <c r="L88" s="151"/>
    </row>
    <row r="89" spans="1:12" x14ac:dyDescent="0.25">
      <c r="A89" s="150"/>
      <c r="B89" s="148" t="s">
        <v>62</v>
      </c>
      <c r="C89" s="154" t="s">
        <v>637</v>
      </c>
      <c r="D89" s="144"/>
      <c r="E89" s="150"/>
      <c r="F89" s="150"/>
      <c r="G89" s="150"/>
      <c r="H89" s="150"/>
      <c r="I89" s="150"/>
      <c r="J89" s="150"/>
      <c r="K89" s="150"/>
      <c r="L89" s="151"/>
    </row>
    <row r="90" spans="1:12" x14ac:dyDescent="0.25">
      <c r="A90" s="150"/>
      <c r="B90" s="148" t="s">
        <v>6</v>
      </c>
      <c r="C90" s="154"/>
      <c r="D90" s="144"/>
      <c r="E90" s="150"/>
      <c r="F90" s="150"/>
      <c r="G90" s="150"/>
      <c r="H90" s="150"/>
      <c r="I90" s="150"/>
      <c r="J90" s="150"/>
      <c r="K90" s="150"/>
      <c r="L90" s="151"/>
    </row>
    <row r="91" spans="1:12" x14ac:dyDescent="0.25">
      <c r="A91" s="150"/>
      <c r="B91" s="148" t="s">
        <v>63</v>
      </c>
      <c r="C91" s="154" t="s">
        <v>637</v>
      </c>
      <c r="D91" s="144"/>
      <c r="E91" s="150"/>
      <c r="F91" s="150"/>
      <c r="G91" s="150"/>
      <c r="H91" s="150"/>
      <c r="I91" s="150"/>
      <c r="J91" s="150"/>
      <c r="K91" s="150"/>
      <c r="L91" s="151"/>
    </row>
    <row r="92" spans="1:12" x14ac:dyDescent="0.25">
      <c r="A92" s="150"/>
      <c r="B92" s="148" t="s">
        <v>6</v>
      </c>
      <c r="C92" s="153"/>
      <c r="D92" s="144"/>
      <c r="E92" s="150"/>
      <c r="F92" s="150"/>
      <c r="G92" s="150"/>
      <c r="H92" s="150"/>
      <c r="I92" s="150"/>
      <c r="J92" s="150"/>
      <c r="K92" s="150"/>
      <c r="L92" s="151"/>
    </row>
    <row r="93" spans="1:12" x14ac:dyDescent="0.2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1:12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1:12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1:12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1:12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</row>
  </sheetData>
  <mergeCells count="23">
    <mergeCell ref="A71:A78"/>
    <mergeCell ref="A79:A85"/>
    <mergeCell ref="A93:L97"/>
    <mergeCell ref="A34:A40"/>
    <mergeCell ref="A41:A46"/>
    <mergeCell ref="A47:A53"/>
    <mergeCell ref="A54:A60"/>
    <mergeCell ref="A61:A67"/>
    <mergeCell ref="A68:A70"/>
    <mergeCell ref="A31:A33"/>
    <mergeCell ref="A1:L2"/>
    <mergeCell ref="A3:A4"/>
    <mergeCell ref="B3:B4"/>
    <mergeCell ref="C3:E3"/>
    <mergeCell ref="F3:G3"/>
    <mergeCell ref="H3:I3"/>
    <mergeCell ref="J3:K3"/>
    <mergeCell ref="L3:L4"/>
    <mergeCell ref="A7:A8"/>
    <mergeCell ref="A9:A12"/>
    <mergeCell ref="A13:A14"/>
    <mergeCell ref="A20:A27"/>
    <mergeCell ref="A28:A3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2"/>
  <sheetViews>
    <sheetView topLeftCell="A133" workbookViewId="0">
      <selection activeCell="L19" sqref="L19"/>
    </sheetView>
  </sheetViews>
  <sheetFormatPr defaultColWidth="9.140625" defaultRowHeight="13.5" x14ac:dyDescent="0.25"/>
  <cols>
    <col min="1" max="1" width="2.85546875" style="1" customWidth="1"/>
    <col min="2" max="2" width="47" style="18" customWidth="1"/>
    <col min="3" max="3" width="7.28515625" style="14" customWidth="1"/>
    <col min="4" max="4" width="7.5703125" style="65" customWidth="1"/>
    <col min="5" max="5" width="9.140625" style="1"/>
    <col min="6" max="6" width="6.5703125" style="1" customWidth="1"/>
    <col min="7" max="7" width="9.140625" style="1"/>
    <col min="8" max="8" width="6.28515625" style="1" customWidth="1"/>
    <col min="9" max="9" width="8" style="1" customWidth="1"/>
    <col min="10" max="10" width="5.7109375" style="1" customWidth="1"/>
    <col min="11" max="11" width="8.140625" style="1" customWidth="1"/>
    <col min="12" max="16384" width="9.140625" style="1"/>
  </cols>
  <sheetData>
    <row r="1" spans="1:12" x14ac:dyDescent="0.25">
      <c r="A1" s="118" t="s">
        <v>584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3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116</v>
      </c>
      <c r="C6" s="3"/>
      <c r="D6" s="20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5" t="s">
        <v>106</v>
      </c>
      <c r="C7" s="3"/>
      <c r="D7" s="20"/>
      <c r="E7" s="4"/>
      <c r="F7" s="4"/>
      <c r="G7" s="4"/>
      <c r="H7" s="4"/>
      <c r="I7" s="4"/>
      <c r="J7" s="4"/>
      <c r="K7" s="4"/>
      <c r="L7" s="4"/>
    </row>
    <row r="8" spans="1:12" ht="27" x14ac:dyDescent="0.25">
      <c r="A8" s="117">
        <v>1</v>
      </c>
      <c r="B8" s="66" t="s">
        <v>546</v>
      </c>
      <c r="C8" s="3" t="s">
        <v>36</v>
      </c>
      <c r="D8" s="11"/>
      <c r="E8" s="32">
        <v>59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16" t="s">
        <v>12</v>
      </c>
      <c r="C9" s="3" t="s">
        <v>13</v>
      </c>
      <c r="D9" s="63">
        <v>6.08E-2</v>
      </c>
      <c r="E9" s="8">
        <f>E8*D9</f>
        <v>3.5872000000000002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117</v>
      </c>
      <c r="C10" s="3" t="s">
        <v>56</v>
      </c>
      <c r="D10" s="64">
        <v>0.14299999999999999</v>
      </c>
      <c r="E10" s="8">
        <f>E8*D10</f>
        <v>8.4369999999999994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16" t="s">
        <v>33</v>
      </c>
      <c r="C11" s="3" t="s">
        <v>28</v>
      </c>
      <c r="D11" s="63">
        <v>6.8999999999999999E-3</v>
      </c>
      <c r="E11" s="8">
        <f>E8*D11</f>
        <v>0.40710000000000002</v>
      </c>
      <c r="F11" s="8"/>
      <c r="G11" s="8"/>
      <c r="H11" s="8"/>
      <c r="I11" s="8"/>
      <c r="J11" s="8"/>
      <c r="K11" s="8"/>
      <c r="L11" s="8"/>
    </row>
    <row r="12" spans="1:12" x14ac:dyDescent="0.25">
      <c r="A12" s="117">
        <v>2</v>
      </c>
      <c r="B12" s="67" t="s">
        <v>118</v>
      </c>
      <c r="C12" s="3" t="s">
        <v>36</v>
      </c>
      <c r="D12" s="11"/>
      <c r="E12" s="32">
        <v>3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16" t="s">
        <v>12</v>
      </c>
      <c r="C13" s="3" t="s">
        <v>13</v>
      </c>
      <c r="D13" s="64">
        <v>0.20599999999999999</v>
      </c>
      <c r="E13" s="8">
        <f>E12*D13</f>
        <v>0.61799999999999999</v>
      </c>
      <c r="F13" s="8"/>
      <c r="G13" s="8"/>
      <c r="H13" s="8"/>
      <c r="I13" s="8"/>
      <c r="J13" s="8"/>
      <c r="K13" s="8"/>
      <c r="L13" s="8"/>
    </row>
    <row r="14" spans="1:12" x14ac:dyDescent="0.25">
      <c r="A14" s="113">
        <v>3</v>
      </c>
      <c r="B14" s="16" t="s">
        <v>119</v>
      </c>
      <c r="C14" s="113" t="s">
        <v>11</v>
      </c>
      <c r="D14" s="11"/>
      <c r="E14" s="32">
        <f>(E8+E12)*1.6</f>
        <v>99.2</v>
      </c>
      <c r="F14" s="8"/>
      <c r="G14" s="8"/>
      <c r="H14" s="8"/>
      <c r="I14" s="8"/>
      <c r="J14" s="8"/>
      <c r="K14" s="8"/>
      <c r="L14" s="8"/>
    </row>
    <row r="15" spans="1:12" x14ac:dyDescent="0.25">
      <c r="A15" s="114"/>
      <c r="B15" s="165"/>
      <c r="C15" s="114"/>
      <c r="D15" s="166"/>
      <c r="E15" s="167"/>
      <c r="F15" s="168"/>
      <c r="G15" s="168"/>
      <c r="H15" s="168"/>
      <c r="I15" s="168"/>
      <c r="J15" s="168"/>
      <c r="K15" s="168"/>
      <c r="L15" s="168"/>
    </row>
    <row r="16" spans="1:12" s="23" customFormat="1" x14ac:dyDescent="0.25">
      <c r="A16" s="155"/>
      <c r="B16" s="156" t="s">
        <v>108</v>
      </c>
      <c r="C16" s="157"/>
      <c r="D16" s="158"/>
      <c r="E16" s="159"/>
      <c r="F16" s="159"/>
      <c r="G16" s="159"/>
      <c r="H16" s="159"/>
      <c r="I16" s="159"/>
      <c r="J16" s="159"/>
      <c r="K16" s="159"/>
      <c r="L16" s="159"/>
    </row>
    <row r="17" spans="1:12" s="23" customFormat="1" x14ac:dyDescent="0.25">
      <c r="A17" s="25"/>
      <c r="B17" s="21" t="s">
        <v>74</v>
      </c>
      <c r="C17" s="20"/>
      <c r="D17" s="11"/>
      <c r="E17" s="22"/>
      <c r="F17" s="22"/>
      <c r="G17" s="22"/>
      <c r="H17" s="22"/>
      <c r="I17" s="22"/>
      <c r="J17" s="22"/>
      <c r="K17" s="22"/>
      <c r="L17" s="22"/>
    </row>
    <row r="18" spans="1:12" ht="27" x14ac:dyDescent="0.25">
      <c r="A18" s="117">
        <v>1</v>
      </c>
      <c r="B18" s="66" t="s">
        <v>533</v>
      </c>
      <c r="C18" s="3" t="s">
        <v>36</v>
      </c>
      <c r="D18" s="11"/>
      <c r="E18" s="32">
        <v>39.83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12</v>
      </c>
      <c r="C19" s="3" t="s">
        <v>13</v>
      </c>
      <c r="D19" s="11">
        <v>3.78</v>
      </c>
      <c r="E19" s="8">
        <f>E18*D19</f>
        <v>150.55739999999997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16" t="s">
        <v>33</v>
      </c>
      <c r="C20" s="3" t="s">
        <v>28</v>
      </c>
      <c r="D20" s="11">
        <v>0.92</v>
      </c>
      <c r="E20" s="8">
        <f>E18*D20</f>
        <v>36.643599999999999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120</v>
      </c>
      <c r="C21" s="3" t="s">
        <v>36</v>
      </c>
      <c r="D21" s="11">
        <v>1.02</v>
      </c>
      <c r="E21" s="8">
        <f>E18*D21</f>
        <v>40.626599999999996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121</v>
      </c>
      <c r="C22" s="3" t="s">
        <v>11</v>
      </c>
      <c r="D22" s="11" t="s">
        <v>16</v>
      </c>
      <c r="E22" s="10">
        <v>1.6419999999999999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122</v>
      </c>
      <c r="C23" s="3" t="s">
        <v>11</v>
      </c>
      <c r="D23" s="11" t="s">
        <v>16</v>
      </c>
      <c r="E23" s="10">
        <v>0.66200000000000003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123</v>
      </c>
      <c r="C24" s="3" t="s">
        <v>25</v>
      </c>
      <c r="D24" s="64">
        <v>0.70299999999999996</v>
      </c>
      <c r="E24" s="8">
        <f>E18*D24</f>
        <v>28.000489999999996</v>
      </c>
      <c r="F24" s="8"/>
      <c r="G24" s="8"/>
      <c r="H24" s="8"/>
      <c r="I24" s="8"/>
      <c r="J24" s="8"/>
      <c r="K24" s="8"/>
      <c r="L24" s="8"/>
    </row>
    <row r="25" spans="1:12" ht="27" x14ac:dyDescent="0.25">
      <c r="A25" s="117"/>
      <c r="B25" s="15" t="s">
        <v>124</v>
      </c>
      <c r="C25" s="3" t="s">
        <v>36</v>
      </c>
      <c r="D25" s="63">
        <v>3.8999999999999998E-3</v>
      </c>
      <c r="E25" s="8">
        <f>E18*D25</f>
        <v>0.15533699999999998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34</v>
      </c>
      <c r="C26" s="3" t="s">
        <v>28</v>
      </c>
      <c r="D26" s="11">
        <v>0.13</v>
      </c>
      <c r="E26" s="8">
        <f>E18*D26</f>
        <v>5.1779000000000002</v>
      </c>
      <c r="F26" s="8"/>
      <c r="G26" s="8"/>
      <c r="H26" s="8"/>
      <c r="I26" s="8"/>
      <c r="J26" s="8"/>
      <c r="K26" s="8"/>
      <c r="L26" s="8"/>
    </row>
    <row r="27" spans="1:12" ht="27" x14ac:dyDescent="0.25">
      <c r="A27" s="117">
        <v>2</v>
      </c>
      <c r="B27" s="66" t="s">
        <v>547</v>
      </c>
      <c r="C27" s="3" t="s">
        <v>36</v>
      </c>
      <c r="D27" s="11"/>
      <c r="E27" s="32">
        <v>32.880000000000003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16" t="s">
        <v>12</v>
      </c>
      <c r="C28" s="3" t="s">
        <v>13</v>
      </c>
      <c r="D28" s="11">
        <v>2.86</v>
      </c>
      <c r="E28" s="8">
        <f>E27*D28</f>
        <v>94.036799999999999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16" t="s">
        <v>33</v>
      </c>
      <c r="C29" s="3" t="s">
        <v>28</v>
      </c>
      <c r="D29" s="11">
        <v>0.76</v>
      </c>
      <c r="E29" s="8">
        <f>E27*D29</f>
        <v>24.988800000000001</v>
      </c>
      <c r="F29" s="8"/>
      <c r="G29" s="8"/>
      <c r="H29" s="8"/>
      <c r="I29" s="8"/>
      <c r="J29" s="8"/>
      <c r="K29" s="8"/>
      <c r="L29" s="8"/>
    </row>
    <row r="30" spans="1:12" x14ac:dyDescent="0.25">
      <c r="A30" s="117"/>
      <c r="B30" s="16" t="s">
        <v>75</v>
      </c>
      <c r="C30" s="3" t="s">
        <v>36</v>
      </c>
      <c r="D30" s="11">
        <v>1.02</v>
      </c>
      <c r="E30" s="8">
        <f>E27*D30</f>
        <v>33.537600000000005</v>
      </c>
      <c r="F30" s="8"/>
      <c r="G30" s="8"/>
      <c r="H30" s="8"/>
      <c r="I30" s="8"/>
      <c r="J30" s="8"/>
      <c r="K30" s="8"/>
      <c r="L30" s="8"/>
    </row>
    <row r="31" spans="1:12" x14ac:dyDescent="0.25">
      <c r="A31" s="117"/>
      <c r="B31" s="16" t="s">
        <v>121</v>
      </c>
      <c r="C31" s="3" t="s">
        <v>11</v>
      </c>
      <c r="D31" s="11" t="s">
        <v>16</v>
      </c>
      <c r="E31" s="8">
        <v>3.109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16" t="s">
        <v>122</v>
      </c>
      <c r="C32" s="3" t="s">
        <v>11</v>
      </c>
      <c r="D32" s="11" t="s">
        <v>16</v>
      </c>
      <c r="E32" s="8">
        <v>0.09</v>
      </c>
      <c r="F32" s="8"/>
      <c r="G32" s="8"/>
      <c r="H32" s="8"/>
      <c r="I32" s="8"/>
      <c r="J32" s="8"/>
      <c r="K32" s="8"/>
      <c r="L32" s="8"/>
    </row>
    <row r="33" spans="1:12" x14ac:dyDescent="0.25">
      <c r="A33" s="117"/>
      <c r="B33" s="16" t="s">
        <v>125</v>
      </c>
      <c r="C33" s="3" t="s">
        <v>25</v>
      </c>
      <c r="D33" s="11">
        <v>0.80300000000000005</v>
      </c>
      <c r="E33" s="8">
        <f>E27*D33</f>
        <v>26.402640000000005</v>
      </c>
      <c r="F33" s="8"/>
      <c r="G33" s="8"/>
      <c r="H33" s="8"/>
      <c r="I33" s="8"/>
      <c r="J33" s="8"/>
      <c r="K33" s="8"/>
      <c r="L33" s="8"/>
    </row>
    <row r="34" spans="1:12" ht="27" x14ac:dyDescent="0.25">
      <c r="A34" s="117"/>
      <c r="B34" s="15" t="s">
        <v>124</v>
      </c>
      <c r="C34" s="3" t="s">
        <v>36</v>
      </c>
      <c r="D34" s="64">
        <v>4.0000000000000001E-3</v>
      </c>
      <c r="E34" s="8">
        <f>E27*D34</f>
        <v>0.13152000000000003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34</v>
      </c>
      <c r="C35" s="3" t="s">
        <v>28</v>
      </c>
      <c r="D35" s="11">
        <v>0.13</v>
      </c>
      <c r="E35" s="8">
        <f>E27*D35</f>
        <v>4.2744000000000009</v>
      </c>
      <c r="F35" s="8"/>
      <c r="G35" s="8"/>
      <c r="H35" s="8"/>
      <c r="I35" s="8"/>
      <c r="J35" s="8"/>
      <c r="K35" s="8"/>
      <c r="L35" s="8"/>
    </row>
    <row r="36" spans="1:12" ht="27" x14ac:dyDescent="0.25">
      <c r="A36" s="117">
        <v>3</v>
      </c>
      <c r="B36" s="66" t="s">
        <v>126</v>
      </c>
      <c r="C36" s="3" t="s">
        <v>36</v>
      </c>
      <c r="D36" s="11"/>
      <c r="E36" s="32">
        <v>64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12</v>
      </c>
      <c r="C37" s="3" t="s">
        <v>13</v>
      </c>
      <c r="D37" s="11">
        <v>1.78</v>
      </c>
      <c r="E37" s="8">
        <f>E36*D37</f>
        <v>113.92</v>
      </c>
      <c r="F37" s="8"/>
      <c r="G37" s="8"/>
      <c r="H37" s="8"/>
      <c r="I37" s="8"/>
      <c r="J37" s="8"/>
      <c r="K37" s="8"/>
      <c r="L37" s="8"/>
    </row>
    <row r="38" spans="1:12" x14ac:dyDescent="0.25">
      <c r="A38" s="117"/>
      <c r="B38" s="16" t="s">
        <v>79</v>
      </c>
      <c r="C38" s="3" t="s">
        <v>36</v>
      </c>
      <c r="D38" s="11">
        <v>1.1000000000000001</v>
      </c>
      <c r="E38" s="8">
        <f>E36*D38</f>
        <v>70.400000000000006</v>
      </c>
      <c r="F38" s="8"/>
      <c r="G38" s="8"/>
      <c r="H38" s="8"/>
      <c r="I38" s="8"/>
      <c r="J38" s="8"/>
      <c r="K38" s="8"/>
      <c r="L38" s="8"/>
    </row>
    <row r="39" spans="1:12" ht="40.5" x14ac:dyDescent="0.25">
      <c r="A39" s="117">
        <v>4</v>
      </c>
      <c r="B39" s="66" t="s">
        <v>585</v>
      </c>
      <c r="C39" s="3" t="s">
        <v>36</v>
      </c>
      <c r="D39" s="11"/>
      <c r="E39" s="32">
        <v>64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12</v>
      </c>
      <c r="C40" s="3" t="s">
        <v>13</v>
      </c>
      <c r="D40" s="11">
        <v>1.78</v>
      </c>
      <c r="E40" s="8">
        <f>E39*D40</f>
        <v>113.92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6" t="s">
        <v>127</v>
      </c>
      <c r="C41" s="3" t="s">
        <v>36</v>
      </c>
      <c r="D41" s="11">
        <v>1.1000000000000001</v>
      </c>
      <c r="E41" s="8">
        <f>E39*D41</f>
        <v>70.400000000000006</v>
      </c>
      <c r="F41" s="8"/>
      <c r="G41" s="8"/>
      <c r="H41" s="8"/>
      <c r="I41" s="8"/>
      <c r="J41" s="8"/>
      <c r="K41" s="8"/>
      <c r="L41" s="8"/>
    </row>
    <row r="42" spans="1:12" ht="27" x14ac:dyDescent="0.25">
      <c r="A42" s="117">
        <v>5</v>
      </c>
      <c r="B42" s="66" t="s">
        <v>586</v>
      </c>
      <c r="C42" s="3" t="s">
        <v>36</v>
      </c>
      <c r="D42" s="11"/>
      <c r="E42" s="32">
        <v>77.930000000000007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16" t="s">
        <v>12</v>
      </c>
      <c r="C43" s="3" t="s">
        <v>13</v>
      </c>
      <c r="D43" s="11">
        <v>2.86</v>
      </c>
      <c r="E43" s="8">
        <f>E42*D43</f>
        <v>222.87980000000002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33</v>
      </c>
      <c r="C44" s="3" t="s">
        <v>28</v>
      </c>
      <c r="D44" s="11">
        <v>0.76</v>
      </c>
      <c r="E44" s="8">
        <f>E42*D44</f>
        <v>59.226800000000004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15" t="s">
        <v>128</v>
      </c>
      <c r="C45" s="3" t="s">
        <v>36</v>
      </c>
      <c r="D45" s="11">
        <v>1.02</v>
      </c>
      <c r="E45" s="8">
        <f>E42*D45</f>
        <v>79.488600000000005</v>
      </c>
      <c r="F45" s="8"/>
      <c r="G45" s="8"/>
      <c r="H45" s="8"/>
      <c r="I45" s="8"/>
      <c r="J45" s="8"/>
      <c r="K45" s="8"/>
      <c r="L45" s="8"/>
    </row>
    <row r="46" spans="1:12" x14ac:dyDescent="0.25">
      <c r="A46" s="117"/>
      <c r="B46" s="16" t="s">
        <v>121</v>
      </c>
      <c r="C46" s="3" t="s">
        <v>11</v>
      </c>
      <c r="D46" s="11" t="s">
        <v>16</v>
      </c>
      <c r="E46" s="8">
        <v>7.8140000000000001</v>
      </c>
      <c r="F46" s="8"/>
      <c r="G46" s="8"/>
      <c r="H46" s="8"/>
      <c r="I46" s="8"/>
      <c r="J46" s="8"/>
      <c r="K46" s="8"/>
      <c r="L46" s="8"/>
    </row>
    <row r="47" spans="1:12" x14ac:dyDescent="0.25">
      <c r="A47" s="117"/>
      <c r="B47" s="16" t="s">
        <v>129</v>
      </c>
      <c r="C47" s="3" t="s">
        <v>25</v>
      </c>
      <c r="D47" s="64">
        <v>8.0299999999999996E-2</v>
      </c>
      <c r="E47" s="8">
        <f>E42*D47</f>
        <v>6.2577790000000002</v>
      </c>
      <c r="F47" s="8"/>
      <c r="G47" s="8"/>
      <c r="H47" s="8"/>
      <c r="I47" s="8"/>
      <c r="J47" s="8"/>
      <c r="K47" s="8"/>
      <c r="L47" s="8"/>
    </row>
    <row r="48" spans="1:12" ht="27" x14ac:dyDescent="0.25">
      <c r="A48" s="117"/>
      <c r="B48" s="15" t="s">
        <v>130</v>
      </c>
      <c r="C48" s="3" t="s">
        <v>36</v>
      </c>
      <c r="D48" s="63">
        <v>3.8999999999999998E-3</v>
      </c>
      <c r="E48" s="8">
        <f>E42*D48</f>
        <v>0.303927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16" t="s">
        <v>34</v>
      </c>
      <c r="C49" s="3" t="s">
        <v>28</v>
      </c>
      <c r="D49" s="11">
        <v>0.13</v>
      </c>
      <c r="E49" s="8">
        <f>E42*D49</f>
        <v>10.1309</v>
      </c>
      <c r="F49" s="8"/>
      <c r="G49" s="8"/>
      <c r="H49" s="8"/>
      <c r="I49" s="8"/>
      <c r="J49" s="8"/>
      <c r="K49" s="8"/>
      <c r="L49" s="8"/>
    </row>
    <row r="50" spans="1:12" ht="40.5" x14ac:dyDescent="0.25">
      <c r="A50" s="117">
        <v>6</v>
      </c>
      <c r="B50" s="75" t="s">
        <v>548</v>
      </c>
      <c r="C50" s="3" t="s">
        <v>36</v>
      </c>
      <c r="D50" s="11"/>
      <c r="E50" s="32">
        <v>7.9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16" t="s">
        <v>12</v>
      </c>
      <c r="C51" s="3" t="s">
        <v>13</v>
      </c>
      <c r="D51" s="11">
        <v>13.5</v>
      </c>
      <c r="E51" s="8">
        <f>E50*D51</f>
        <v>106.65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131</v>
      </c>
      <c r="C52" s="3" t="s">
        <v>36</v>
      </c>
      <c r="D52" s="11">
        <v>1.0149999999999999</v>
      </c>
      <c r="E52" s="8">
        <f>E50*D52</f>
        <v>8.0184999999999995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121</v>
      </c>
      <c r="C53" s="3" t="s">
        <v>11</v>
      </c>
      <c r="D53" s="11" t="s">
        <v>16</v>
      </c>
      <c r="E53" s="8">
        <v>0.51300000000000001</v>
      </c>
      <c r="F53" s="8"/>
      <c r="G53" s="8"/>
      <c r="H53" s="8"/>
      <c r="I53" s="8"/>
      <c r="J53" s="8"/>
      <c r="K53" s="8"/>
      <c r="L53" s="8"/>
    </row>
    <row r="54" spans="1:12" x14ac:dyDescent="0.25">
      <c r="A54" s="117"/>
      <c r="B54" s="16" t="s">
        <v>122</v>
      </c>
      <c r="C54" s="3" t="s">
        <v>11</v>
      </c>
      <c r="D54" s="11" t="s">
        <v>16</v>
      </c>
      <c r="E54" s="8">
        <v>0.20799999999999999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132</v>
      </c>
      <c r="C55" s="3" t="s">
        <v>36</v>
      </c>
      <c r="D55" s="63">
        <v>3.78E-2</v>
      </c>
      <c r="E55" s="8">
        <f>E50*D55</f>
        <v>0.29862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123</v>
      </c>
      <c r="C56" s="3" t="s">
        <v>25</v>
      </c>
      <c r="D56" s="11">
        <v>2.9</v>
      </c>
      <c r="E56" s="8">
        <f>E50*D56</f>
        <v>22.91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133</v>
      </c>
      <c r="C57" s="3" t="s">
        <v>15</v>
      </c>
      <c r="D57" s="63">
        <v>2.3E-3</v>
      </c>
      <c r="E57" s="8">
        <f>E50*D57</f>
        <v>1.8170000000000002E-2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33</v>
      </c>
      <c r="C58" s="3" t="s">
        <v>28</v>
      </c>
      <c r="D58" s="11">
        <v>1.1200000000000001</v>
      </c>
      <c r="E58" s="8">
        <f>E50*D58</f>
        <v>8.8480000000000008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16" t="s">
        <v>34</v>
      </c>
      <c r="C59" s="3" t="s">
        <v>28</v>
      </c>
      <c r="D59" s="11">
        <v>0.13</v>
      </c>
      <c r="E59" s="8">
        <f>E50*D59</f>
        <v>1.0270000000000001</v>
      </c>
      <c r="F59" s="8"/>
      <c r="G59" s="8"/>
      <c r="H59" s="8"/>
      <c r="I59" s="8"/>
      <c r="J59" s="8"/>
      <c r="K59" s="8"/>
      <c r="L59" s="8"/>
    </row>
    <row r="60" spans="1:12" ht="40.5" x14ac:dyDescent="0.25">
      <c r="A60" s="117">
        <v>7</v>
      </c>
      <c r="B60" s="66" t="s">
        <v>587</v>
      </c>
      <c r="C60" s="3" t="s">
        <v>25</v>
      </c>
      <c r="D60" s="11"/>
      <c r="E60" s="32">
        <v>438.2</v>
      </c>
      <c r="F60" s="8"/>
      <c r="G60" s="8"/>
      <c r="H60" s="8"/>
      <c r="I60" s="8"/>
      <c r="J60" s="8"/>
      <c r="K60" s="8"/>
      <c r="L60" s="8"/>
    </row>
    <row r="61" spans="1:12" x14ac:dyDescent="0.25">
      <c r="A61" s="117"/>
      <c r="B61" s="16" t="s">
        <v>12</v>
      </c>
      <c r="C61" s="3" t="s">
        <v>13</v>
      </c>
      <c r="D61" s="11">
        <v>1.83</v>
      </c>
      <c r="E61" s="8">
        <f>E60*D61</f>
        <v>801.90600000000006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33</v>
      </c>
      <c r="C62" s="3" t="s">
        <v>28</v>
      </c>
      <c r="D62" s="11">
        <v>0.02</v>
      </c>
      <c r="E62" s="8">
        <f>E60*D62</f>
        <v>8.7639999999999993</v>
      </c>
      <c r="F62" s="8"/>
      <c r="G62" s="8"/>
      <c r="H62" s="8"/>
      <c r="I62" s="8"/>
      <c r="J62" s="22"/>
      <c r="K62" s="8"/>
      <c r="L62" s="8"/>
    </row>
    <row r="63" spans="1:12" x14ac:dyDescent="0.25">
      <c r="A63" s="117"/>
      <c r="B63" s="16" t="s">
        <v>588</v>
      </c>
      <c r="C63" s="104" t="s">
        <v>11</v>
      </c>
      <c r="D63" s="11" t="s">
        <v>16</v>
      </c>
      <c r="E63" s="10">
        <v>0.19</v>
      </c>
      <c r="F63" s="8"/>
      <c r="G63" s="8"/>
      <c r="H63" s="8"/>
      <c r="I63" s="8"/>
      <c r="J63" s="22"/>
      <c r="K63" s="8"/>
      <c r="L63" s="8"/>
    </row>
    <row r="64" spans="1:12" x14ac:dyDescent="0.25">
      <c r="A64" s="117"/>
      <c r="B64" s="16" t="s">
        <v>589</v>
      </c>
      <c r="C64" s="104" t="s">
        <v>11</v>
      </c>
      <c r="D64" s="11" t="s">
        <v>16</v>
      </c>
      <c r="E64" s="10">
        <v>0.56699999999999995</v>
      </c>
      <c r="F64" s="8"/>
      <c r="G64" s="8"/>
      <c r="H64" s="8"/>
      <c r="I64" s="8"/>
      <c r="J64" s="22"/>
      <c r="K64" s="8"/>
      <c r="L64" s="8"/>
    </row>
    <row r="65" spans="1:12" x14ac:dyDescent="0.25">
      <c r="A65" s="117"/>
      <c r="B65" s="16" t="s">
        <v>155</v>
      </c>
      <c r="C65" s="104" t="s">
        <v>11</v>
      </c>
      <c r="D65" s="11" t="s">
        <v>16</v>
      </c>
      <c r="E65" s="10">
        <v>2.7E-2</v>
      </c>
      <c r="F65" s="8"/>
      <c r="G65" s="8"/>
      <c r="H65" s="8"/>
      <c r="I65" s="8"/>
      <c r="J65" s="22"/>
      <c r="K65" s="8"/>
      <c r="L65" s="8"/>
    </row>
    <row r="66" spans="1:12" x14ac:dyDescent="0.25">
      <c r="A66" s="117"/>
      <c r="B66" s="16" t="s">
        <v>590</v>
      </c>
      <c r="C66" s="104" t="s">
        <v>11</v>
      </c>
      <c r="D66" s="11" t="s">
        <v>16</v>
      </c>
      <c r="E66" s="43">
        <v>2.24E-2</v>
      </c>
      <c r="F66" s="8"/>
      <c r="G66" s="8"/>
      <c r="H66" s="8"/>
      <c r="I66" s="8"/>
      <c r="J66" s="22"/>
      <c r="K66" s="8"/>
      <c r="L66" s="8"/>
    </row>
    <row r="67" spans="1:12" x14ac:dyDescent="0.25">
      <c r="A67" s="117"/>
      <c r="B67" s="16" t="s">
        <v>134</v>
      </c>
      <c r="C67" s="3" t="s">
        <v>11</v>
      </c>
      <c r="D67" s="11" t="s">
        <v>16</v>
      </c>
      <c r="E67" s="8">
        <v>3.9409999999999998</v>
      </c>
      <c r="F67" s="8"/>
      <c r="G67" s="8"/>
      <c r="H67" s="8"/>
      <c r="I67" s="8"/>
      <c r="J67" s="8"/>
      <c r="K67" s="8"/>
      <c r="L67" s="8"/>
    </row>
    <row r="68" spans="1:12" x14ac:dyDescent="0.25">
      <c r="A68" s="117"/>
      <c r="B68" s="16" t="s">
        <v>135</v>
      </c>
      <c r="C68" s="3" t="s">
        <v>11</v>
      </c>
      <c r="D68" s="11" t="s">
        <v>16</v>
      </c>
      <c r="E68" s="8">
        <v>0.77300000000000002</v>
      </c>
      <c r="F68" s="8"/>
      <c r="G68" s="8"/>
      <c r="H68" s="8"/>
      <c r="I68" s="8"/>
      <c r="J68" s="8"/>
      <c r="K68" s="8"/>
      <c r="L68" s="8"/>
    </row>
    <row r="69" spans="1:12" x14ac:dyDescent="0.25">
      <c r="A69" s="117"/>
      <c r="B69" s="16" t="s">
        <v>136</v>
      </c>
      <c r="C69" s="3" t="s">
        <v>11</v>
      </c>
      <c r="D69" s="11" t="s">
        <v>16</v>
      </c>
      <c r="E69" s="8">
        <v>1.2989999999999999</v>
      </c>
      <c r="F69" s="8"/>
      <c r="G69" s="8"/>
      <c r="H69" s="8"/>
      <c r="I69" s="8"/>
      <c r="J69" s="8"/>
      <c r="K69" s="8"/>
      <c r="L69" s="8"/>
    </row>
    <row r="70" spans="1:12" x14ac:dyDescent="0.25">
      <c r="A70" s="117"/>
      <c r="B70" s="16" t="s">
        <v>137</v>
      </c>
      <c r="C70" s="3" t="s">
        <v>11</v>
      </c>
      <c r="D70" s="11" t="s">
        <v>16</v>
      </c>
      <c r="E70" s="10">
        <v>1.651</v>
      </c>
      <c r="F70" s="8"/>
      <c r="G70" s="8"/>
      <c r="H70" s="8"/>
      <c r="I70" s="8"/>
      <c r="J70" s="8"/>
      <c r="K70" s="8"/>
      <c r="L70" s="8"/>
    </row>
    <row r="71" spans="1:12" x14ac:dyDescent="0.25">
      <c r="A71" s="117"/>
      <c r="B71" s="16" t="s">
        <v>138</v>
      </c>
      <c r="C71" s="3" t="s">
        <v>11</v>
      </c>
      <c r="D71" s="11" t="s">
        <v>16</v>
      </c>
      <c r="E71" s="10">
        <v>0.28399999999999997</v>
      </c>
      <c r="F71" s="8"/>
      <c r="G71" s="8"/>
      <c r="H71" s="8"/>
      <c r="I71" s="8"/>
      <c r="J71" s="8"/>
      <c r="K71" s="8"/>
      <c r="L71" s="8"/>
    </row>
    <row r="72" spans="1:12" x14ac:dyDescent="0.25">
      <c r="A72" s="117"/>
      <c r="B72" s="16" t="s">
        <v>139</v>
      </c>
      <c r="C72" s="3" t="s">
        <v>25</v>
      </c>
      <c r="D72" s="11" t="s">
        <v>16</v>
      </c>
      <c r="E72" s="8">
        <v>257.60000000000002</v>
      </c>
      <c r="F72" s="8"/>
      <c r="G72" s="8"/>
      <c r="H72" s="8"/>
      <c r="I72" s="8"/>
      <c r="J72" s="8"/>
      <c r="K72" s="8"/>
      <c r="L72" s="8"/>
    </row>
    <row r="73" spans="1:12" x14ac:dyDescent="0.25">
      <c r="A73" s="117"/>
      <c r="B73" s="16" t="s">
        <v>34</v>
      </c>
      <c r="C73" s="3" t="s">
        <v>28</v>
      </c>
      <c r="D73" s="64">
        <v>3.5999999999999997E-2</v>
      </c>
      <c r="E73" s="8">
        <f>E60*D73</f>
        <v>15.775199999999998</v>
      </c>
      <c r="F73" s="8"/>
      <c r="G73" s="8"/>
      <c r="H73" s="8"/>
      <c r="I73" s="8"/>
      <c r="J73" s="8"/>
      <c r="K73" s="8"/>
      <c r="L73" s="8"/>
    </row>
    <row r="74" spans="1:12" x14ac:dyDescent="0.25">
      <c r="A74" s="117"/>
      <c r="B74" s="16" t="s">
        <v>34</v>
      </c>
      <c r="C74" s="3" t="s">
        <v>28</v>
      </c>
      <c r="D74" s="63">
        <v>1.8E-3</v>
      </c>
      <c r="E74" s="8">
        <f>E60*D74</f>
        <v>0.78875999999999991</v>
      </c>
      <c r="F74" s="8"/>
      <c r="G74" s="8"/>
      <c r="H74" s="8"/>
      <c r="I74" s="8"/>
      <c r="J74" s="8"/>
      <c r="K74" s="8"/>
      <c r="L74" s="8"/>
    </row>
    <row r="75" spans="1:12" x14ac:dyDescent="0.25">
      <c r="A75" s="117">
        <v>8</v>
      </c>
      <c r="B75" s="67" t="s">
        <v>140</v>
      </c>
      <c r="C75" s="3" t="s">
        <v>25</v>
      </c>
      <c r="D75" s="11"/>
      <c r="E75" s="32">
        <v>688</v>
      </c>
      <c r="F75" s="8"/>
      <c r="G75" s="8"/>
      <c r="H75" s="8"/>
      <c r="I75" s="8"/>
      <c r="J75" s="8"/>
      <c r="K75" s="8"/>
      <c r="L75" s="8"/>
    </row>
    <row r="76" spans="1:12" x14ac:dyDescent="0.25">
      <c r="A76" s="117"/>
      <c r="B76" s="16" t="s">
        <v>12</v>
      </c>
      <c r="C76" s="3" t="s">
        <v>13</v>
      </c>
      <c r="D76" s="11">
        <v>0.68</v>
      </c>
      <c r="E76" s="8">
        <f>E75*D76</f>
        <v>467.84000000000003</v>
      </c>
      <c r="F76" s="8"/>
      <c r="G76" s="8"/>
      <c r="H76" s="8"/>
      <c r="I76" s="8"/>
      <c r="J76" s="8"/>
      <c r="K76" s="8"/>
      <c r="L76" s="8"/>
    </row>
    <row r="77" spans="1:12" x14ac:dyDescent="0.25">
      <c r="A77" s="117"/>
      <c r="B77" s="16" t="s">
        <v>141</v>
      </c>
      <c r="C77" s="3" t="s">
        <v>15</v>
      </c>
      <c r="D77" s="64">
        <v>0.251</v>
      </c>
      <c r="E77" s="8">
        <f>E75*D77</f>
        <v>172.68799999999999</v>
      </c>
      <c r="F77" s="8"/>
      <c r="G77" s="8"/>
      <c r="H77" s="8"/>
      <c r="I77" s="8"/>
      <c r="J77" s="8"/>
      <c r="K77" s="8"/>
      <c r="L77" s="8"/>
    </row>
    <row r="78" spans="1:12" x14ac:dyDescent="0.25">
      <c r="A78" s="117"/>
      <c r="B78" s="16" t="s">
        <v>47</v>
      </c>
      <c r="C78" s="3" t="s">
        <v>15</v>
      </c>
      <c r="D78" s="64">
        <v>2.7E-2</v>
      </c>
      <c r="E78" s="8">
        <f>E75*D78</f>
        <v>18.576000000000001</v>
      </c>
      <c r="F78" s="8"/>
      <c r="G78" s="8"/>
      <c r="H78" s="8"/>
      <c r="I78" s="8"/>
      <c r="J78" s="8"/>
      <c r="K78" s="8"/>
      <c r="L78" s="8"/>
    </row>
    <row r="79" spans="1:12" x14ac:dyDescent="0.25">
      <c r="A79" s="117"/>
      <c r="B79" s="16" t="s">
        <v>142</v>
      </c>
      <c r="C79" s="3" t="s">
        <v>15</v>
      </c>
      <c r="D79" s="64">
        <v>2E-3</v>
      </c>
      <c r="E79" s="8">
        <f>E75*D79</f>
        <v>1.3760000000000001</v>
      </c>
      <c r="F79" s="8"/>
      <c r="G79" s="8"/>
      <c r="H79" s="8"/>
      <c r="I79" s="8"/>
      <c r="J79" s="8"/>
      <c r="K79" s="8"/>
      <c r="L79" s="8"/>
    </row>
    <row r="80" spans="1:12" x14ac:dyDescent="0.25">
      <c r="A80" s="117"/>
      <c r="B80" s="16" t="s">
        <v>33</v>
      </c>
      <c r="C80" s="3" t="s">
        <v>28</v>
      </c>
      <c r="D80" s="64">
        <v>0.152</v>
      </c>
      <c r="E80" s="8">
        <f>E75*D80</f>
        <v>104.57599999999999</v>
      </c>
      <c r="F80" s="8"/>
      <c r="G80" s="8"/>
      <c r="H80" s="8"/>
      <c r="I80" s="8"/>
      <c r="J80" s="8"/>
      <c r="K80" s="8"/>
      <c r="L80" s="8"/>
    </row>
    <row r="81" spans="1:12" x14ac:dyDescent="0.25">
      <c r="A81" s="117"/>
      <c r="B81" s="16" t="s">
        <v>34</v>
      </c>
      <c r="C81" s="3" t="s">
        <v>28</v>
      </c>
      <c r="D81" s="11">
        <v>7.0000000000000007E-2</v>
      </c>
      <c r="E81" s="8">
        <f>E75*D81</f>
        <v>48.160000000000004</v>
      </c>
      <c r="F81" s="8"/>
      <c r="G81" s="8"/>
      <c r="H81" s="8"/>
      <c r="I81" s="8"/>
      <c r="J81" s="8"/>
      <c r="K81" s="8"/>
      <c r="L81" s="8"/>
    </row>
    <row r="82" spans="1:12" x14ac:dyDescent="0.25">
      <c r="A82" s="117">
        <v>9</v>
      </c>
      <c r="B82" s="67" t="s">
        <v>143</v>
      </c>
      <c r="C82" s="3" t="s">
        <v>25</v>
      </c>
      <c r="D82" s="11"/>
      <c r="E82" s="32">
        <v>189</v>
      </c>
      <c r="F82" s="8"/>
      <c r="G82" s="8"/>
      <c r="H82" s="8"/>
      <c r="I82" s="8"/>
      <c r="J82" s="8"/>
      <c r="K82" s="8"/>
      <c r="L82" s="8"/>
    </row>
    <row r="83" spans="1:12" x14ac:dyDescent="0.25">
      <c r="A83" s="117"/>
      <c r="B83" s="16" t="s">
        <v>12</v>
      </c>
      <c r="C83" s="3" t="s">
        <v>13</v>
      </c>
      <c r="D83" s="11">
        <v>1.01</v>
      </c>
      <c r="E83" s="8">
        <f>E82*D83</f>
        <v>190.89000000000001</v>
      </c>
      <c r="F83" s="8"/>
      <c r="G83" s="8"/>
      <c r="H83" s="8"/>
      <c r="I83" s="8"/>
      <c r="J83" s="8"/>
      <c r="K83" s="8"/>
      <c r="L83" s="8"/>
    </row>
    <row r="84" spans="1:12" x14ac:dyDescent="0.25">
      <c r="A84" s="117"/>
      <c r="B84" s="16" t="s">
        <v>144</v>
      </c>
      <c r="C84" s="3" t="s">
        <v>56</v>
      </c>
      <c r="D84" s="64">
        <v>4.1000000000000002E-2</v>
      </c>
      <c r="E84" s="8">
        <f>E82*D84</f>
        <v>7.7490000000000006</v>
      </c>
      <c r="F84" s="8"/>
      <c r="G84" s="8"/>
      <c r="H84" s="8"/>
      <c r="I84" s="8"/>
      <c r="J84" s="8"/>
      <c r="K84" s="8"/>
      <c r="L84" s="8"/>
    </row>
    <row r="85" spans="1:12" x14ac:dyDescent="0.25">
      <c r="A85" s="117"/>
      <c r="B85" s="16" t="s">
        <v>145</v>
      </c>
      <c r="C85" s="3" t="s">
        <v>36</v>
      </c>
      <c r="D85" s="64">
        <v>2.4E-2</v>
      </c>
      <c r="E85" s="8">
        <f>E82*D85</f>
        <v>4.5360000000000005</v>
      </c>
      <c r="F85" s="8"/>
      <c r="G85" s="8"/>
      <c r="H85" s="8"/>
      <c r="I85" s="8"/>
      <c r="J85" s="8"/>
      <c r="K85" s="8"/>
      <c r="L85" s="8"/>
    </row>
    <row r="86" spans="1:12" x14ac:dyDescent="0.25">
      <c r="A86" s="117"/>
      <c r="B86" s="16" t="s">
        <v>33</v>
      </c>
      <c r="C86" s="3" t="s">
        <v>28</v>
      </c>
      <c r="D86" s="64">
        <v>2.7E-2</v>
      </c>
      <c r="E86" s="8">
        <f>E82*D86</f>
        <v>5.1029999999999998</v>
      </c>
      <c r="F86" s="8"/>
      <c r="G86" s="8"/>
      <c r="H86" s="8"/>
      <c r="I86" s="8"/>
      <c r="J86" s="8"/>
      <c r="K86" s="8"/>
      <c r="L86" s="8"/>
    </row>
    <row r="87" spans="1:12" x14ac:dyDescent="0.25">
      <c r="A87" s="117"/>
      <c r="B87" s="16" t="s">
        <v>34</v>
      </c>
      <c r="C87" s="3" t="s">
        <v>28</v>
      </c>
      <c r="D87" s="64">
        <v>3.0000000000000001E-3</v>
      </c>
      <c r="E87" s="8">
        <f>E82*D87</f>
        <v>0.56700000000000006</v>
      </c>
      <c r="F87" s="8"/>
      <c r="G87" s="8"/>
      <c r="H87" s="8"/>
      <c r="I87" s="8"/>
      <c r="J87" s="8"/>
      <c r="K87" s="8"/>
      <c r="L87" s="8"/>
    </row>
    <row r="88" spans="1:12" x14ac:dyDescent="0.25">
      <c r="A88" s="117">
        <v>10</v>
      </c>
      <c r="B88" s="67" t="s">
        <v>146</v>
      </c>
      <c r="C88" s="3" t="s">
        <v>25</v>
      </c>
      <c r="D88" s="11"/>
      <c r="E88" s="32">
        <v>189</v>
      </c>
      <c r="F88" s="8"/>
      <c r="G88" s="8"/>
      <c r="H88" s="8"/>
      <c r="I88" s="8"/>
      <c r="J88" s="8"/>
      <c r="K88" s="8"/>
      <c r="L88" s="8"/>
    </row>
    <row r="89" spans="1:12" x14ac:dyDescent="0.25">
      <c r="A89" s="117"/>
      <c r="B89" s="16" t="s">
        <v>12</v>
      </c>
      <c r="C89" s="3" t="s">
        <v>13</v>
      </c>
      <c r="D89" s="11">
        <v>0.25</v>
      </c>
      <c r="E89" s="8">
        <f>E88*D89</f>
        <v>47.25</v>
      </c>
      <c r="F89" s="8"/>
      <c r="G89" s="8"/>
      <c r="H89" s="8"/>
      <c r="I89" s="8"/>
      <c r="J89" s="8"/>
      <c r="K89" s="8"/>
      <c r="L89" s="8"/>
    </row>
    <row r="90" spans="1:12" x14ac:dyDescent="0.25">
      <c r="A90" s="117"/>
      <c r="B90" s="16" t="s">
        <v>147</v>
      </c>
      <c r="C90" s="3" t="s">
        <v>15</v>
      </c>
      <c r="D90" s="11">
        <v>2.2999999999999998</v>
      </c>
      <c r="E90" s="8">
        <f>E88*D90</f>
        <v>434.7</v>
      </c>
      <c r="F90" s="8"/>
      <c r="G90" s="8"/>
      <c r="H90" s="8"/>
      <c r="I90" s="8"/>
      <c r="J90" s="8"/>
      <c r="K90" s="8"/>
      <c r="L90" s="8"/>
    </row>
    <row r="91" spans="1:12" x14ac:dyDescent="0.25">
      <c r="A91" s="117"/>
      <c r="B91" s="16" t="s">
        <v>148</v>
      </c>
      <c r="C91" s="3" t="s">
        <v>36</v>
      </c>
      <c r="D91" s="64">
        <v>3.0000000000000001E-3</v>
      </c>
      <c r="E91" s="8">
        <f>E88*D91</f>
        <v>0.56700000000000006</v>
      </c>
      <c r="F91" s="8"/>
      <c r="G91" s="8"/>
      <c r="H91" s="8"/>
      <c r="I91" s="8"/>
      <c r="J91" s="8"/>
      <c r="K91" s="8"/>
      <c r="L91" s="8"/>
    </row>
    <row r="92" spans="1:12" x14ac:dyDescent="0.25">
      <c r="A92" s="117"/>
      <c r="B92" s="16" t="s">
        <v>149</v>
      </c>
      <c r="C92" s="3" t="s">
        <v>28</v>
      </c>
      <c r="D92" s="63">
        <v>2.0000000000000001E-4</v>
      </c>
      <c r="E92" s="8">
        <f>E88*D92</f>
        <v>3.78E-2</v>
      </c>
      <c r="F92" s="8"/>
      <c r="G92" s="8"/>
      <c r="H92" s="8"/>
      <c r="I92" s="8"/>
      <c r="J92" s="8"/>
      <c r="K92" s="8"/>
      <c r="L92" s="8"/>
    </row>
    <row r="93" spans="1:12" ht="27" x14ac:dyDescent="0.25">
      <c r="A93" s="117">
        <v>11</v>
      </c>
      <c r="B93" s="66" t="s">
        <v>549</v>
      </c>
      <c r="C93" s="3" t="s">
        <v>25</v>
      </c>
      <c r="D93" s="11"/>
      <c r="E93" s="32">
        <v>189</v>
      </c>
      <c r="F93" s="8"/>
      <c r="G93" s="8"/>
      <c r="H93" s="8"/>
      <c r="I93" s="8"/>
      <c r="J93" s="8"/>
      <c r="K93" s="8"/>
      <c r="L93" s="8"/>
    </row>
    <row r="94" spans="1:12" x14ac:dyDescent="0.25">
      <c r="A94" s="117"/>
      <c r="B94" s="16" t="s">
        <v>12</v>
      </c>
      <c r="C94" s="3" t="s">
        <v>13</v>
      </c>
      <c r="D94" s="64">
        <v>0.65800000000000003</v>
      </c>
      <c r="E94" s="8">
        <f>E93*D94</f>
        <v>124.36200000000001</v>
      </c>
      <c r="F94" s="8"/>
      <c r="G94" s="8"/>
      <c r="H94" s="8"/>
      <c r="I94" s="8"/>
      <c r="J94" s="8"/>
      <c r="K94" s="8"/>
      <c r="L94" s="8"/>
    </row>
    <row r="95" spans="1:12" ht="27" x14ac:dyDescent="0.25">
      <c r="A95" s="117"/>
      <c r="B95" s="15" t="s">
        <v>150</v>
      </c>
      <c r="C95" s="3" t="s">
        <v>15</v>
      </c>
      <c r="D95" s="64">
        <v>0.23</v>
      </c>
      <c r="E95" s="8">
        <f>E93*D95</f>
        <v>43.47</v>
      </c>
      <c r="F95" s="8"/>
      <c r="G95" s="8"/>
      <c r="H95" s="8"/>
      <c r="I95" s="8"/>
      <c r="J95" s="8"/>
      <c r="K95" s="8"/>
      <c r="L95" s="8"/>
    </row>
    <row r="96" spans="1:12" x14ac:dyDescent="0.25">
      <c r="A96" s="117"/>
      <c r="B96" s="16" t="s">
        <v>33</v>
      </c>
      <c r="C96" s="3" t="s">
        <v>28</v>
      </c>
      <c r="D96" s="11">
        <v>1</v>
      </c>
      <c r="E96" s="8">
        <f>E93*D96</f>
        <v>189</v>
      </c>
      <c r="F96" s="8"/>
      <c r="G96" s="8"/>
      <c r="H96" s="8"/>
      <c r="I96" s="8"/>
      <c r="J96" s="8"/>
      <c r="K96" s="8"/>
      <c r="L96" s="8"/>
    </row>
    <row r="97" spans="1:12" x14ac:dyDescent="0.25">
      <c r="A97" s="117"/>
      <c r="B97" s="16" t="s">
        <v>34</v>
      </c>
      <c r="C97" s="3" t="s">
        <v>28</v>
      </c>
      <c r="D97" s="11">
        <v>1.6</v>
      </c>
      <c r="E97" s="8">
        <f>E93*D97</f>
        <v>302.40000000000003</v>
      </c>
      <c r="F97" s="8"/>
      <c r="G97" s="8"/>
      <c r="H97" s="8"/>
      <c r="I97" s="8"/>
      <c r="J97" s="8"/>
      <c r="K97" s="8"/>
      <c r="L97" s="8"/>
    </row>
    <row r="98" spans="1:12" x14ac:dyDescent="0.25">
      <c r="A98" s="117">
        <v>12</v>
      </c>
      <c r="B98" s="67" t="s">
        <v>151</v>
      </c>
      <c r="C98" s="3" t="s">
        <v>25</v>
      </c>
      <c r="D98" s="11"/>
      <c r="E98" s="32">
        <v>640</v>
      </c>
      <c r="F98" s="8"/>
      <c r="G98" s="8"/>
      <c r="H98" s="8"/>
      <c r="I98" s="8"/>
      <c r="J98" s="8"/>
      <c r="K98" s="8"/>
      <c r="L98" s="8"/>
    </row>
    <row r="99" spans="1:12" x14ac:dyDescent="0.25">
      <c r="A99" s="117"/>
      <c r="B99" s="16" t="s">
        <v>12</v>
      </c>
      <c r="C99" s="3" t="s">
        <v>13</v>
      </c>
      <c r="D99" s="64">
        <v>0.20200000000000001</v>
      </c>
      <c r="E99" s="8">
        <f>E98*D99</f>
        <v>129.28</v>
      </c>
      <c r="F99" s="8"/>
      <c r="G99" s="8"/>
      <c r="H99" s="8"/>
      <c r="I99" s="8"/>
      <c r="J99" s="8"/>
      <c r="K99" s="8"/>
      <c r="L99" s="8"/>
    </row>
    <row r="100" spans="1:12" x14ac:dyDescent="0.25">
      <c r="A100" s="117"/>
      <c r="B100" s="16" t="s">
        <v>33</v>
      </c>
      <c r="C100" s="3" t="s">
        <v>28</v>
      </c>
      <c r="D100" s="64">
        <v>1.9E-2</v>
      </c>
      <c r="E100" s="8">
        <f>E98*D100</f>
        <v>12.16</v>
      </c>
      <c r="F100" s="8"/>
      <c r="G100" s="8"/>
      <c r="H100" s="8"/>
      <c r="I100" s="8"/>
      <c r="J100" s="8"/>
      <c r="K100" s="8"/>
      <c r="L100" s="8"/>
    </row>
    <row r="101" spans="1:12" x14ac:dyDescent="0.25">
      <c r="A101" s="117"/>
      <c r="B101" s="16" t="s">
        <v>152</v>
      </c>
      <c r="C101" s="3" t="s">
        <v>36</v>
      </c>
      <c r="D101" s="64">
        <v>4.1000000000000002E-2</v>
      </c>
      <c r="E101" s="8">
        <f>E98*D101</f>
        <v>26.240000000000002</v>
      </c>
      <c r="F101" s="8"/>
      <c r="G101" s="8"/>
      <c r="H101" s="8"/>
      <c r="I101" s="8"/>
      <c r="J101" s="8"/>
      <c r="K101" s="8"/>
      <c r="L101" s="8"/>
    </row>
    <row r="102" spans="1:12" ht="27" x14ac:dyDescent="0.25">
      <c r="A102" s="117">
        <v>13</v>
      </c>
      <c r="B102" s="66" t="s">
        <v>591</v>
      </c>
      <c r="C102" s="3" t="s">
        <v>11</v>
      </c>
      <c r="D102" s="64"/>
      <c r="E102" s="70">
        <v>0.82140000000000002</v>
      </c>
      <c r="F102" s="8"/>
      <c r="G102" s="8"/>
      <c r="H102" s="8"/>
      <c r="I102" s="8"/>
      <c r="J102" s="8"/>
      <c r="K102" s="8"/>
      <c r="L102" s="8"/>
    </row>
    <row r="103" spans="1:12" x14ac:dyDescent="0.25">
      <c r="A103" s="117"/>
      <c r="B103" s="16" t="s">
        <v>12</v>
      </c>
      <c r="C103" s="3" t="s">
        <v>13</v>
      </c>
      <c r="D103" s="11">
        <v>31.4</v>
      </c>
      <c r="E103" s="8">
        <f>E102*D103</f>
        <v>25.79196</v>
      </c>
      <c r="F103" s="8"/>
      <c r="G103" s="8"/>
      <c r="H103" s="8"/>
      <c r="I103" s="8"/>
      <c r="J103" s="8"/>
      <c r="K103" s="8"/>
      <c r="L103" s="8"/>
    </row>
    <row r="104" spans="1:12" x14ac:dyDescent="0.25">
      <c r="A104" s="117"/>
      <c r="B104" s="16" t="s">
        <v>34</v>
      </c>
      <c r="C104" s="3" t="s">
        <v>28</v>
      </c>
      <c r="D104" s="11">
        <v>28.9</v>
      </c>
      <c r="E104" s="8">
        <f>E102*D104</f>
        <v>23.73846</v>
      </c>
      <c r="F104" s="8"/>
      <c r="G104" s="8"/>
      <c r="H104" s="8"/>
      <c r="I104" s="8"/>
      <c r="J104" s="8"/>
      <c r="K104" s="8"/>
      <c r="L104" s="8"/>
    </row>
    <row r="105" spans="1:12" x14ac:dyDescent="0.25">
      <c r="A105" s="117"/>
      <c r="B105" s="16" t="s">
        <v>592</v>
      </c>
      <c r="C105" s="3" t="s">
        <v>11</v>
      </c>
      <c r="D105" s="11" t="s">
        <v>16</v>
      </c>
      <c r="E105" s="10">
        <v>0.54300000000000004</v>
      </c>
      <c r="F105" s="8"/>
      <c r="G105" s="8"/>
      <c r="H105" s="8"/>
      <c r="I105" s="8"/>
      <c r="J105" s="8"/>
      <c r="K105" s="8"/>
      <c r="L105" s="8"/>
    </row>
    <row r="106" spans="1:12" x14ac:dyDescent="0.25">
      <c r="A106" s="117"/>
      <c r="B106" s="16" t="s">
        <v>593</v>
      </c>
      <c r="C106" s="3" t="s">
        <v>11</v>
      </c>
      <c r="D106" s="11" t="s">
        <v>16</v>
      </c>
      <c r="E106" s="10">
        <v>0.20399999999999999</v>
      </c>
      <c r="F106" s="8"/>
      <c r="G106" s="8"/>
      <c r="H106" s="8"/>
      <c r="I106" s="8"/>
      <c r="J106" s="8"/>
      <c r="K106" s="8"/>
      <c r="L106" s="8"/>
    </row>
    <row r="107" spans="1:12" x14ac:dyDescent="0.25">
      <c r="A107" s="117"/>
      <c r="B107" s="16" t="s">
        <v>594</v>
      </c>
      <c r="C107" s="3" t="s">
        <v>11</v>
      </c>
      <c r="D107" s="11" t="s">
        <v>16</v>
      </c>
      <c r="E107" s="10">
        <v>3.3000000000000002E-2</v>
      </c>
      <c r="F107" s="8"/>
      <c r="G107" s="8"/>
      <c r="H107" s="8"/>
      <c r="I107" s="8"/>
      <c r="J107" s="8"/>
      <c r="K107" s="8"/>
      <c r="L107" s="8"/>
    </row>
    <row r="108" spans="1:12" x14ac:dyDescent="0.25">
      <c r="A108" s="117"/>
      <c r="B108" s="16" t="s">
        <v>595</v>
      </c>
      <c r="C108" s="104" t="s">
        <v>11</v>
      </c>
      <c r="D108" s="11" t="s">
        <v>16</v>
      </c>
      <c r="E108" s="43">
        <v>4.1399999999999999E-2</v>
      </c>
      <c r="F108" s="8"/>
      <c r="G108" s="8"/>
      <c r="H108" s="8"/>
      <c r="I108" s="8"/>
      <c r="J108" s="8"/>
      <c r="K108" s="8"/>
      <c r="L108" s="8"/>
    </row>
    <row r="109" spans="1:12" x14ac:dyDescent="0.25">
      <c r="A109" s="117"/>
      <c r="B109" s="16" t="s">
        <v>153</v>
      </c>
      <c r="C109" s="3" t="s">
        <v>11</v>
      </c>
      <c r="D109" s="11" t="s">
        <v>16</v>
      </c>
      <c r="E109" s="10">
        <v>1.2E-2</v>
      </c>
      <c r="F109" s="8"/>
      <c r="G109" s="8"/>
      <c r="H109" s="8"/>
      <c r="I109" s="8"/>
      <c r="J109" s="8"/>
      <c r="K109" s="8"/>
      <c r="L109" s="8"/>
    </row>
    <row r="110" spans="1:12" x14ac:dyDescent="0.25">
      <c r="A110" s="117"/>
      <c r="B110" s="16" t="s">
        <v>154</v>
      </c>
      <c r="C110" s="3" t="s">
        <v>11</v>
      </c>
      <c r="D110" s="63">
        <v>2.3E-3</v>
      </c>
      <c r="E110" s="8">
        <f>E102*D110</f>
        <v>1.88922E-3</v>
      </c>
      <c r="F110" s="8"/>
      <c r="G110" s="8"/>
      <c r="H110" s="8"/>
      <c r="I110" s="8"/>
      <c r="J110" s="8"/>
      <c r="K110" s="8"/>
      <c r="L110" s="8"/>
    </row>
    <row r="111" spans="1:12" x14ac:dyDescent="0.25">
      <c r="A111" s="117"/>
      <c r="B111" s="16" t="s">
        <v>33</v>
      </c>
      <c r="C111" s="3" t="s">
        <v>28</v>
      </c>
      <c r="D111" s="11">
        <v>1.1000000000000001</v>
      </c>
      <c r="E111" s="8">
        <f>E102*D111</f>
        <v>0.90354000000000012</v>
      </c>
      <c r="F111" s="8"/>
      <c r="G111" s="8"/>
      <c r="H111" s="8"/>
      <c r="I111" s="8"/>
      <c r="J111" s="8"/>
      <c r="K111" s="8"/>
      <c r="L111" s="8"/>
    </row>
    <row r="112" spans="1:12" ht="40.5" x14ac:dyDescent="0.25">
      <c r="A112" s="117">
        <v>14</v>
      </c>
      <c r="B112" s="66" t="s">
        <v>596</v>
      </c>
      <c r="C112" s="3" t="s">
        <v>11</v>
      </c>
      <c r="D112" s="64"/>
      <c r="E112" s="70">
        <v>0.24049999999999999</v>
      </c>
      <c r="F112" s="8"/>
      <c r="G112" s="8"/>
      <c r="H112" s="8"/>
      <c r="I112" s="8"/>
      <c r="J112" s="8"/>
      <c r="K112" s="8"/>
      <c r="L112" s="8"/>
    </row>
    <row r="113" spans="1:12" x14ac:dyDescent="0.25">
      <c r="A113" s="117"/>
      <c r="B113" s="16" t="s">
        <v>12</v>
      </c>
      <c r="C113" s="3" t="s">
        <v>13</v>
      </c>
      <c r="D113" s="11">
        <v>31.4</v>
      </c>
      <c r="E113" s="8">
        <f>E112*D113</f>
        <v>7.5516999999999994</v>
      </c>
      <c r="F113" s="8"/>
      <c r="G113" s="8"/>
      <c r="H113" s="8"/>
      <c r="I113" s="8"/>
      <c r="J113" s="8"/>
      <c r="K113" s="8"/>
      <c r="L113" s="8"/>
    </row>
    <row r="114" spans="1:12" x14ac:dyDescent="0.25">
      <c r="A114" s="117"/>
      <c r="B114" s="16" t="s">
        <v>34</v>
      </c>
      <c r="C114" s="3" t="s">
        <v>28</v>
      </c>
      <c r="D114" s="11">
        <v>28.9</v>
      </c>
      <c r="E114" s="8">
        <f>E112*D114</f>
        <v>6.9504499999999991</v>
      </c>
      <c r="F114" s="8"/>
      <c r="G114" s="8"/>
      <c r="H114" s="8"/>
      <c r="I114" s="8"/>
      <c r="J114" s="8"/>
      <c r="K114" s="8"/>
      <c r="L114" s="8"/>
    </row>
    <row r="115" spans="1:12" x14ac:dyDescent="0.25">
      <c r="A115" s="117"/>
      <c r="B115" s="16" t="s">
        <v>597</v>
      </c>
      <c r="C115" s="3" t="s">
        <v>11</v>
      </c>
      <c r="D115" s="11" t="s">
        <v>16</v>
      </c>
      <c r="E115" s="43">
        <v>0.19750000000000001</v>
      </c>
      <c r="F115" s="8"/>
      <c r="G115" s="8"/>
      <c r="H115" s="8"/>
      <c r="I115" s="8"/>
      <c r="J115" s="8"/>
      <c r="K115" s="8"/>
      <c r="L115" s="8"/>
    </row>
    <row r="116" spans="1:12" x14ac:dyDescent="0.25">
      <c r="A116" s="117"/>
      <c r="B116" s="16" t="s">
        <v>598</v>
      </c>
      <c r="C116" s="3" t="s">
        <v>11</v>
      </c>
      <c r="D116" s="11" t="s">
        <v>16</v>
      </c>
      <c r="E116" s="10">
        <v>4.2999999999999997E-2</v>
      </c>
      <c r="F116" s="8"/>
      <c r="G116" s="8"/>
      <c r="H116" s="8"/>
      <c r="I116" s="8"/>
      <c r="J116" s="8"/>
      <c r="K116" s="8"/>
      <c r="L116" s="8"/>
    </row>
    <row r="117" spans="1:12" x14ac:dyDescent="0.25">
      <c r="A117" s="117"/>
      <c r="B117" s="16" t="s">
        <v>155</v>
      </c>
      <c r="C117" s="3" t="s">
        <v>11</v>
      </c>
      <c r="D117" s="11" t="s">
        <v>16</v>
      </c>
      <c r="E117" s="8">
        <v>1.4999999999999999E-2</v>
      </c>
      <c r="F117" s="8"/>
      <c r="G117" s="8"/>
      <c r="H117" s="8"/>
      <c r="I117" s="8"/>
      <c r="J117" s="8"/>
      <c r="K117" s="8"/>
      <c r="L117" s="8"/>
    </row>
    <row r="118" spans="1:12" x14ac:dyDescent="0.25">
      <c r="A118" s="117"/>
      <c r="B118" s="16" t="s">
        <v>33</v>
      </c>
      <c r="C118" s="3" t="s">
        <v>28</v>
      </c>
      <c r="D118" s="11">
        <v>1.1000000000000001</v>
      </c>
      <c r="E118" s="8">
        <f>E112*D118</f>
        <v>0.26455000000000001</v>
      </c>
      <c r="F118" s="8"/>
      <c r="G118" s="8"/>
      <c r="H118" s="8"/>
      <c r="I118" s="8"/>
      <c r="J118" s="8"/>
      <c r="K118" s="8"/>
      <c r="L118" s="8"/>
    </row>
    <row r="119" spans="1:12" ht="27" x14ac:dyDescent="0.25">
      <c r="A119" s="117">
        <v>15</v>
      </c>
      <c r="B119" s="66" t="s">
        <v>156</v>
      </c>
      <c r="C119" s="3" t="s">
        <v>11</v>
      </c>
      <c r="D119" s="64"/>
      <c r="E119" s="112">
        <v>0.44</v>
      </c>
      <c r="F119" s="8"/>
      <c r="G119" s="8"/>
      <c r="H119" s="8"/>
      <c r="I119" s="8"/>
      <c r="J119" s="8"/>
      <c r="K119" s="8"/>
      <c r="L119" s="8"/>
    </row>
    <row r="120" spans="1:12" x14ac:dyDescent="0.25">
      <c r="A120" s="117"/>
      <c r="B120" s="16" t="s">
        <v>12</v>
      </c>
      <c r="C120" s="3" t="s">
        <v>13</v>
      </c>
      <c r="D120" s="11">
        <v>31.4</v>
      </c>
      <c r="E120" s="8">
        <f>E119*D120</f>
        <v>13.815999999999999</v>
      </c>
      <c r="F120" s="8"/>
      <c r="G120" s="8"/>
      <c r="H120" s="8"/>
      <c r="I120" s="8"/>
      <c r="J120" s="8"/>
      <c r="K120" s="8"/>
      <c r="L120" s="8"/>
    </row>
    <row r="121" spans="1:12" x14ac:dyDescent="0.25">
      <c r="A121" s="117"/>
      <c r="B121" s="18" t="s">
        <v>34</v>
      </c>
      <c r="C121" s="3" t="s">
        <v>28</v>
      </c>
      <c r="D121" s="11">
        <v>28.9</v>
      </c>
      <c r="E121" s="8">
        <f>E119*D121</f>
        <v>12.715999999999999</v>
      </c>
      <c r="F121" s="8"/>
      <c r="G121" s="8"/>
      <c r="H121" s="8"/>
      <c r="I121" s="8"/>
      <c r="J121" s="8"/>
      <c r="K121" s="8"/>
      <c r="L121" s="8"/>
    </row>
    <row r="122" spans="1:12" x14ac:dyDescent="0.25">
      <c r="A122" s="117"/>
      <c r="B122" s="16" t="s">
        <v>636</v>
      </c>
      <c r="C122" s="3" t="s">
        <v>11</v>
      </c>
      <c r="D122" s="11" t="s">
        <v>16</v>
      </c>
      <c r="E122" s="111">
        <v>0.44</v>
      </c>
      <c r="F122" s="8"/>
      <c r="G122" s="8"/>
      <c r="H122" s="8"/>
      <c r="I122" s="8"/>
      <c r="J122" s="8"/>
      <c r="K122" s="8"/>
      <c r="L122" s="8"/>
    </row>
    <row r="123" spans="1:12" x14ac:dyDescent="0.25">
      <c r="A123" s="117"/>
      <c r="B123" s="16" t="s">
        <v>33</v>
      </c>
      <c r="C123" s="3" t="s">
        <v>28</v>
      </c>
      <c r="D123" s="11">
        <v>1.1000000000000001</v>
      </c>
      <c r="E123" s="8">
        <f>E119*D123</f>
        <v>0.48400000000000004</v>
      </c>
      <c r="F123" s="8"/>
      <c r="G123" s="8"/>
      <c r="H123" s="8"/>
      <c r="I123" s="8"/>
      <c r="J123" s="8"/>
      <c r="K123" s="8"/>
      <c r="L123" s="8"/>
    </row>
    <row r="124" spans="1:12" ht="42.75" customHeight="1" x14ac:dyDescent="0.25">
      <c r="A124" s="117">
        <v>16</v>
      </c>
      <c r="B124" s="31" t="s">
        <v>550</v>
      </c>
      <c r="C124" s="3" t="s">
        <v>25</v>
      </c>
      <c r="D124" s="11"/>
      <c r="E124" s="32">
        <v>37.5</v>
      </c>
      <c r="F124" s="8"/>
      <c r="G124" s="8"/>
      <c r="H124" s="8"/>
      <c r="I124" s="8"/>
      <c r="J124" s="8"/>
      <c r="K124" s="8"/>
      <c r="L124" s="8"/>
    </row>
    <row r="125" spans="1:12" x14ac:dyDescent="0.25">
      <c r="A125" s="117"/>
      <c r="B125" s="16" t="s">
        <v>33</v>
      </c>
      <c r="C125" s="3" t="s">
        <v>28</v>
      </c>
      <c r="D125" s="11">
        <v>0.152</v>
      </c>
      <c r="E125" s="8">
        <f>E124*D125</f>
        <v>5.7</v>
      </c>
      <c r="F125" s="8"/>
      <c r="G125" s="8"/>
      <c r="H125" s="8"/>
      <c r="I125" s="8"/>
      <c r="J125" s="8"/>
      <c r="K125" s="8"/>
      <c r="L125" s="8"/>
    </row>
    <row r="126" spans="1:12" x14ac:dyDescent="0.25">
      <c r="A126" s="117"/>
      <c r="B126" s="16" t="s">
        <v>12</v>
      </c>
      <c r="C126" s="3" t="s">
        <v>13</v>
      </c>
      <c r="D126" s="11">
        <v>0.68</v>
      </c>
      <c r="E126" s="8">
        <f>E124*D126</f>
        <v>25.500000000000004</v>
      </c>
      <c r="F126" s="8"/>
      <c r="G126" s="8"/>
      <c r="H126" s="8"/>
      <c r="I126" s="8"/>
      <c r="J126" s="8"/>
      <c r="K126" s="8"/>
      <c r="L126" s="8"/>
    </row>
    <row r="127" spans="1:12" x14ac:dyDescent="0.25">
      <c r="A127" s="117"/>
      <c r="B127" s="16" t="s">
        <v>34</v>
      </c>
      <c r="C127" s="3" t="s">
        <v>28</v>
      </c>
      <c r="D127" s="64">
        <v>2E-3</v>
      </c>
      <c r="E127" s="8">
        <f>E124*D127</f>
        <v>7.4999999999999997E-2</v>
      </c>
      <c r="F127" s="8"/>
      <c r="G127" s="8"/>
      <c r="H127" s="8"/>
      <c r="I127" s="8"/>
      <c r="J127" s="8"/>
      <c r="K127" s="8"/>
      <c r="L127" s="8"/>
    </row>
    <row r="128" spans="1:12" x14ac:dyDescent="0.25">
      <c r="A128" s="117"/>
      <c r="B128" s="16" t="s">
        <v>141</v>
      </c>
      <c r="C128" s="3" t="s">
        <v>15</v>
      </c>
      <c r="D128" s="64">
        <v>0.251</v>
      </c>
      <c r="E128" s="8">
        <f>E124*D128</f>
        <v>9.4124999999999996</v>
      </c>
      <c r="F128" s="8"/>
      <c r="G128" s="8"/>
      <c r="H128" s="8"/>
      <c r="I128" s="8"/>
      <c r="J128" s="8"/>
      <c r="K128" s="8"/>
      <c r="L128" s="8"/>
    </row>
    <row r="129" spans="1:12" x14ac:dyDescent="0.25">
      <c r="A129" s="117"/>
      <c r="B129" s="16" t="s">
        <v>34</v>
      </c>
      <c r="C129" s="3"/>
      <c r="D129" s="63">
        <v>2.9999999999999997E-4</v>
      </c>
      <c r="E129" s="8">
        <f>E124*D129</f>
        <v>1.125E-2</v>
      </c>
      <c r="F129" s="8"/>
      <c r="G129" s="8"/>
      <c r="H129" s="8"/>
      <c r="I129" s="8"/>
      <c r="J129" s="8"/>
      <c r="K129" s="8"/>
      <c r="L129" s="8"/>
    </row>
    <row r="130" spans="1:12" x14ac:dyDescent="0.25">
      <c r="A130" s="117">
        <v>17</v>
      </c>
      <c r="B130" s="67" t="s">
        <v>157</v>
      </c>
      <c r="C130" s="3" t="s">
        <v>36</v>
      </c>
      <c r="D130" s="11"/>
      <c r="E130" s="32">
        <v>4.5999999999999996</v>
      </c>
      <c r="F130" s="8"/>
      <c r="G130" s="8"/>
      <c r="H130" s="8"/>
      <c r="I130" s="8"/>
      <c r="J130" s="8"/>
      <c r="K130" s="8"/>
      <c r="L130" s="8"/>
    </row>
    <row r="131" spans="1:12" x14ac:dyDescent="0.25">
      <c r="A131" s="117"/>
      <c r="B131" s="16" t="s">
        <v>12</v>
      </c>
      <c r="C131" s="3" t="s">
        <v>13</v>
      </c>
      <c r="D131" s="11">
        <v>1.37</v>
      </c>
      <c r="E131" s="8">
        <f>E130*D131</f>
        <v>6.3019999999999996</v>
      </c>
      <c r="F131" s="8"/>
      <c r="G131" s="8"/>
      <c r="H131" s="8"/>
      <c r="I131" s="8"/>
      <c r="J131" s="8"/>
      <c r="K131" s="8"/>
      <c r="L131" s="8"/>
    </row>
    <row r="132" spans="1:12" x14ac:dyDescent="0.25">
      <c r="A132" s="117"/>
      <c r="B132" s="16" t="s">
        <v>34</v>
      </c>
      <c r="C132" s="3" t="s">
        <v>28</v>
      </c>
      <c r="D132" s="11">
        <v>0.2</v>
      </c>
      <c r="E132" s="8">
        <f>E130*D132</f>
        <v>0.91999999999999993</v>
      </c>
      <c r="F132" s="8"/>
      <c r="G132" s="8"/>
      <c r="H132" s="8"/>
      <c r="I132" s="8"/>
      <c r="J132" s="8"/>
      <c r="K132" s="8"/>
      <c r="L132" s="8"/>
    </row>
    <row r="133" spans="1:12" x14ac:dyDescent="0.25">
      <c r="A133" s="117"/>
      <c r="B133" s="16" t="s">
        <v>37</v>
      </c>
      <c r="C133" s="3" t="s">
        <v>36</v>
      </c>
      <c r="D133" s="64">
        <v>1.0149999999999999</v>
      </c>
      <c r="E133" s="8">
        <f>E130*D133</f>
        <v>4.6689999999999996</v>
      </c>
      <c r="F133" s="8"/>
      <c r="G133" s="8"/>
      <c r="H133" s="8"/>
      <c r="I133" s="8"/>
      <c r="J133" s="8"/>
      <c r="K133" s="8"/>
      <c r="L133" s="8"/>
    </row>
    <row r="134" spans="1:12" x14ac:dyDescent="0.25">
      <c r="A134" s="117"/>
      <c r="B134" s="16" t="s">
        <v>50</v>
      </c>
      <c r="C134" s="3" t="s">
        <v>25</v>
      </c>
      <c r="D134" s="64">
        <v>0.70299999999999996</v>
      </c>
      <c r="E134" s="8">
        <f>E130*D134</f>
        <v>3.2337999999999996</v>
      </c>
      <c r="F134" s="8"/>
      <c r="G134" s="8"/>
      <c r="H134" s="8"/>
      <c r="I134" s="8"/>
      <c r="J134" s="8"/>
      <c r="K134" s="8"/>
      <c r="L134" s="8"/>
    </row>
    <row r="135" spans="1:12" x14ac:dyDescent="0.25">
      <c r="A135" s="117"/>
      <c r="B135" s="16" t="s">
        <v>158</v>
      </c>
      <c r="C135" s="3" t="s">
        <v>25</v>
      </c>
      <c r="D135" s="63">
        <v>3.8999999999999998E-3</v>
      </c>
      <c r="E135" s="8">
        <f>E130*D135</f>
        <v>1.7939999999999998E-2</v>
      </c>
      <c r="F135" s="8"/>
      <c r="G135" s="8"/>
      <c r="H135" s="8"/>
      <c r="I135" s="8"/>
      <c r="J135" s="8"/>
      <c r="K135" s="8"/>
      <c r="L135" s="8"/>
    </row>
    <row r="136" spans="1:12" x14ac:dyDescent="0.25">
      <c r="A136" s="117"/>
      <c r="B136" s="16" t="s">
        <v>33</v>
      </c>
      <c r="C136" s="26" t="s">
        <v>28</v>
      </c>
      <c r="D136" s="27">
        <v>0.18</v>
      </c>
      <c r="E136" s="8">
        <f>E130*D136</f>
        <v>0.82799999999999996</v>
      </c>
      <c r="F136" s="8"/>
      <c r="G136" s="8"/>
      <c r="H136" s="8"/>
      <c r="I136" s="8"/>
      <c r="J136" s="8"/>
      <c r="K136" s="8"/>
      <c r="L136" s="8"/>
    </row>
    <row r="137" spans="1:12" ht="54" x14ac:dyDescent="0.25">
      <c r="A137" s="123">
        <v>18</v>
      </c>
      <c r="B137" s="66" t="s">
        <v>599</v>
      </c>
      <c r="C137" s="104" t="s">
        <v>165</v>
      </c>
      <c r="D137" s="11"/>
      <c r="E137" s="32">
        <v>2</v>
      </c>
      <c r="F137" s="8"/>
      <c r="G137" s="8"/>
      <c r="H137" s="8"/>
      <c r="I137" s="8"/>
      <c r="J137" s="8"/>
      <c r="K137" s="8"/>
      <c r="L137" s="8"/>
    </row>
    <row r="138" spans="1:12" x14ac:dyDescent="0.25">
      <c r="A138" s="124"/>
      <c r="B138" s="16" t="s">
        <v>12</v>
      </c>
      <c r="C138" s="104" t="s">
        <v>13</v>
      </c>
      <c r="D138" s="27">
        <v>2</v>
      </c>
      <c r="E138" s="8">
        <f>E137*D138</f>
        <v>4</v>
      </c>
      <c r="F138" s="8"/>
      <c r="G138" s="8"/>
      <c r="H138" s="8"/>
      <c r="I138" s="8"/>
      <c r="J138" s="8"/>
      <c r="K138" s="8"/>
      <c r="L138" s="8"/>
    </row>
    <row r="139" spans="1:12" x14ac:dyDescent="0.25">
      <c r="A139" s="124"/>
      <c r="B139" s="16" t="s">
        <v>600</v>
      </c>
      <c r="C139" s="104" t="s">
        <v>25</v>
      </c>
      <c r="D139" s="27" t="s">
        <v>16</v>
      </c>
      <c r="E139" s="8">
        <v>3.8</v>
      </c>
      <c r="F139" s="8"/>
      <c r="G139" s="8"/>
      <c r="H139" s="8"/>
      <c r="I139" s="8"/>
      <c r="J139" s="8"/>
      <c r="K139" s="8"/>
      <c r="L139" s="8"/>
    </row>
    <row r="140" spans="1:12" x14ac:dyDescent="0.25">
      <c r="A140" s="124"/>
      <c r="B140" s="16" t="s">
        <v>601</v>
      </c>
      <c r="C140" s="104" t="s">
        <v>165</v>
      </c>
      <c r="D140" s="27">
        <v>1</v>
      </c>
      <c r="E140" s="8">
        <f>E137*D140</f>
        <v>2</v>
      </c>
      <c r="F140" s="8"/>
      <c r="G140" s="8"/>
      <c r="H140" s="8"/>
      <c r="I140" s="8"/>
      <c r="J140" s="8"/>
      <c r="K140" s="8"/>
      <c r="L140" s="8"/>
    </row>
    <row r="141" spans="1:12" ht="40.5" x14ac:dyDescent="0.25">
      <c r="A141" s="123">
        <v>18</v>
      </c>
      <c r="B141" s="66" t="s">
        <v>159</v>
      </c>
      <c r="C141" s="3" t="s">
        <v>25</v>
      </c>
      <c r="D141" s="11"/>
      <c r="E141" s="32">
        <v>644.20000000000005</v>
      </c>
      <c r="F141" s="8"/>
      <c r="G141" s="8"/>
      <c r="H141" s="8"/>
      <c r="I141" s="8"/>
      <c r="J141" s="8"/>
      <c r="K141" s="8"/>
      <c r="L141" s="8"/>
    </row>
    <row r="142" spans="1:12" x14ac:dyDescent="0.25">
      <c r="A142" s="124"/>
      <c r="B142" s="18" t="s">
        <v>12</v>
      </c>
      <c r="C142" s="3" t="s">
        <v>13</v>
      </c>
      <c r="D142" s="64">
        <v>0.55700000000000005</v>
      </c>
      <c r="E142" s="8">
        <f>E141*D142</f>
        <v>358.81940000000003</v>
      </c>
      <c r="F142" s="8"/>
      <c r="G142" s="8"/>
      <c r="H142" s="8"/>
      <c r="I142" s="8"/>
      <c r="J142" s="8"/>
      <c r="K142" s="8"/>
      <c r="L142" s="8"/>
    </row>
    <row r="143" spans="1:12" x14ac:dyDescent="0.25">
      <c r="A143" s="124"/>
      <c r="B143" s="16" t="s">
        <v>160</v>
      </c>
      <c r="C143" s="3" t="s">
        <v>25</v>
      </c>
      <c r="D143" s="11">
        <v>1.01</v>
      </c>
      <c r="E143" s="8">
        <f>E141*D143</f>
        <v>650.64200000000005</v>
      </c>
      <c r="F143" s="8"/>
      <c r="G143" s="8"/>
      <c r="H143" s="8"/>
      <c r="I143" s="8"/>
      <c r="J143" s="8"/>
      <c r="K143" s="8"/>
      <c r="L143" s="8"/>
    </row>
    <row r="144" spans="1:12" x14ac:dyDescent="0.25">
      <c r="A144" s="124"/>
      <c r="B144" s="16" t="s">
        <v>161</v>
      </c>
      <c r="C144" s="3" t="s">
        <v>15</v>
      </c>
      <c r="D144" s="11">
        <v>0.4</v>
      </c>
      <c r="E144" s="8">
        <f>E141*D144</f>
        <v>257.68</v>
      </c>
      <c r="F144" s="8"/>
      <c r="G144" s="8"/>
      <c r="H144" s="8"/>
      <c r="I144" s="8"/>
      <c r="J144" s="8"/>
      <c r="K144" s="8"/>
      <c r="L144" s="8"/>
    </row>
    <row r="145" spans="1:12" ht="40.5" x14ac:dyDescent="0.25">
      <c r="A145" s="124">
        <v>19</v>
      </c>
      <c r="B145" s="66" t="s">
        <v>162</v>
      </c>
      <c r="C145" s="14" t="s">
        <v>25</v>
      </c>
      <c r="D145" s="11"/>
      <c r="E145" s="32">
        <v>32</v>
      </c>
      <c r="F145" s="8"/>
      <c r="G145" s="8"/>
      <c r="H145" s="8"/>
      <c r="I145" s="8"/>
      <c r="J145" s="8"/>
      <c r="K145" s="8"/>
      <c r="L145" s="8"/>
    </row>
    <row r="146" spans="1:12" x14ac:dyDescent="0.25">
      <c r="A146" s="124"/>
      <c r="B146" s="16" t="s">
        <v>12</v>
      </c>
      <c r="C146" s="3" t="s">
        <v>13</v>
      </c>
      <c r="D146" s="11">
        <v>0.5</v>
      </c>
      <c r="E146" s="8">
        <f>E145*D146</f>
        <v>16</v>
      </c>
      <c r="F146" s="8"/>
      <c r="G146" s="8"/>
      <c r="H146" s="8"/>
      <c r="I146" s="8"/>
      <c r="J146" s="8"/>
      <c r="K146" s="8"/>
      <c r="L146" s="8"/>
    </row>
    <row r="147" spans="1:12" ht="27" x14ac:dyDescent="0.25">
      <c r="A147" s="125"/>
      <c r="B147" s="15" t="s">
        <v>163</v>
      </c>
      <c r="C147" s="3" t="s">
        <v>15</v>
      </c>
      <c r="D147" s="11">
        <v>0.215</v>
      </c>
      <c r="E147" s="8">
        <f>E145*D147</f>
        <v>6.88</v>
      </c>
      <c r="F147" s="8"/>
      <c r="G147" s="8"/>
      <c r="H147" s="22"/>
      <c r="I147" s="8"/>
      <c r="J147" s="8"/>
      <c r="K147" s="8"/>
      <c r="L147" s="8"/>
    </row>
    <row r="148" spans="1:12" x14ac:dyDescent="0.25">
      <c r="A148" s="117">
        <v>20</v>
      </c>
      <c r="B148" s="67" t="s">
        <v>164</v>
      </c>
      <c r="C148" s="3" t="s">
        <v>165</v>
      </c>
      <c r="D148" s="11"/>
      <c r="E148" s="32">
        <v>36</v>
      </c>
      <c r="F148" s="8"/>
      <c r="G148" s="8"/>
      <c r="H148" s="8"/>
      <c r="I148" s="8"/>
      <c r="J148" s="8"/>
      <c r="K148" s="8"/>
      <c r="L148" s="8"/>
    </row>
    <row r="149" spans="1:12" x14ac:dyDescent="0.25">
      <c r="A149" s="117"/>
      <c r="B149" s="16" t="s">
        <v>12</v>
      </c>
      <c r="C149" s="3" t="s">
        <v>13</v>
      </c>
      <c r="D149" s="11">
        <v>0.5</v>
      </c>
      <c r="E149" s="8">
        <f>E148*D149</f>
        <v>18</v>
      </c>
      <c r="F149" s="8"/>
      <c r="G149" s="8"/>
      <c r="H149" s="8"/>
      <c r="I149" s="8"/>
      <c r="J149" s="8"/>
      <c r="K149" s="8"/>
      <c r="L149" s="8"/>
    </row>
    <row r="150" spans="1:12" x14ac:dyDescent="0.25">
      <c r="A150" s="117"/>
      <c r="B150" s="16" t="s">
        <v>166</v>
      </c>
      <c r="C150" s="3" t="s">
        <v>165</v>
      </c>
      <c r="D150" s="11">
        <v>1</v>
      </c>
      <c r="E150" s="8">
        <f>E148*D150</f>
        <v>36</v>
      </c>
      <c r="F150" s="8"/>
      <c r="G150" s="8"/>
      <c r="H150" s="8"/>
      <c r="I150" s="8"/>
      <c r="J150" s="8"/>
      <c r="K150" s="8"/>
      <c r="L150" s="8"/>
    </row>
    <row r="151" spans="1:12" x14ac:dyDescent="0.25">
      <c r="A151" s="117"/>
      <c r="B151" s="16" t="s">
        <v>167</v>
      </c>
      <c r="C151" s="3" t="s">
        <v>165</v>
      </c>
      <c r="D151" s="11">
        <v>4</v>
      </c>
      <c r="E151" s="8">
        <f>E148*D151</f>
        <v>144</v>
      </c>
      <c r="F151" s="8"/>
      <c r="G151" s="8"/>
      <c r="H151" s="8"/>
      <c r="I151" s="8"/>
      <c r="J151" s="8"/>
      <c r="K151" s="8"/>
      <c r="L151" s="8"/>
    </row>
    <row r="152" spans="1:12" x14ac:dyDescent="0.25">
      <c r="A152" s="150"/>
      <c r="B152" s="148" t="s">
        <v>6</v>
      </c>
      <c r="C152" s="144"/>
      <c r="D152" s="144"/>
      <c r="E152" s="150"/>
      <c r="F152" s="150"/>
      <c r="G152" s="150"/>
      <c r="H152" s="150"/>
      <c r="I152" s="151"/>
      <c r="J152" s="150"/>
      <c r="K152" s="150"/>
      <c r="L152" s="151"/>
    </row>
    <row r="153" spans="1:12" x14ac:dyDescent="0.25">
      <c r="A153" s="150"/>
      <c r="B153" s="148" t="s">
        <v>61</v>
      </c>
      <c r="C153" s="154" t="s">
        <v>637</v>
      </c>
      <c r="D153" s="144"/>
      <c r="E153" s="150"/>
      <c r="F153" s="150"/>
      <c r="G153" s="150"/>
      <c r="H153" s="150"/>
      <c r="I153" s="150"/>
      <c r="J153" s="150"/>
      <c r="K153" s="150"/>
      <c r="L153" s="151"/>
    </row>
    <row r="154" spans="1:12" x14ac:dyDescent="0.25">
      <c r="A154" s="150"/>
      <c r="B154" s="148" t="s">
        <v>6</v>
      </c>
      <c r="C154" s="154"/>
      <c r="D154" s="144"/>
      <c r="E154" s="150"/>
      <c r="F154" s="150"/>
      <c r="G154" s="150"/>
      <c r="H154" s="150"/>
      <c r="I154" s="150"/>
      <c r="J154" s="150"/>
      <c r="K154" s="150"/>
      <c r="L154" s="151"/>
    </row>
    <row r="155" spans="1:12" x14ac:dyDescent="0.25">
      <c r="A155" s="150"/>
      <c r="B155" s="148" t="s">
        <v>62</v>
      </c>
      <c r="C155" s="154" t="s">
        <v>637</v>
      </c>
      <c r="D155" s="144"/>
      <c r="E155" s="150"/>
      <c r="F155" s="150"/>
      <c r="G155" s="150"/>
      <c r="H155" s="150"/>
      <c r="I155" s="150"/>
      <c r="J155" s="150"/>
      <c r="K155" s="150"/>
      <c r="L155" s="151"/>
    </row>
    <row r="156" spans="1:12" x14ac:dyDescent="0.25">
      <c r="A156" s="150"/>
      <c r="B156" s="148" t="s">
        <v>6</v>
      </c>
      <c r="C156" s="154"/>
      <c r="D156" s="144"/>
      <c r="E156" s="150"/>
      <c r="F156" s="150"/>
      <c r="G156" s="150"/>
      <c r="H156" s="150"/>
      <c r="I156" s="150"/>
      <c r="J156" s="150"/>
      <c r="K156" s="150"/>
      <c r="L156" s="151"/>
    </row>
    <row r="157" spans="1:12" x14ac:dyDescent="0.25">
      <c r="A157" s="150"/>
      <c r="B157" s="148" t="s">
        <v>63</v>
      </c>
      <c r="C157" s="154" t="s">
        <v>637</v>
      </c>
      <c r="D157" s="144"/>
      <c r="E157" s="150"/>
      <c r="F157" s="150"/>
      <c r="G157" s="150"/>
      <c r="H157" s="150"/>
      <c r="I157" s="150"/>
      <c r="J157" s="150"/>
      <c r="K157" s="150"/>
      <c r="L157" s="151"/>
    </row>
    <row r="158" spans="1:12" x14ac:dyDescent="0.25">
      <c r="A158" s="150"/>
      <c r="B158" s="148" t="s">
        <v>6</v>
      </c>
      <c r="C158" s="153"/>
      <c r="D158" s="144"/>
      <c r="E158" s="150"/>
      <c r="F158" s="150"/>
      <c r="G158" s="150"/>
      <c r="H158" s="150"/>
      <c r="I158" s="150"/>
      <c r="J158" s="150"/>
      <c r="K158" s="150"/>
      <c r="L158" s="151"/>
    </row>
    <row r="159" spans="1:12" x14ac:dyDescent="0.2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1:12" x14ac:dyDescent="0.2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1:12" x14ac:dyDescent="0.2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1:12" x14ac:dyDescent="0.2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</sheetData>
  <mergeCells count="32">
    <mergeCell ref="A130:A136"/>
    <mergeCell ref="A141:A144"/>
    <mergeCell ref="A145:A147"/>
    <mergeCell ref="A148:A151"/>
    <mergeCell ref="A159:L162"/>
    <mergeCell ref="A137:A140"/>
    <mergeCell ref="A124:A129"/>
    <mergeCell ref="A42:A49"/>
    <mergeCell ref="A50:A59"/>
    <mergeCell ref="A60:A74"/>
    <mergeCell ref="A75:A81"/>
    <mergeCell ref="A82:A87"/>
    <mergeCell ref="A88:A92"/>
    <mergeCell ref="A93:A97"/>
    <mergeCell ref="A98:A101"/>
    <mergeCell ref="A102:A111"/>
    <mergeCell ref="A112:A118"/>
    <mergeCell ref="A119:A123"/>
    <mergeCell ref="A39:A41"/>
    <mergeCell ref="A1:L2"/>
    <mergeCell ref="A3:A4"/>
    <mergeCell ref="B3:B4"/>
    <mergeCell ref="C3:E3"/>
    <mergeCell ref="F3:G3"/>
    <mergeCell ref="H3:I3"/>
    <mergeCell ref="J3:K3"/>
    <mergeCell ref="L3:L4"/>
    <mergeCell ref="A8:A11"/>
    <mergeCell ref="A12:A13"/>
    <mergeCell ref="A18:A26"/>
    <mergeCell ref="A27:A35"/>
    <mergeCell ref="A36:A38"/>
  </mergeCells>
  <pageMargins left="0.25" right="0.25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6"/>
  <sheetViews>
    <sheetView zoomScale="130" zoomScaleNormal="130" workbookViewId="0">
      <selection activeCell="H58" sqref="H58"/>
    </sheetView>
  </sheetViews>
  <sheetFormatPr defaultColWidth="9.140625" defaultRowHeight="13.5" x14ac:dyDescent="0.25"/>
  <cols>
    <col min="1" max="1" width="2.85546875" style="1" customWidth="1"/>
    <col min="2" max="2" width="45.7109375" style="13" customWidth="1"/>
    <col min="3" max="3" width="7.42578125" style="14" customWidth="1"/>
    <col min="4" max="4" width="7.42578125" style="65" customWidth="1"/>
    <col min="5" max="5" width="7.28515625" style="1" customWidth="1"/>
    <col min="6" max="8" width="7" style="1" customWidth="1"/>
    <col min="9" max="9" width="8.7109375" style="1" customWidth="1"/>
    <col min="10" max="11" width="7" style="1" customWidth="1"/>
    <col min="12" max="12" width="9.140625" style="1" customWidth="1"/>
    <col min="13" max="16384" width="9.140625" style="1"/>
  </cols>
  <sheetData>
    <row r="1" spans="1:12" x14ac:dyDescent="0.25">
      <c r="A1" s="126" t="s">
        <v>616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58.9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2" customFormat="1" x14ac:dyDescent="0.25">
      <c r="A3" s="147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/>
      <c r="H3" s="147" t="s">
        <v>4</v>
      </c>
      <c r="I3" s="147"/>
      <c r="J3" s="161" t="s">
        <v>67</v>
      </c>
      <c r="K3" s="161"/>
      <c r="L3" s="147" t="s">
        <v>6</v>
      </c>
    </row>
    <row r="4" spans="1:12" s="2" customFormat="1" x14ac:dyDescent="0.25">
      <c r="A4" s="147"/>
      <c r="B4" s="147"/>
      <c r="C4" s="148" t="s">
        <v>7</v>
      </c>
      <c r="D4" s="148" t="s">
        <v>8</v>
      </c>
      <c r="E4" s="148" t="s">
        <v>9</v>
      </c>
      <c r="F4" s="148" t="s">
        <v>8</v>
      </c>
      <c r="G4" s="148" t="s">
        <v>9</v>
      </c>
      <c r="H4" s="148" t="s">
        <v>8</v>
      </c>
      <c r="I4" s="148" t="s">
        <v>9</v>
      </c>
      <c r="J4" s="148" t="s">
        <v>8</v>
      </c>
      <c r="K4" s="148" t="s">
        <v>9</v>
      </c>
      <c r="L4" s="147"/>
    </row>
    <row r="5" spans="1:12" s="2" customFormat="1" x14ac:dyDescent="0.25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</row>
    <row r="6" spans="1:12" x14ac:dyDescent="0.25">
      <c r="A6" s="4"/>
      <c r="B6" s="5" t="s">
        <v>106</v>
      </c>
      <c r="C6" s="3"/>
      <c r="D6" s="20"/>
      <c r="E6" s="4"/>
      <c r="F6" s="4"/>
      <c r="G6" s="4"/>
      <c r="H6" s="4"/>
      <c r="I6" s="4"/>
      <c r="J6" s="4"/>
      <c r="K6" s="4"/>
      <c r="L6" s="4"/>
    </row>
    <row r="7" spans="1:12" s="33" customFormat="1" ht="54" x14ac:dyDescent="0.25">
      <c r="A7" s="117">
        <v>1</v>
      </c>
      <c r="B7" s="31" t="s">
        <v>168</v>
      </c>
      <c r="C7" s="5" t="s">
        <v>36</v>
      </c>
      <c r="D7" s="68"/>
      <c r="E7" s="32">
        <v>2</v>
      </c>
      <c r="F7" s="32"/>
      <c r="G7" s="32"/>
      <c r="H7" s="32"/>
      <c r="I7" s="32"/>
      <c r="J7" s="32"/>
      <c r="K7" s="32"/>
      <c r="L7" s="32"/>
    </row>
    <row r="8" spans="1:12" x14ac:dyDescent="0.25">
      <c r="A8" s="117"/>
      <c r="B8" s="9" t="s">
        <v>12</v>
      </c>
      <c r="C8" s="3" t="s">
        <v>169</v>
      </c>
      <c r="D8" s="11">
        <v>2.06</v>
      </c>
      <c r="E8" s="8">
        <f>E7*D8</f>
        <v>4.12</v>
      </c>
      <c r="F8" s="8"/>
      <c r="G8" s="8"/>
      <c r="H8" s="8"/>
      <c r="I8" s="8"/>
      <c r="J8" s="8"/>
      <c r="K8" s="8"/>
      <c r="L8" s="8"/>
    </row>
    <row r="9" spans="1:12" x14ac:dyDescent="0.25">
      <c r="A9" s="3"/>
      <c r="B9" s="5" t="s">
        <v>74</v>
      </c>
      <c r="C9" s="3"/>
      <c r="D9" s="11"/>
      <c r="E9" s="8"/>
      <c r="F9" s="8"/>
      <c r="G9" s="8"/>
      <c r="H9" s="8"/>
      <c r="I9" s="8"/>
      <c r="J9" s="8"/>
      <c r="K9" s="8"/>
      <c r="L9" s="8"/>
    </row>
    <row r="10" spans="1:12" s="33" customFormat="1" ht="27" x14ac:dyDescent="0.25">
      <c r="A10" s="117">
        <v>2</v>
      </c>
      <c r="B10" s="31" t="s">
        <v>170</v>
      </c>
      <c r="C10" s="5" t="s">
        <v>36</v>
      </c>
      <c r="D10" s="68"/>
      <c r="E10" s="32">
        <v>4.5999999999999996</v>
      </c>
      <c r="F10" s="32"/>
      <c r="G10" s="32"/>
      <c r="H10" s="32"/>
      <c r="I10" s="32"/>
      <c r="J10" s="32"/>
      <c r="K10" s="32"/>
      <c r="L10" s="32"/>
    </row>
    <row r="11" spans="1:12" x14ac:dyDescent="0.25">
      <c r="A11" s="117"/>
      <c r="B11" s="9" t="s">
        <v>12</v>
      </c>
      <c r="C11" s="3" t="s">
        <v>13</v>
      </c>
      <c r="D11" s="11">
        <v>3.78</v>
      </c>
      <c r="E11" s="8">
        <f>E10*D11</f>
        <v>17.387999999999998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9" t="s">
        <v>33</v>
      </c>
      <c r="C12" s="3" t="s">
        <v>28</v>
      </c>
      <c r="D12" s="11">
        <v>0.76</v>
      </c>
      <c r="E12" s="8">
        <f>E10*D12</f>
        <v>3.4959999999999996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9" t="s">
        <v>171</v>
      </c>
      <c r="C13" s="3" t="s">
        <v>36</v>
      </c>
      <c r="D13" s="64">
        <v>1.0149999999999999</v>
      </c>
      <c r="E13" s="8">
        <f>E10*D13</f>
        <v>4.6689999999999996</v>
      </c>
      <c r="F13" s="8"/>
      <c r="G13" s="8"/>
      <c r="H13" s="8"/>
      <c r="I13" s="8"/>
      <c r="J13" s="8"/>
      <c r="K13" s="8"/>
      <c r="L13" s="8"/>
    </row>
    <row r="14" spans="1:12" x14ac:dyDescent="0.25">
      <c r="A14" s="117"/>
      <c r="B14" s="9" t="s">
        <v>172</v>
      </c>
      <c r="C14" s="3" t="s">
        <v>11</v>
      </c>
      <c r="D14" s="63" t="s">
        <v>16</v>
      </c>
      <c r="E14" s="10">
        <v>0.27700000000000002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9" t="s">
        <v>173</v>
      </c>
      <c r="C15" s="3" t="s">
        <v>11</v>
      </c>
      <c r="D15" s="11" t="s">
        <v>16</v>
      </c>
      <c r="E15" s="10">
        <v>6.7000000000000004E-2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9" t="s">
        <v>174</v>
      </c>
      <c r="C16" s="3" t="s">
        <v>25</v>
      </c>
      <c r="D16" s="11">
        <v>0.8</v>
      </c>
      <c r="E16" s="8">
        <f>E10*D16</f>
        <v>3.6799999999999997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9" t="s">
        <v>175</v>
      </c>
      <c r="C17" s="3" t="s">
        <v>36</v>
      </c>
      <c r="D17" s="11">
        <v>0.39</v>
      </c>
      <c r="E17" s="8">
        <f>E10*D17</f>
        <v>1.7939999999999998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9" t="s">
        <v>34</v>
      </c>
      <c r="C18" s="3" t="s">
        <v>28</v>
      </c>
      <c r="D18" s="11">
        <v>0.13</v>
      </c>
      <c r="E18" s="8">
        <f>E10*D18</f>
        <v>0.59799999999999998</v>
      </c>
      <c r="F18" s="8"/>
      <c r="G18" s="8"/>
      <c r="H18" s="8"/>
      <c r="I18" s="8"/>
      <c r="J18" s="8"/>
      <c r="K18" s="8"/>
      <c r="L18" s="8"/>
    </row>
    <row r="19" spans="1:12" s="33" customFormat="1" ht="27" x14ac:dyDescent="0.25">
      <c r="A19" s="117">
        <v>3</v>
      </c>
      <c r="B19" s="31" t="s">
        <v>176</v>
      </c>
      <c r="C19" s="5" t="s">
        <v>177</v>
      </c>
      <c r="D19" s="76"/>
      <c r="E19" s="69">
        <v>1.9319999999999999</v>
      </c>
      <c r="F19" s="32"/>
      <c r="G19" s="32"/>
      <c r="H19" s="32"/>
      <c r="I19" s="32"/>
      <c r="J19" s="32"/>
      <c r="K19" s="32"/>
      <c r="L19" s="32"/>
    </row>
    <row r="20" spans="1:12" x14ac:dyDescent="0.25">
      <c r="A20" s="117"/>
      <c r="B20" s="9" t="s">
        <v>12</v>
      </c>
      <c r="C20" s="3" t="s">
        <v>13</v>
      </c>
      <c r="D20" s="11">
        <v>25.3</v>
      </c>
      <c r="E20" s="8">
        <f>E19*D20</f>
        <v>48.879599999999996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9" t="s">
        <v>71</v>
      </c>
      <c r="C21" s="3" t="s">
        <v>28</v>
      </c>
      <c r="D21" s="11">
        <v>12.7</v>
      </c>
      <c r="E21" s="8">
        <f>E19*D21</f>
        <v>24.536399999999997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9" t="s">
        <v>178</v>
      </c>
      <c r="C22" s="3" t="s">
        <v>56</v>
      </c>
      <c r="D22" s="11">
        <v>3.01</v>
      </c>
      <c r="E22" s="8">
        <f>E19*D22</f>
        <v>5.8153199999999998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9" t="s">
        <v>179</v>
      </c>
      <c r="C23" s="3" t="s">
        <v>11</v>
      </c>
      <c r="D23" s="77" t="s">
        <v>16</v>
      </c>
      <c r="E23" s="10">
        <v>1.137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9" t="s">
        <v>180</v>
      </c>
      <c r="C24" s="3" t="s">
        <v>11</v>
      </c>
      <c r="D24" s="11" t="s">
        <v>16</v>
      </c>
      <c r="E24" s="10">
        <v>0.499</v>
      </c>
      <c r="F24" s="8"/>
      <c r="G24" s="8"/>
      <c r="H24" s="8"/>
      <c r="I24" s="8"/>
      <c r="J24" s="8"/>
      <c r="K24" s="8"/>
      <c r="L24" s="8"/>
    </row>
    <row r="25" spans="1:12" s="37" customFormat="1" x14ac:dyDescent="0.25">
      <c r="A25" s="117"/>
      <c r="B25" s="34" t="s">
        <v>181</v>
      </c>
      <c r="C25" s="35" t="s">
        <v>11</v>
      </c>
      <c r="D25" s="27" t="s">
        <v>16</v>
      </c>
      <c r="E25" s="36">
        <v>0.29599999999999999</v>
      </c>
      <c r="F25" s="24"/>
      <c r="G25" s="24"/>
      <c r="H25" s="24"/>
      <c r="I25" s="24"/>
      <c r="J25" s="24"/>
      <c r="K25" s="24"/>
      <c r="L25" s="24"/>
    </row>
    <row r="26" spans="1:12" x14ac:dyDescent="0.25">
      <c r="A26" s="117"/>
      <c r="B26" s="9" t="s">
        <v>182</v>
      </c>
      <c r="C26" s="3" t="s">
        <v>183</v>
      </c>
      <c r="D26" s="11">
        <v>19</v>
      </c>
      <c r="E26" s="8">
        <f>E19*D26</f>
        <v>36.707999999999998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9" t="s">
        <v>184</v>
      </c>
      <c r="C27" s="3" t="s">
        <v>183</v>
      </c>
      <c r="D27" s="11">
        <v>3.1</v>
      </c>
      <c r="E27" s="8">
        <f>E19*D27</f>
        <v>5.9892000000000003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9" t="s">
        <v>185</v>
      </c>
      <c r="C28" s="3" t="s">
        <v>183</v>
      </c>
      <c r="D28" s="11">
        <v>11</v>
      </c>
      <c r="E28" s="8">
        <f>E19*D28</f>
        <v>21.251999999999999</v>
      </c>
      <c r="F28" s="8"/>
      <c r="G28" s="8"/>
      <c r="H28" s="8"/>
      <c r="I28" s="8"/>
      <c r="J28" s="8"/>
      <c r="K28" s="8"/>
      <c r="L28" s="8"/>
    </row>
    <row r="29" spans="1:12" x14ac:dyDescent="0.25">
      <c r="A29" s="117"/>
      <c r="B29" s="9" t="s">
        <v>85</v>
      </c>
      <c r="C29" s="3" t="s">
        <v>28</v>
      </c>
      <c r="D29" s="11">
        <v>2.78</v>
      </c>
      <c r="E29" s="8">
        <f>E19*D29</f>
        <v>5.3709599999999993</v>
      </c>
      <c r="F29" s="8"/>
      <c r="G29" s="8"/>
      <c r="H29" s="8"/>
      <c r="I29" s="8"/>
      <c r="J29" s="8"/>
      <c r="K29" s="8"/>
      <c r="L29" s="8"/>
    </row>
    <row r="30" spans="1:12" s="33" customFormat="1" ht="26.25" customHeight="1" x14ac:dyDescent="0.25">
      <c r="A30" s="117">
        <v>4</v>
      </c>
      <c r="B30" s="31" t="s">
        <v>186</v>
      </c>
      <c r="C30" s="5" t="s">
        <v>25</v>
      </c>
      <c r="D30" s="68"/>
      <c r="E30" s="32">
        <v>47.3</v>
      </c>
      <c r="F30" s="32"/>
      <c r="G30" s="32"/>
      <c r="H30" s="32"/>
      <c r="I30" s="32"/>
      <c r="J30" s="32"/>
      <c r="K30" s="32"/>
      <c r="L30" s="32"/>
    </row>
    <row r="31" spans="1:12" ht="16.5" customHeight="1" x14ac:dyDescent="0.25">
      <c r="A31" s="117"/>
      <c r="B31" s="9" t="s">
        <v>12</v>
      </c>
      <c r="C31" s="3" t="s">
        <v>13</v>
      </c>
      <c r="D31" s="11">
        <v>0.68</v>
      </c>
      <c r="E31" s="8">
        <f>E30*D31</f>
        <v>32.164000000000001</v>
      </c>
      <c r="F31" s="8"/>
      <c r="G31" s="8"/>
      <c r="H31" s="8"/>
      <c r="I31" s="8"/>
      <c r="J31" s="8"/>
      <c r="K31" s="8"/>
      <c r="L31" s="8"/>
    </row>
    <row r="32" spans="1:12" ht="16.5" customHeight="1" x14ac:dyDescent="0.25">
      <c r="A32" s="117"/>
      <c r="B32" s="9" t="s">
        <v>46</v>
      </c>
      <c r="C32" s="3" t="s">
        <v>183</v>
      </c>
      <c r="D32" s="64">
        <v>0.251</v>
      </c>
      <c r="E32" s="8">
        <f>E30*D32</f>
        <v>11.872299999999999</v>
      </c>
      <c r="F32" s="8"/>
      <c r="G32" s="8"/>
      <c r="H32" s="8"/>
      <c r="I32" s="8"/>
      <c r="J32" s="8"/>
      <c r="K32" s="8"/>
      <c r="L32" s="8"/>
    </row>
    <row r="33" spans="1:12" ht="16.5" customHeight="1" x14ac:dyDescent="0.25">
      <c r="A33" s="117"/>
      <c r="B33" s="9" t="s">
        <v>33</v>
      </c>
      <c r="C33" s="3" t="s">
        <v>28</v>
      </c>
      <c r="D33" s="63">
        <v>2.9999999999999997E-4</v>
      </c>
      <c r="E33" s="8">
        <f>E30*D33</f>
        <v>1.4189999999999998E-2</v>
      </c>
      <c r="F33" s="8"/>
      <c r="G33" s="8"/>
      <c r="H33" s="8"/>
      <c r="I33" s="8"/>
      <c r="J33" s="8"/>
      <c r="K33" s="8"/>
      <c r="L33" s="8"/>
    </row>
    <row r="34" spans="1:12" ht="16.5" customHeight="1" x14ac:dyDescent="0.25">
      <c r="A34" s="117"/>
      <c r="B34" s="9" t="s">
        <v>34</v>
      </c>
      <c r="C34" s="3" t="s">
        <v>28</v>
      </c>
      <c r="D34" s="63">
        <v>1.9E-3</v>
      </c>
      <c r="E34" s="8">
        <f>E30*D34</f>
        <v>8.9869999999999992E-2</v>
      </c>
      <c r="F34" s="8"/>
      <c r="G34" s="8"/>
      <c r="H34" s="8"/>
      <c r="I34" s="8"/>
      <c r="J34" s="8"/>
      <c r="K34" s="8"/>
      <c r="L34" s="8"/>
    </row>
    <row r="35" spans="1:12" s="33" customFormat="1" ht="27" x14ac:dyDescent="0.25">
      <c r="A35" s="117">
        <v>5</v>
      </c>
      <c r="B35" s="31" t="s">
        <v>187</v>
      </c>
      <c r="C35" s="5" t="s">
        <v>25</v>
      </c>
      <c r="D35" s="68"/>
      <c r="E35" s="32">
        <v>46.8</v>
      </c>
      <c r="F35" s="32"/>
      <c r="G35" s="32"/>
      <c r="H35" s="32"/>
      <c r="I35" s="32"/>
      <c r="J35" s="32"/>
      <c r="K35" s="32"/>
      <c r="L35" s="32"/>
    </row>
    <row r="36" spans="1:12" x14ac:dyDescent="0.25">
      <c r="A36" s="117"/>
      <c r="B36" s="9" t="s">
        <v>12</v>
      </c>
      <c r="C36" s="3" t="s">
        <v>13</v>
      </c>
      <c r="D36" s="64">
        <v>0.42899999999999999</v>
      </c>
      <c r="E36" s="8">
        <f>E35*D36</f>
        <v>20.077199999999998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9" t="s">
        <v>188</v>
      </c>
      <c r="C37" s="3" t="s">
        <v>25</v>
      </c>
      <c r="D37" s="11">
        <v>1.02</v>
      </c>
      <c r="E37" s="8">
        <f>E35*D37</f>
        <v>47.735999999999997</v>
      </c>
      <c r="F37" s="8"/>
      <c r="G37" s="8"/>
      <c r="H37" s="8"/>
      <c r="I37" s="8"/>
      <c r="J37" s="8"/>
      <c r="K37" s="8"/>
      <c r="L37" s="8"/>
    </row>
    <row r="38" spans="1:12" s="37" customFormat="1" x14ac:dyDescent="0.25">
      <c r="A38" s="117"/>
      <c r="B38" s="34" t="s">
        <v>189</v>
      </c>
      <c r="C38" s="35" t="s">
        <v>190</v>
      </c>
      <c r="D38" s="27" t="s">
        <v>16</v>
      </c>
      <c r="E38" s="24">
        <v>62.4</v>
      </c>
      <c r="F38" s="24"/>
      <c r="G38" s="24"/>
      <c r="H38" s="24"/>
      <c r="I38" s="24"/>
      <c r="J38" s="24"/>
      <c r="K38" s="24"/>
      <c r="L38" s="24"/>
    </row>
    <row r="39" spans="1:12" s="37" customFormat="1" x14ac:dyDescent="0.25">
      <c r="A39" s="117"/>
      <c r="B39" s="34" t="s">
        <v>191</v>
      </c>
      <c r="C39" s="35" t="s">
        <v>165</v>
      </c>
      <c r="D39" s="27" t="s">
        <v>16</v>
      </c>
      <c r="E39" s="24">
        <v>186</v>
      </c>
      <c r="F39" s="24"/>
      <c r="G39" s="24"/>
      <c r="H39" s="24"/>
      <c r="I39" s="24"/>
      <c r="J39" s="24"/>
      <c r="K39" s="24"/>
      <c r="L39" s="24"/>
    </row>
    <row r="40" spans="1:12" x14ac:dyDescent="0.25">
      <c r="A40" s="117"/>
      <c r="B40" s="9" t="s">
        <v>85</v>
      </c>
      <c r="C40" s="3" t="s">
        <v>28</v>
      </c>
      <c r="D40" s="11">
        <v>0.02</v>
      </c>
      <c r="E40" s="8">
        <f>E35*D40</f>
        <v>0.93599999999999994</v>
      </c>
      <c r="F40" s="8"/>
      <c r="G40" s="8"/>
      <c r="H40" s="8"/>
      <c r="I40" s="8"/>
      <c r="J40" s="8"/>
      <c r="K40" s="8"/>
      <c r="L40" s="8"/>
    </row>
    <row r="41" spans="1:12" s="33" customFormat="1" ht="27" x14ac:dyDescent="0.25">
      <c r="A41" s="117">
        <v>6</v>
      </c>
      <c r="B41" s="31" t="s">
        <v>192</v>
      </c>
      <c r="C41" s="5" t="s">
        <v>36</v>
      </c>
      <c r="D41" s="68"/>
      <c r="E41" s="32">
        <v>1.62</v>
      </c>
      <c r="F41" s="32"/>
      <c r="G41" s="32"/>
      <c r="H41" s="32"/>
      <c r="I41" s="32"/>
      <c r="J41" s="32"/>
      <c r="K41" s="32"/>
      <c r="L41" s="32"/>
    </row>
    <row r="42" spans="1:12" x14ac:dyDescent="0.25">
      <c r="A42" s="117"/>
      <c r="B42" s="9" t="s">
        <v>12</v>
      </c>
      <c r="C42" s="3" t="s">
        <v>13</v>
      </c>
      <c r="D42" s="11">
        <v>1.78</v>
      </c>
      <c r="E42" s="8">
        <f>E41*D42</f>
        <v>2.8836000000000004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9" t="s">
        <v>71</v>
      </c>
      <c r="C43" s="3" t="s">
        <v>28</v>
      </c>
      <c r="D43" s="11">
        <v>1.06</v>
      </c>
      <c r="E43" s="8">
        <f>E41*D43</f>
        <v>1.7172000000000003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9" t="s">
        <v>193</v>
      </c>
      <c r="C44" s="3" t="s">
        <v>36</v>
      </c>
      <c r="D44" s="11">
        <v>1.24</v>
      </c>
      <c r="E44" s="8">
        <f>E41*D44</f>
        <v>2.0087999999999999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9" t="s">
        <v>85</v>
      </c>
      <c r="C45" s="3" t="s">
        <v>28</v>
      </c>
      <c r="D45" s="11">
        <v>0.02</v>
      </c>
      <c r="E45" s="8">
        <f>E41*D45</f>
        <v>3.2400000000000005E-2</v>
      </c>
      <c r="F45" s="8"/>
      <c r="G45" s="8"/>
      <c r="H45" s="8"/>
      <c r="I45" s="8"/>
      <c r="J45" s="8"/>
      <c r="K45" s="8"/>
      <c r="L45" s="8"/>
    </row>
    <row r="46" spans="1:12" s="33" customFormat="1" ht="39.75" x14ac:dyDescent="0.25">
      <c r="A46" s="117">
        <v>7</v>
      </c>
      <c r="B46" s="31" t="s">
        <v>194</v>
      </c>
      <c r="C46" s="5" t="s">
        <v>36</v>
      </c>
      <c r="D46" s="68"/>
      <c r="E46" s="32">
        <v>3.84</v>
      </c>
      <c r="F46" s="32"/>
      <c r="G46" s="32"/>
      <c r="H46" s="32"/>
      <c r="I46" s="32"/>
      <c r="J46" s="32"/>
      <c r="K46" s="32"/>
      <c r="L46" s="32"/>
    </row>
    <row r="47" spans="1:12" x14ac:dyDescent="0.25">
      <c r="A47" s="117"/>
      <c r="B47" s="9" t="s">
        <v>12</v>
      </c>
      <c r="C47" s="3" t="s">
        <v>13</v>
      </c>
      <c r="D47" s="11">
        <v>1.87</v>
      </c>
      <c r="E47" s="8">
        <f>E46*D47</f>
        <v>7.1808000000000005</v>
      </c>
      <c r="F47" s="8"/>
      <c r="G47" s="8"/>
      <c r="H47" s="8"/>
      <c r="I47" s="8"/>
      <c r="J47" s="8"/>
      <c r="K47" s="8"/>
      <c r="L47" s="8"/>
    </row>
    <row r="48" spans="1:12" x14ac:dyDescent="0.25">
      <c r="A48" s="117"/>
      <c r="B48" s="9" t="s">
        <v>71</v>
      </c>
      <c r="C48" s="3" t="s">
        <v>28</v>
      </c>
      <c r="D48" s="11">
        <v>0.77</v>
      </c>
      <c r="E48" s="8">
        <f>E46*D48</f>
        <v>2.9567999999999999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9" t="s">
        <v>195</v>
      </c>
      <c r="C49" s="3" t="s">
        <v>36</v>
      </c>
      <c r="D49" s="64">
        <v>1.0149999999999999</v>
      </c>
      <c r="E49" s="8">
        <f>E46*D49</f>
        <v>3.8975999999999993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9" t="s">
        <v>50</v>
      </c>
      <c r="C50" s="3" t="s">
        <v>25</v>
      </c>
      <c r="D50" s="63">
        <v>7.5399999999999995E-2</v>
      </c>
      <c r="E50" s="8">
        <f>E46*D50</f>
        <v>0.28953599999999996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9" t="s">
        <v>196</v>
      </c>
      <c r="C51" s="3" t="s">
        <v>36</v>
      </c>
      <c r="D51" s="63">
        <v>8.0000000000000004E-4</v>
      </c>
      <c r="E51" s="8">
        <f>E46*D51</f>
        <v>3.0720000000000001E-3</v>
      </c>
      <c r="F51" s="8"/>
      <c r="G51" s="8"/>
      <c r="H51" s="8"/>
      <c r="I51" s="8"/>
      <c r="J51" s="8"/>
      <c r="K51" s="8"/>
      <c r="L51" s="8"/>
    </row>
    <row r="52" spans="1:12" s="37" customFormat="1" x14ac:dyDescent="0.25">
      <c r="A52" s="117"/>
      <c r="B52" s="34" t="s">
        <v>617</v>
      </c>
      <c r="C52" s="35" t="s">
        <v>25</v>
      </c>
      <c r="D52" s="27" t="s">
        <v>16</v>
      </c>
      <c r="E52" s="24">
        <v>32</v>
      </c>
      <c r="F52" s="24"/>
      <c r="G52" s="24"/>
      <c r="H52" s="24"/>
      <c r="I52" s="24"/>
      <c r="J52" s="24"/>
      <c r="K52" s="24"/>
      <c r="L52" s="24"/>
    </row>
    <row r="53" spans="1:12" x14ac:dyDescent="0.25">
      <c r="A53" s="117"/>
      <c r="B53" s="9" t="s">
        <v>85</v>
      </c>
      <c r="C53" s="3" t="s">
        <v>28</v>
      </c>
      <c r="D53" s="11">
        <v>7.0000000000000007E-2</v>
      </c>
      <c r="E53" s="8">
        <f>E46*D53</f>
        <v>0.26880000000000004</v>
      </c>
      <c r="F53" s="8"/>
      <c r="G53" s="8"/>
      <c r="H53" s="8"/>
      <c r="I53" s="8"/>
      <c r="J53" s="8"/>
      <c r="K53" s="8"/>
      <c r="L53" s="8"/>
    </row>
    <row r="54" spans="1:12" s="33" customFormat="1" ht="27" x14ac:dyDescent="0.25">
      <c r="A54" s="117">
        <v>8</v>
      </c>
      <c r="B54" s="31" t="s">
        <v>197</v>
      </c>
      <c r="C54" s="5" t="s">
        <v>25</v>
      </c>
      <c r="D54" s="68"/>
      <c r="E54" s="32">
        <v>32</v>
      </c>
      <c r="F54" s="32"/>
      <c r="G54" s="32"/>
      <c r="H54" s="32"/>
      <c r="I54" s="32"/>
      <c r="J54" s="32"/>
      <c r="K54" s="32"/>
      <c r="L54" s="32"/>
    </row>
    <row r="55" spans="1:12" x14ac:dyDescent="0.25">
      <c r="A55" s="117"/>
      <c r="B55" s="9" t="s">
        <v>12</v>
      </c>
      <c r="C55" s="3" t="s">
        <v>13</v>
      </c>
      <c r="D55" s="63">
        <v>0.2016</v>
      </c>
      <c r="E55" s="8">
        <f>E54*D55</f>
        <v>6.4512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9" t="s">
        <v>71</v>
      </c>
      <c r="C56" s="3" t="s">
        <v>28</v>
      </c>
      <c r="D56" s="63">
        <v>4.0800000000000003E-2</v>
      </c>
      <c r="E56" s="8">
        <f>E54*D56</f>
        <v>1.3056000000000001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9" t="s">
        <v>198</v>
      </c>
      <c r="C57" s="3" t="s">
        <v>36</v>
      </c>
      <c r="D57" s="63">
        <v>1.8700000000000001E-2</v>
      </c>
      <c r="E57" s="8">
        <f>E54*D57</f>
        <v>0.59840000000000004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9" t="s">
        <v>85</v>
      </c>
      <c r="C58" s="3" t="s">
        <v>28</v>
      </c>
      <c r="D58" s="63">
        <v>6.3600000000000004E-2</v>
      </c>
      <c r="E58" s="8">
        <f>E54*D58</f>
        <v>2.0352000000000001</v>
      </c>
      <c r="F58" s="8"/>
      <c r="G58" s="8"/>
      <c r="H58" s="8"/>
      <c r="I58" s="8"/>
      <c r="J58" s="8"/>
      <c r="K58" s="8"/>
      <c r="L58" s="8"/>
    </row>
    <row r="59" spans="1:12" s="33" customFormat="1" ht="27" x14ac:dyDescent="0.25">
      <c r="A59" s="117">
        <v>9</v>
      </c>
      <c r="B59" s="31" t="s">
        <v>199</v>
      </c>
      <c r="C59" s="5" t="s">
        <v>25</v>
      </c>
      <c r="D59" s="68"/>
      <c r="E59" s="32">
        <v>32</v>
      </c>
      <c r="F59" s="32"/>
      <c r="G59" s="32"/>
      <c r="H59" s="32"/>
      <c r="I59" s="32"/>
      <c r="J59" s="32"/>
      <c r="K59" s="32"/>
      <c r="L59" s="32"/>
    </row>
    <row r="60" spans="1:12" x14ac:dyDescent="0.25">
      <c r="A60" s="117"/>
      <c r="B60" s="9" t="s">
        <v>200</v>
      </c>
      <c r="C60" s="3" t="s">
        <v>13</v>
      </c>
      <c r="D60" s="11">
        <v>0.55700000000000005</v>
      </c>
      <c r="E60" s="8">
        <f>E59*D60</f>
        <v>17.824000000000002</v>
      </c>
      <c r="F60" s="8"/>
      <c r="G60" s="8"/>
      <c r="H60" s="8"/>
      <c r="I60" s="8"/>
      <c r="J60" s="8"/>
      <c r="K60" s="8"/>
      <c r="L60" s="8"/>
    </row>
    <row r="61" spans="1:12" x14ac:dyDescent="0.25">
      <c r="A61" s="117"/>
      <c r="B61" s="9" t="s">
        <v>201</v>
      </c>
      <c r="C61" s="3" t="s">
        <v>25</v>
      </c>
      <c r="D61" s="11">
        <v>1.02</v>
      </c>
      <c r="E61" s="8">
        <f>E59*D61</f>
        <v>32.64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9" t="s">
        <v>202</v>
      </c>
      <c r="C62" s="3" t="s">
        <v>183</v>
      </c>
      <c r="D62" s="11">
        <v>0.63</v>
      </c>
      <c r="E62" s="8">
        <f>E59*D62</f>
        <v>20.16</v>
      </c>
      <c r="F62" s="8"/>
      <c r="G62" s="8"/>
      <c r="H62" s="8"/>
      <c r="I62" s="8"/>
      <c r="J62" s="8"/>
      <c r="K62" s="8"/>
      <c r="L62" s="8"/>
    </row>
    <row r="63" spans="1:12" x14ac:dyDescent="0.25">
      <c r="A63" s="117"/>
      <c r="B63" s="9" t="s">
        <v>203</v>
      </c>
      <c r="C63" s="3" t="s">
        <v>36</v>
      </c>
      <c r="D63" s="11">
        <v>0.04</v>
      </c>
      <c r="E63" s="8">
        <f>E59*D63</f>
        <v>1.28</v>
      </c>
      <c r="F63" s="8"/>
      <c r="G63" s="8"/>
      <c r="H63" s="8"/>
      <c r="I63" s="8"/>
      <c r="J63" s="8"/>
      <c r="K63" s="8"/>
      <c r="L63" s="8"/>
    </row>
    <row r="64" spans="1:12" x14ac:dyDescent="0.25">
      <c r="A64" s="150"/>
      <c r="B64" s="148" t="s">
        <v>6</v>
      </c>
      <c r="C64" s="148"/>
      <c r="D64" s="144"/>
      <c r="E64" s="150"/>
      <c r="F64" s="150"/>
      <c r="G64" s="150"/>
      <c r="H64" s="150"/>
      <c r="I64" s="162"/>
      <c r="J64" s="150"/>
      <c r="K64" s="150"/>
      <c r="L64" s="163"/>
    </row>
    <row r="65" spans="1:12" x14ac:dyDescent="0.25">
      <c r="A65" s="150"/>
      <c r="B65" s="148" t="s">
        <v>61</v>
      </c>
      <c r="C65" s="154" t="s">
        <v>637</v>
      </c>
      <c r="D65" s="144"/>
      <c r="E65" s="150"/>
      <c r="F65" s="150"/>
      <c r="G65" s="150"/>
      <c r="H65" s="150"/>
      <c r="I65" s="150"/>
      <c r="J65" s="150"/>
      <c r="K65" s="150"/>
      <c r="L65" s="151"/>
    </row>
    <row r="66" spans="1:12" x14ac:dyDescent="0.25">
      <c r="A66" s="150"/>
      <c r="B66" s="148" t="s">
        <v>6</v>
      </c>
      <c r="C66" s="154"/>
      <c r="D66" s="144"/>
      <c r="E66" s="150"/>
      <c r="F66" s="150"/>
      <c r="G66" s="150"/>
      <c r="H66" s="150"/>
      <c r="I66" s="150"/>
      <c r="J66" s="150"/>
      <c r="K66" s="150"/>
      <c r="L66" s="151"/>
    </row>
    <row r="67" spans="1:12" x14ac:dyDescent="0.25">
      <c r="A67" s="150"/>
      <c r="B67" s="148" t="s">
        <v>62</v>
      </c>
      <c r="C67" s="154" t="s">
        <v>637</v>
      </c>
      <c r="D67" s="144"/>
      <c r="E67" s="150"/>
      <c r="F67" s="150"/>
      <c r="G67" s="150"/>
      <c r="H67" s="150"/>
      <c r="I67" s="150"/>
      <c r="J67" s="150"/>
      <c r="K67" s="150"/>
      <c r="L67" s="151"/>
    </row>
    <row r="68" spans="1:12" x14ac:dyDescent="0.25">
      <c r="A68" s="150"/>
      <c r="B68" s="148" t="s">
        <v>6</v>
      </c>
      <c r="C68" s="154"/>
      <c r="D68" s="144"/>
      <c r="E68" s="150"/>
      <c r="F68" s="150"/>
      <c r="G68" s="150"/>
      <c r="H68" s="150"/>
      <c r="I68" s="150"/>
      <c r="J68" s="150"/>
      <c r="K68" s="150"/>
      <c r="L68" s="151"/>
    </row>
    <row r="69" spans="1:12" x14ac:dyDescent="0.25">
      <c r="A69" s="150"/>
      <c r="B69" s="148" t="s">
        <v>63</v>
      </c>
      <c r="C69" s="154" t="s">
        <v>637</v>
      </c>
      <c r="D69" s="144"/>
      <c r="E69" s="150"/>
      <c r="F69" s="150"/>
      <c r="G69" s="150"/>
      <c r="H69" s="150"/>
      <c r="I69" s="150"/>
      <c r="J69" s="150"/>
      <c r="K69" s="150"/>
      <c r="L69" s="151"/>
    </row>
    <row r="70" spans="1:12" x14ac:dyDescent="0.25">
      <c r="A70" s="150"/>
      <c r="B70" s="148" t="s">
        <v>6</v>
      </c>
      <c r="C70" s="164"/>
      <c r="D70" s="144"/>
      <c r="E70" s="150"/>
      <c r="F70" s="150"/>
      <c r="G70" s="150"/>
      <c r="H70" s="150"/>
      <c r="I70" s="150"/>
      <c r="J70" s="150"/>
      <c r="K70" s="150"/>
      <c r="L70" s="151"/>
    </row>
    <row r="71" spans="1:12" x14ac:dyDescent="0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1:12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1:12" x14ac:dyDescent="0.25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</row>
    <row r="74" spans="1:12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69.75" customHeigh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</sheetData>
  <mergeCells count="19">
    <mergeCell ref="A73:L76"/>
    <mergeCell ref="L3:L4"/>
    <mergeCell ref="A7:A8"/>
    <mergeCell ref="A10:A18"/>
    <mergeCell ref="A19:A29"/>
    <mergeCell ref="A30:A34"/>
    <mergeCell ref="A35:A40"/>
    <mergeCell ref="A41:A45"/>
    <mergeCell ref="A46:A53"/>
    <mergeCell ref="A54:A58"/>
    <mergeCell ref="A59:A63"/>
    <mergeCell ref="A71:L72"/>
    <mergeCell ref="A1:L2"/>
    <mergeCell ref="A3:A4"/>
    <mergeCell ref="B3:B4"/>
    <mergeCell ref="C3:E3"/>
    <mergeCell ref="F3:G3"/>
    <mergeCell ref="H3:I3"/>
    <mergeCell ref="J3:K3"/>
  </mergeCells>
  <pageMargins left="0.25" right="0.25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topLeftCell="A31" workbookViewId="0">
      <selection activeCell="L5" sqref="L5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7.140625" style="14" customWidth="1"/>
    <col min="4" max="4" width="7.42578125" style="65" customWidth="1"/>
    <col min="5" max="5" width="7.85546875" style="1" customWidth="1"/>
    <col min="6" max="6" width="7.42578125" style="1" customWidth="1"/>
    <col min="7" max="7" width="9.140625" style="1"/>
    <col min="8" max="8" width="7.42578125" style="1" customWidth="1"/>
    <col min="9" max="9" width="9.140625" style="1"/>
    <col min="10" max="10" width="7.5703125" style="1" customWidth="1"/>
    <col min="11" max="16384" width="9.140625" style="1"/>
  </cols>
  <sheetData>
    <row r="1" spans="1:12" x14ac:dyDescent="0.25">
      <c r="A1" s="118" t="s">
        <v>618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9.2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217</v>
      </c>
      <c r="C6" s="3"/>
      <c r="D6" s="20"/>
      <c r="E6" s="4"/>
      <c r="F6" s="4"/>
      <c r="G6" s="4"/>
      <c r="H6" s="4"/>
      <c r="I6" s="4"/>
      <c r="J6" s="4"/>
      <c r="K6" s="4"/>
      <c r="L6" s="4"/>
    </row>
    <row r="7" spans="1:12" ht="40.5" x14ac:dyDescent="0.25">
      <c r="A7" s="117">
        <v>1</v>
      </c>
      <c r="B7" s="66" t="s">
        <v>551</v>
      </c>
      <c r="C7" s="3" t="s">
        <v>36</v>
      </c>
      <c r="D7" s="11"/>
      <c r="E7" s="32">
        <v>0.78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3" t="s">
        <v>13</v>
      </c>
      <c r="D8" s="11">
        <v>2.06</v>
      </c>
      <c r="E8" s="8">
        <f>E7*D8</f>
        <v>1.6068</v>
      </c>
      <c r="F8" s="8"/>
      <c r="G8" s="8"/>
      <c r="H8" s="8"/>
      <c r="I8" s="8"/>
      <c r="J8" s="8"/>
      <c r="K8" s="8"/>
      <c r="L8" s="8"/>
    </row>
    <row r="9" spans="1:12" x14ac:dyDescent="0.25">
      <c r="A9" s="3"/>
      <c r="B9" s="5" t="s">
        <v>218</v>
      </c>
      <c r="C9" s="3"/>
      <c r="D9" s="11"/>
      <c r="E9" s="8"/>
      <c r="F9" s="8"/>
      <c r="G9" s="8"/>
      <c r="H9" s="8"/>
      <c r="I9" s="8"/>
      <c r="J9" s="8"/>
      <c r="K9" s="8"/>
      <c r="L9" s="8"/>
    </row>
    <row r="10" spans="1:12" ht="27" x14ac:dyDescent="0.25">
      <c r="A10" s="117">
        <v>2</v>
      </c>
      <c r="B10" s="66" t="s">
        <v>219</v>
      </c>
      <c r="C10" s="3" t="s">
        <v>11</v>
      </c>
      <c r="D10" s="11"/>
      <c r="E10" s="32">
        <v>0.71</v>
      </c>
      <c r="F10" s="8"/>
      <c r="G10" s="8"/>
      <c r="H10" s="8"/>
      <c r="I10" s="8"/>
      <c r="J10" s="8"/>
      <c r="K10" s="8"/>
      <c r="L10" s="8"/>
    </row>
    <row r="11" spans="1:12" ht="15.75" customHeight="1" x14ac:dyDescent="0.25">
      <c r="A11" s="117"/>
      <c r="B11" s="16" t="s">
        <v>12</v>
      </c>
      <c r="C11" s="3" t="s">
        <v>13</v>
      </c>
      <c r="D11" s="11">
        <v>303</v>
      </c>
      <c r="E11" s="8">
        <f>E10*D11</f>
        <v>215.13</v>
      </c>
      <c r="F11" s="8"/>
      <c r="G11" s="8"/>
      <c r="H11" s="8"/>
      <c r="I11" s="8"/>
      <c r="J11" s="8"/>
      <c r="K11" s="8"/>
      <c r="L11" s="8"/>
    </row>
    <row r="12" spans="1:12" ht="15.75" customHeight="1" x14ac:dyDescent="0.25">
      <c r="A12" s="117"/>
      <c r="B12" s="16" t="s">
        <v>29</v>
      </c>
      <c r="C12" s="3" t="s">
        <v>28</v>
      </c>
      <c r="D12" s="11">
        <v>2.1</v>
      </c>
      <c r="E12" s="8">
        <f>E10*D12</f>
        <v>1.4909999999999999</v>
      </c>
      <c r="F12" s="8"/>
      <c r="G12" s="8"/>
      <c r="H12" s="8"/>
      <c r="I12" s="8"/>
      <c r="J12" s="8"/>
      <c r="K12" s="8"/>
      <c r="L12" s="8"/>
    </row>
    <row r="13" spans="1:12" ht="15.75" customHeight="1" x14ac:dyDescent="0.25">
      <c r="A13" s="117"/>
      <c r="B13" s="16" t="s">
        <v>220</v>
      </c>
      <c r="C13" s="3" t="s">
        <v>11</v>
      </c>
      <c r="D13" s="11" t="s">
        <v>16</v>
      </c>
      <c r="E13" s="8">
        <v>0.17929999999999999</v>
      </c>
      <c r="F13" s="8"/>
      <c r="G13" s="8"/>
      <c r="H13" s="8"/>
      <c r="I13" s="8"/>
      <c r="J13" s="8"/>
      <c r="K13" s="8"/>
      <c r="L13" s="8"/>
    </row>
    <row r="14" spans="1:12" ht="15.75" customHeight="1" x14ac:dyDescent="0.25">
      <c r="A14" s="117"/>
      <c r="B14" s="16" t="s">
        <v>39</v>
      </c>
      <c r="C14" s="3" t="s">
        <v>11</v>
      </c>
      <c r="D14" s="11" t="s">
        <v>16</v>
      </c>
      <c r="E14" s="8">
        <v>0.1956</v>
      </c>
      <c r="F14" s="8"/>
      <c r="G14" s="8"/>
      <c r="H14" s="8"/>
      <c r="I14" s="8"/>
      <c r="J14" s="8"/>
      <c r="K14" s="8"/>
      <c r="L14" s="8"/>
    </row>
    <row r="15" spans="1:12" ht="15.75" customHeight="1" x14ac:dyDescent="0.25">
      <c r="A15" s="117"/>
      <c r="B15" s="16" t="s">
        <v>221</v>
      </c>
      <c r="C15" s="3" t="s">
        <v>11</v>
      </c>
      <c r="D15" s="11" t="s">
        <v>16</v>
      </c>
      <c r="E15" s="43">
        <v>4.2999999999999997E-2</v>
      </c>
      <c r="F15" s="8"/>
      <c r="G15" s="8"/>
      <c r="H15" s="8"/>
      <c r="I15" s="8"/>
      <c r="J15" s="8"/>
      <c r="K15" s="8"/>
      <c r="L15" s="8"/>
    </row>
    <row r="16" spans="1:12" ht="15.75" customHeight="1" x14ac:dyDescent="0.25">
      <c r="A16" s="117"/>
      <c r="B16" s="16" t="s">
        <v>222</v>
      </c>
      <c r="C16" s="3" t="s">
        <v>11</v>
      </c>
      <c r="D16" s="11" t="s">
        <v>16</v>
      </c>
      <c r="E16" s="10">
        <v>0.115</v>
      </c>
      <c r="F16" s="8"/>
      <c r="G16" s="8"/>
      <c r="H16" s="8"/>
      <c r="I16" s="8"/>
      <c r="J16" s="8"/>
      <c r="K16" s="8"/>
      <c r="L16" s="8"/>
    </row>
    <row r="17" spans="1:12" ht="15.75" customHeight="1" x14ac:dyDescent="0.25">
      <c r="A17" s="117"/>
      <c r="B17" s="16" t="s">
        <v>223</v>
      </c>
      <c r="C17" s="3" t="s">
        <v>11</v>
      </c>
      <c r="D17" s="11" t="s">
        <v>16</v>
      </c>
      <c r="E17" s="10">
        <v>9.1999999999999998E-2</v>
      </c>
      <c r="F17" s="8"/>
      <c r="G17" s="8"/>
      <c r="H17" s="8"/>
      <c r="I17" s="8"/>
      <c r="J17" s="8"/>
      <c r="K17" s="8"/>
      <c r="L17" s="8"/>
    </row>
    <row r="18" spans="1:12" ht="15.75" customHeight="1" x14ac:dyDescent="0.25">
      <c r="A18" s="117"/>
      <c r="B18" s="16" t="s">
        <v>224</v>
      </c>
      <c r="C18" s="3" t="s">
        <v>11</v>
      </c>
      <c r="D18" s="11" t="s">
        <v>16</v>
      </c>
      <c r="E18" s="8">
        <v>3.9300000000000002E-2</v>
      </c>
      <c r="F18" s="8"/>
      <c r="G18" s="8"/>
      <c r="H18" s="8"/>
      <c r="I18" s="8"/>
      <c r="J18" s="8"/>
      <c r="K18" s="8"/>
      <c r="L18" s="8"/>
    </row>
    <row r="19" spans="1:12" ht="15.75" customHeight="1" x14ac:dyDescent="0.25">
      <c r="A19" s="117"/>
      <c r="B19" s="16" t="s">
        <v>225</v>
      </c>
      <c r="C19" s="3" t="s">
        <v>11</v>
      </c>
      <c r="D19" s="11" t="s">
        <v>16</v>
      </c>
      <c r="E19" s="10">
        <v>4.4999999999999998E-2</v>
      </c>
      <c r="F19" s="8"/>
      <c r="G19" s="8"/>
      <c r="H19" s="8"/>
      <c r="I19" s="8"/>
      <c r="J19" s="8"/>
      <c r="K19" s="8"/>
      <c r="L19" s="8"/>
    </row>
    <row r="20" spans="1:12" ht="27.75" customHeight="1" x14ac:dyDescent="0.25">
      <c r="A20" s="123">
        <v>3</v>
      </c>
      <c r="B20" s="66" t="s">
        <v>226</v>
      </c>
      <c r="C20" s="3" t="s">
        <v>25</v>
      </c>
      <c r="D20" s="11"/>
      <c r="E20" s="32">
        <v>14.6</v>
      </c>
      <c r="F20" s="8"/>
      <c r="G20" s="8"/>
      <c r="H20" s="8"/>
      <c r="I20" s="8"/>
      <c r="J20" s="8"/>
      <c r="K20" s="8"/>
      <c r="L20" s="8"/>
    </row>
    <row r="21" spans="1:12" ht="15.75" customHeight="1" x14ac:dyDescent="0.25">
      <c r="A21" s="124"/>
      <c r="B21" s="16" t="s">
        <v>227</v>
      </c>
      <c r="C21" s="3" t="s">
        <v>13</v>
      </c>
      <c r="D21" s="11">
        <v>0.42899999999999999</v>
      </c>
      <c r="E21" s="8">
        <f>E20*D21</f>
        <v>6.2633999999999999</v>
      </c>
      <c r="F21" s="8"/>
      <c r="G21" s="8"/>
      <c r="H21" s="8"/>
      <c r="I21" s="8"/>
      <c r="J21" s="8"/>
      <c r="K21" s="8"/>
      <c r="L21" s="8"/>
    </row>
    <row r="22" spans="1:12" ht="15.75" customHeight="1" x14ac:dyDescent="0.25">
      <c r="A22" s="124"/>
      <c r="B22" s="16" t="s">
        <v>71</v>
      </c>
      <c r="C22" s="3" t="s">
        <v>28</v>
      </c>
      <c r="D22" s="11">
        <v>2.64E-2</v>
      </c>
      <c r="E22" s="8">
        <f>E20*D22</f>
        <v>0.38544</v>
      </c>
      <c r="F22" s="8"/>
      <c r="G22" s="8"/>
      <c r="H22" s="8"/>
      <c r="I22" s="8"/>
      <c r="J22" s="8"/>
      <c r="K22" s="8"/>
      <c r="L22" s="8"/>
    </row>
    <row r="23" spans="1:12" ht="15.75" customHeight="1" x14ac:dyDescent="0.25">
      <c r="A23" s="124"/>
      <c r="B23" s="16" t="s">
        <v>228</v>
      </c>
      <c r="C23" s="3" t="s">
        <v>25</v>
      </c>
      <c r="D23" s="11">
        <v>1.1499999999999999</v>
      </c>
      <c r="E23" s="8">
        <f>E20*D23</f>
        <v>16.79</v>
      </c>
      <c r="F23" s="8"/>
      <c r="G23" s="8"/>
      <c r="H23" s="8"/>
      <c r="I23" s="8"/>
      <c r="J23" s="8"/>
      <c r="K23" s="8"/>
      <c r="L23" s="8"/>
    </row>
    <row r="24" spans="1:12" ht="15.75" customHeight="1" x14ac:dyDescent="0.25">
      <c r="A24" s="124"/>
      <c r="B24" s="16" t="s">
        <v>229</v>
      </c>
      <c r="C24" s="3" t="s">
        <v>165</v>
      </c>
      <c r="D24" s="11">
        <v>6</v>
      </c>
      <c r="E24" s="8">
        <f>E20*D24</f>
        <v>87.6</v>
      </c>
      <c r="F24" s="8"/>
      <c r="G24" s="8"/>
      <c r="H24" s="8"/>
      <c r="I24" s="8"/>
      <c r="J24" s="8"/>
      <c r="K24" s="8"/>
      <c r="L24" s="8"/>
    </row>
    <row r="25" spans="1:12" ht="15.75" customHeight="1" x14ac:dyDescent="0.25">
      <c r="A25" s="124"/>
      <c r="B25" s="16" t="s">
        <v>230</v>
      </c>
      <c r="C25" s="3" t="s">
        <v>190</v>
      </c>
      <c r="D25" s="11" t="s">
        <v>16</v>
      </c>
      <c r="E25" s="8">
        <v>3</v>
      </c>
      <c r="F25" s="8"/>
      <c r="G25" s="8"/>
      <c r="H25" s="8"/>
      <c r="I25" s="8"/>
      <c r="J25" s="8"/>
      <c r="K25" s="8"/>
      <c r="L25" s="8"/>
    </row>
    <row r="26" spans="1:12" ht="15.75" customHeight="1" x14ac:dyDescent="0.25">
      <c r="A26" s="124"/>
      <c r="B26" s="16" t="s">
        <v>85</v>
      </c>
      <c r="C26" s="3" t="s">
        <v>28</v>
      </c>
      <c r="D26" s="11">
        <v>6.3600000000000004E-2</v>
      </c>
      <c r="E26" s="8">
        <f>E20*D26</f>
        <v>0.92856000000000005</v>
      </c>
      <c r="F26" s="8"/>
      <c r="G26" s="8"/>
      <c r="H26" s="8"/>
      <c r="I26" s="8"/>
      <c r="J26" s="8"/>
      <c r="K26" s="8"/>
      <c r="L26" s="8"/>
    </row>
    <row r="27" spans="1:12" ht="27.75" customHeight="1" x14ac:dyDescent="0.25">
      <c r="A27" s="117">
        <v>4</v>
      </c>
      <c r="B27" s="66" t="s">
        <v>552</v>
      </c>
      <c r="C27" s="3" t="s">
        <v>36</v>
      </c>
      <c r="D27" s="11"/>
      <c r="E27" s="32">
        <v>0.78</v>
      </c>
      <c r="F27" s="44"/>
      <c r="G27" s="8"/>
      <c r="H27" s="8"/>
      <c r="I27" s="8"/>
      <c r="J27" s="22"/>
      <c r="K27" s="8"/>
      <c r="L27" s="8"/>
    </row>
    <row r="28" spans="1:12" ht="15.75" customHeight="1" x14ac:dyDescent="0.25">
      <c r="A28" s="117"/>
      <c r="B28" s="16" t="s">
        <v>12</v>
      </c>
      <c r="C28" s="3" t="s">
        <v>13</v>
      </c>
      <c r="D28" s="11">
        <v>3.78</v>
      </c>
      <c r="E28" s="8">
        <f>E27*D28</f>
        <v>2.9483999999999999</v>
      </c>
      <c r="F28" s="8"/>
      <c r="G28" s="8"/>
      <c r="H28" s="8"/>
      <c r="I28" s="8"/>
      <c r="J28" s="8"/>
      <c r="K28" s="8"/>
      <c r="L28" s="8"/>
    </row>
    <row r="29" spans="1:12" ht="15.75" customHeight="1" x14ac:dyDescent="0.25">
      <c r="A29" s="117"/>
      <c r="B29" s="16" t="s">
        <v>71</v>
      </c>
      <c r="C29" s="3" t="s">
        <v>28</v>
      </c>
      <c r="D29" s="11">
        <v>0.92</v>
      </c>
      <c r="E29" s="8">
        <f>E27*D29</f>
        <v>0.71760000000000002</v>
      </c>
      <c r="F29" s="8"/>
      <c r="G29" s="8"/>
      <c r="H29" s="8"/>
      <c r="I29" s="8"/>
      <c r="J29" s="8"/>
      <c r="K29" s="8"/>
      <c r="L29" s="8"/>
    </row>
    <row r="30" spans="1:12" ht="15.75" customHeight="1" x14ac:dyDescent="0.25">
      <c r="A30" s="117"/>
      <c r="B30" s="16" t="s">
        <v>37</v>
      </c>
      <c r="C30" s="3" t="s">
        <v>36</v>
      </c>
      <c r="D30" s="11">
        <v>1.0149999999999999</v>
      </c>
      <c r="E30" s="8">
        <f>E27*D30</f>
        <v>0.79169999999999996</v>
      </c>
      <c r="F30" s="8"/>
      <c r="G30" s="8"/>
      <c r="H30" s="8"/>
      <c r="I30" s="8"/>
      <c r="J30" s="8"/>
      <c r="K30" s="8"/>
      <c r="L30" s="8"/>
    </row>
    <row r="31" spans="1:12" ht="15.75" customHeight="1" x14ac:dyDescent="0.25">
      <c r="A31" s="117"/>
      <c r="B31" s="16" t="s">
        <v>50</v>
      </c>
      <c r="C31" s="3" t="s">
        <v>25</v>
      </c>
      <c r="D31" s="11">
        <v>0.70299999999999996</v>
      </c>
      <c r="E31" s="8">
        <f>E27*D31</f>
        <v>0.54833999999999994</v>
      </c>
      <c r="F31" s="8"/>
      <c r="G31" s="8"/>
      <c r="H31" s="8"/>
      <c r="I31" s="8"/>
      <c r="J31" s="8"/>
      <c r="K31" s="8"/>
      <c r="L31" s="8"/>
    </row>
    <row r="32" spans="1:12" ht="15.75" customHeight="1" x14ac:dyDescent="0.25">
      <c r="A32" s="117"/>
      <c r="B32" s="16" t="s">
        <v>231</v>
      </c>
      <c r="C32" s="3" t="s">
        <v>36</v>
      </c>
      <c r="D32" s="11">
        <v>1.14E-2</v>
      </c>
      <c r="E32" s="8">
        <f>E27*D32</f>
        <v>8.8920000000000006E-3</v>
      </c>
      <c r="F32" s="8"/>
      <c r="G32" s="8"/>
      <c r="H32" s="8"/>
      <c r="I32" s="8"/>
      <c r="J32" s="8"/>
      <c r="K32" s="8"/>
      <c r="L32" s="8"/>
    </row>
    <row r="33" spans="1:12" ht="15.75" customHeight="1" x14ac:dyDescent="0.25">
      <c r="A33" s="117"/>
      <c r="B33" s="16" t="s">
        <v>85</v>
      </c>
      <c r="C33" s="3" t="s">
        <v>28</v>
      </c>
      <c r="D33" s="11">
        <v>0.6</v>
      </c>
      <c r="E33" s="8">
        <f>E27*D33</f>
        <v>0.46799999999999997</v>
      </c>
      <c r="F33" s="8"/>
      <c r="G33" s="8"/>
      <c r="H33" s="8"/>
      <c r="I33" s="8"/>
      <c r="J33" s="8"/>
      <c r="K33" s="8"/>
      <c r="L33" s="8"/>
    </row>
    <row r="34" spans="1:12" ht="15.75" customHeight="1" x14ac:dyDescent="0.25">
      <c r="A34" s="117">
        <v>5</v>
      </c>
      <c r="B34" s="67" t="s">
        <v>232</v>
      </c>
      <c r="C34" s="3" t="s">
        <v>36</v>
      </c>
      <c r="D34" s="11"/>
      <c r="E34" s="32">
        <v>0.8</v>
      </c>
      <c r="F34" s="8"/>
      <c r="G34" s="8"/>
      <c r="H34" s="8"/>
      <c r="I34" s="8"/>
      <c r="J34" s="8"/>
      <c r="K34" s="8"/>
      <c r="L34" s="8"/>
    </row>
    <row r="35" spans="1:12" ht="15.75" customHeight="1" x14ac:dyDescent="0.25">
      <c r="A35" s="117"/>
      <c r="B35" s="16" t="s">
        <v>12</v>
      </c>
      <c r="C35" s="3" t="s">
        <v>13</v>
      </c>
      <c r="D35" s="11">
        <v>1.78</v>
      </c>
      <c r="E35" s="8">
        <f>E34*D35</f>
        <v>1.4240000000000002</v>
      </c>
      <c r="F35" s="8"/>
      <c r="G35" s="8"/>
      <c r="H35" s="8"/>
      <c r="I35" s="8"/>
      <c r="J35" s="8"/>
      <c r="K35" s="8"/>
      <c r="L35" s="8"/>
    </row>
    <row r="36" spans="1:12" ht="15.75" customHeight="1" x14ac:dyDescent="0.25">
      <c r="A36" s="117"/>
      <c r="B36" s="16" t="s">
        <v>233</v>
      </c>
      <c r="C36" s="3" t="s">
        <v>36</v>
      </c>
      <c r="D36" s="11">
        <v>1.1000000000000001</v>
      </c>
      <c r="E36" s="8">
        <f>E34*D36</f>
        <v>0.88000000000000012</v>
      </c>
      <c r="F36" s="8"/>
      <c r="G36" s="8"/>
      <c r="H36" s="8"/>
      <c r="I36" s="8"/>
      <c r="J36" s="8"/>
      <c r="K36" s="8"/>
      <c r="L36" s="8"/>
    </row>
    <row r="37" spans="1:12" ht="27" customHeight="1" x14ac:dyDescent="0.25">
      <c r="A37" s="117">
        <v>6</v>
      </c>
      <c r="B37" s="66" t="s">
        <v>234</v>
      </c>
      <c r="C37" s="3" t="s">
        <v>36</v>
      </c>
      <c r="D37" s="11"/>
      <c r="E37" s="32">
        <v>0.78</v>
      </c>
      <c r="F37" s="8"/>
      <c r="G37" s="8"/>
      <c r="H37" s="8"/>
      <c r="I37" s="8"/>
      <c r="J37" s="8"/>
      <c r="K37" s="8"/>
      <c r="L37" s="8"/>
    </row>
    <row r="38" spans="1:12" ht="16.5" customHeight="1" x14ac:dyDescent="0.25">
      <c r="A38" s="117"/>
      <c r="B38" s="16" t="s">
        <v>12</v>
      </c>
      <c r="C38" s="3" t="s">
        <v>13</v>
      </c>
      <c r="D38" s="11">
        <v>1.87</v>
      </c>
      <c r="E38" s="8">
        <f>E37*D38</f>
        <v>1.4586000000000001</v>
      </c>
      <c r="F38" s="8"/>
      <c r="G38" s="8"/>
      <c r="H38" s="8"/>
      <c r="I38" s="8"/>
      <c r="J38" s="8"/>
      <c r="K38" s="8"/>
      <c r="L38" s="8"/>
    </row>
    <row r="39" spans="1:12" ht="16.5" customHeight="1" x14ac:dyDescent="0.25">
      <c r="A39" s="117"/>
      <c r="B39" s="16" t="s">
        <v>71</v>
      </c>
      <c r="C39" s="3" t="s">
        <v>28</v>
      </c>
      <c r="D39" s="11">
        <v>0.77</v>
      </c>
      <c r="E39" s="8">
        <f>E37*D39</f>
        <v>0.60060000000000002</v>
      </c>
      <c r="F39" s="8"/>
      <c r="G39" s="8"/>
      <c r="H39" s="8"/>
      <c r="I39" s="8"/>
      <c r="J39" s="8"/>
      <c r="K39" s="8"/>
      <c r="L39" s="8"/>
    </row>
    <row r="40" spans="1:12" ht="16.5" customHeight="1" x14ac:dyDescent="0.25">
      <c r="A40" s="117"/>
      <c r="B40" s="16" t="s">
        <v>49</v>
      </c>
      <c r="C40" s="3" t="s">
        <v>36</v>
      </c>
      <c r="D40" s="11">
        <v>1.0149999999999999</v>
      </c>
      <c r="E40" s="8">
        <f>E37*D40</f>
        <v>0.79169999999999996</v>
      </c>
      <c r="F40" s="8"/>
      <c r="G40" s="8"/>
      <c r="H40" s="8"/>
      <c r="I40" s="8"/>
      <c r="J40" s="8"/>
      <c r="K40" s="8"/>
      <c r="L40" s="8"/>
    </row>
    <row r="41" spans="1:12" ht="16.5" customHeight="1" x14ac:dyDescent="0.25">
      <c r="A41" s="117"/>
      <c r="B41" s="16" t="s">
        <v>50</v>
      </c>
      <c r="C41" s="3" t="s">
        <v>25</v>
      </c>
      <c r="D41" s="11">
        <v>7.5399999999999995E-2</v>
      </c>
      <c r="E41" s="8">
        <f>E37*D41</f>
        <v>5.8811999999999996E-2</v>
      </c>
      <c r="F41" s="8"/>
      <c r="G41" s="8"/>
      <c r="H41" s="8"/>
      <c r="I41" s="8"/>
      <c r="J41" s="8"/>
      <c r="K41" s="8"/>
      <c r="L41" s="8"/>
    </row>
    <row r="42" spans="1:12" ht="16.5" customHeight="1" x14ac:dyDescent="0.25">
      <c r="A42" s="117"/>
      <c r="B42" s="16" t="s">
        <v>231</v>
      </c>
      <c r="C42" s="3" t="s">
        <v>36</v>
      </c>
      <c r="D42" s="11">
        <v>8.0000000000000004E-4</v>
      </c>
      <c r="E42" s="8">
        <f>D42*D37</f>
        <v>0</v>
      </c>
      <c r="F42" s="8"/>
      <c r="G42" s="8"/>
      <c r="H42" s="8"/>
      <c r="I42" s="8"/>
      <c r="J42" s="8"/>
      <c r="K42" s="8"/>
      <c r="L42" s="8"/>
    </row>
    <row r="43" spans="1:12" ht="16.5" customHeight="1" x14ac:dyDescent="0.25">
      <c r="A43" s="117"/>
      <c r="B43" s="16" t="s">
        <v>235</v>
      </c>
      <c r="C43" s="3" t="s">
        <v>25</v>
      </c>
      <c r="D43" s="11" t="s">
        <v>16</v>
      </c>
      <c r="E43" s="8">
        <v>7.8</v>
      </c>
      <c r="F43" s="8"/>
      <c r="G43" s="8"/>
      <c r="H43" s="8"/>
      <c r="I43" s="8"/>
      <c r="J43" s="8"/>
      <c r="K43" s="8"/>
      <c r="L43" s="8"/>
    </row>
    <row r="44" spans="1:12" ht="16.5" customHeight="1" x14ac:dyDescent="0.25">
      <c r="A44" s="117"/>
      <c r="B44" s="16" t="s">
        <v>85</v>
      </c>
      <c r="C44" s="3" t="s">
        <v>28</v>
      </c>
      <c r="D44" s="11">
        <v>0.7</v>
      </c>
      <c r="E44" s="8">
        <f>E37*D44</f>
        <v>0.54599999999999993</v>
      </c>
      <c r="F44" s="8"/>
      <c r="G44" s="8"/>
      <c r="H44" s="8"/>
      <c r="I44" s="8"/>
      <c r="J44" s="8"/>
      <c r="K44" s="8"/>
      <c r="L44" s="8"/>
    </row>
    <row r="45" spans="1:12" ht="16.5" customHeight="1" x14ac:dyDescent="0.25">
      <c r="A45" s="117">
        <v>7</v>
      </c>
      <c r="B45" s="67" t="s">
        <v>236</v>
      </c>
      <c r="C45" s="3" t="s">
        <v>25</v>
      </c>
      <c r="D45" s="11"/>
      <c r="E45" s="32">
        <v>3.7</v>
      </c>
      <c r="F45" s="8"/>
      <c r="G45" s="8"/>
      <c r="H45" s="8"/>
      <c r="I45" s="8"/>
      <c r="J45" s="8"/>
      <c r="K45" s="8"/>
      <c r="L45" s="8"/>
    </row>
    <row r="46" spans="1:12" ht="16.5" customHeight="1" x14ac:dyDescent="0.25">
      <c r="A46" s="117"/>
      <c r="B46" s="16" t="s">
        <v>12</v>
      </c>
      <c r="C46" s="3" t="s">
        <v>13</v>
      </c>
      <c r="D46" s="11">
        <v>0.88100000000000001</v>
      </c>
      <c r="E46" s="8">
        <f>E45*D46</f>
        <v>3.2597</v>
      </c>
      <c r="F46" s="8"/>
      <c r="G46" s="8"/>
      <c r="H46" s="8"/>
      <c r="I46" s="8"/>
      <c r="J46" s="8"/>
      <c r="K46" s="8"/>
      <c r="L46" s="8"/>
    </row>
    <row r="47" spans="1:12" ht="16.5" customHeight="1" x14ac:dyDescent="0.25">
      <c r="A47" s="117"/>
      <c r="B47" s="16" t="s">
        <v>237</v>
      </c>
      <c r="C47" s="3" t="s">
        <v>36</v>
      </c>
      <c r="D47" s="11">
        <v>0.10100000000000001</v>
      </c>
      <c r="E47" s="8">
        <f>E45*D47</f>
        <v>0.37370000000000003</v>
      </c>
      <c r="F47" s="8"/>
      <c r="G47" s="8"/>
      <c r="H47" s="8"/>
      <c r="I47" s="8"/>
      <c r="J47" s="8"/>
      <c r="K47" s="8"/>
      <c r="L47" s="8"/>
    </row>
    <row r="48" spans="1:12" ht="16.5" customHeight="1" x14ac:dyDescent="0.25">
      <c r="A48" s="117"/>
      <c r="B48" s="16" t="s">
        <v>238</v>
      </c>
      <c r="C48" s="3" t="s">
        <v>25</v>
      </c>
      <c r="D48" s="11">
        <v>1</v>
      </c>
      <c r="E48" s="8">
        <f>E45*D48</f>
        <v>3.7</v>
      </c>
      <c r="F48" s="8"/>
      <c r="G48" s="8"/>
      <c r="H48" s="8"/>
      <c r="I48" s="8"/>
      <c r="J48" s="8"/>
      <c r="K48" s="8"/>
      <c r="L48" s="8"/>
    </row>
    <row r="49" spans="1:12" ht="16.5" customHeight="1" x14ac:dyDescent="0.25">
      <c r="A49" s="117"/>
      <c r="B49" s="16" t="s">
        <v>33</v>
      </c>
      <c r="C49" s="3" t="s">
        <v>28</v>
      </c>
      <c r="D49" s="11">
        <v>0.28199999999999997</v>
      </c>
      <c r="E49" s="8">
        <f>E45*D49</f>
        <v>1.0433999999999999</v>
      </c>
      <c r="F49" s="8"/>
      <c r="G49" s="8"/>
      <c r="H49" s="8"/>
      <c r="I49" s="8"/>
      <c r="J49" s="8"/>
      <c r="K49" s="8"/>
      <c r="L49" s="8"/>
    </row>
    <row r="50" spans="1:12" ht="16.5" customHeight="1" x14ac:dyDescent="0.25">
      <c r="A50" s="117"/>
      <c r="B50" s="16" t="s">
        <v>34</v>
      </c>
      <c r="C50" s="3" t="s">
        <v>28</v>
      </c>
      <c r="D50" s="11">
        <v>5.9999999999999995E-4</v>
      </c>
      <c r="E50" s="8">
        <f>E45*D50</f>
        <v>2.2199999999999998E-3</v>
      </c>
      <c r="F50" s="8"/>
      <c r="G50" s="8"/>
      <c r="H50" s="8"/>
      <c r="I50" s="8"/>
      <c r="J50" s="8"/>
      <c r="K50" s="8"/>
      <c r="L50" s="8"/>
    </row>
    <row r="51" spans="1:12" ht="30.75" customHeight="1" x14ac:dyDescent="0.25">
      <c r="A51" s="117">
        <v>8</v>
      </c>
      <c r="B51" s="66" t="s">
        <v>239</v>
      </c>
      <c r="C51" s="3" t="s">
        <v>25</v>
      </c>
      <c r="D51" s="11"/>
      <c r="E51" s="32">
        <v>40.6</v>
      </c>
      <c r="F51" s="8"/>
      <c r="G51" s="8"/>
      <c r="H51" s="8"/>
      <c r="I51" s="8"/>
      <c r="J51" s="8"/>
      <c r="K51" s="8"/>
      <c r="L51" s="8"/>
    </row>
    <row r="52" spans="1:12" ht="15.75" customHeight="1" x14ac:dyDescent="0.25">
      <c r="A52" s="117"/>
      <c r="B52" s="16" t="s">
        <v>12</v>
      </c>
      <c r="C52" s="3" t="s">
        <v>13</v>
      </c>
      <c r="D52" s="11">
        <v>0.68</v>
      </c>
      <c r="E52" s="8">
        <f>E51*D52</f>
        <v>27.608000000000004</v>
      </c>
      <c r="F52" s="8"/>
      <c r="G52" s="8"/>
      <c r="H52" s="8"/>
      <c r="I52" s="8"/>
      <c r="J52" s="8"/>
      <c r="K52" s="8"/>
      <c r="L52" s="8"/>
    </row>
    <row r="53" spans="1:12" ht="15.75" customHeight="1" x14ac:dyDescent="0.25">
      <c r="A53" s="117"/>
      <c r="B53" s="16" t="s">
        <v>46</v>
      </c>
      <c r="C53" s="3" t="s">
        <v>15</v>
      </c>
      <c r="D53" s="11">
        <v>0.246</v>
      </c>
      <c r="E53" s="8">
        <f>E51*D53</f>
        <v>9.9876000000000005</v>
      </c>
      <c r="F53" s="8"/>
      <c r="G53" s="8"/>
      <c r="H53" s="22"/>
      <c r="I53" s="8"/>
      <c r="J53" s="8"/>
      <c r="K53" s="8"/>
      <c r="L53" s="8"/>
    </row>
    <row r="54" spans="1:12" ht="15.75" customHeight="1" x14ac:dyDescent="0.25">
      <c r="A54" s="117"/>
      <c r="B54" s="16" t="s">
        <v>34</v>
      </c>
      <c r="C54" s="3" t="s">
        <v>28</v>
      </c>
      <c r="D54" s="11">
        <v>7.0000000000000001E-3</v>
      </c>
      <c r="E54" s="8">
        <f>E51*D54</f>
        <v>0.28420000000000001</v>
      </c>
      <c r="F54" s="8"/>
      <c r="G54" s="8"/>
      <c r="H54" s="8"/>
      <c r="I54" s="8"/>
      <c r="J54" s="8"/>
      <c r="K54" s="8"/>
      <c r="L54" s="8"/>
    </row>
    <row r="55" spans="1:12" ht="15.75" customHeight="1" x14ac:dyDescent="0.25">
      <c r="A55" s="3"/>
      <c r="B55" s="16" t="s">
        <v>33</v>
      </c>
      <c r="C55" s="3" t="s">
        <v>28</v>
      </c>
      <c r="D55" s="64">
        <v>3.0000000000000001E-3</v>
      </c>
      <c r="E55" s="8">
        <f>E51*D55</f>
        <v>0.12180000000000001</v>
      </c>
      <c r="F55" s="8"/>
      <c r="G55" s="8"/>
      <c r="H55" s="8"/>
      <c r="I55" s="8"/>
      <c r="J55" s="8"/>
      <c r="K55" s="8"/>
      <c r="L55" s="8"/>
    </row>
    <row r="56" spans="1:12" ht="15.75" customHeight="1" x14ac:dyDescent="0.25">
      <c r="A56" s="150"/>
      <c r="B56" s="148" t="s">
        <v>6</v>
      </c>
      <c r="C56" s="144"/>
      <c r="D56" s="144"/>
      <c r="E56" s="150"/>
      <c r="F56" s="150"/>
      <c r="G56" s="150"/>
      <c r="H56" s="150"/>
      <c r="I56" s="151"/>
      <c r="J56" s="150"/>
      <c r="K56" s="150"/>
      <c r="L56" s="151"/>
    </row>
    <row r="57" spans="1:12" ht="15.75" customHeight="1" x14ac:dyDescent="0.25">
      <c r="A57" s="150"/>
      <c r="B57" s="148" t="s">
        <v>61</v>
      </c>
      <c r="C57" s="154" t="s">
        <v>637</v>
      </c>
      <c r="D57" s="144"/>
      <c r="E57" s="150"/>
      <c r="F57" s="150"/>
      <c r="G57" s="150"/>
      <c r="H57" s="150"/>
      <c r="I57" s="150"/>
      <c r="J57" s="150"/>
      <c r="K57" s="150"/>
      <c r="L57" s="151"/>
    </row>
    <row r="58" spans="1:12" ht="15.75" customHeight="1" x14ac:dyDescent="0.25">
      <c r="A58" s="150"/>
      <c r="B58" s="148" t="s">
        <v>6</v>
      </c>
      <c r="C58" s="154"/>
      <c r="D58" s="144"/>
      <c r="E58" s="150"/>
      <c r="F58" s="150"/>
      <c r="G58" s="150"/>
      <c r="H58" s="150"/>
      <c r="I58" s="150"/>
      <c r="J58" s="150"/>
      <c r="K58" s="150"/>
      <c r="L58" s="151"/>
    </row>
    <row r="59" spans="1:12" ht="15.75" customHeight="1" x14ac:dyDescent="0.25">
      <c r="A59" s="150"/>
      <c r="B59" s="148" t="s">
        <v>62</v>
      </c>
      <c r="C59" s="154" t="s">
        <v>637</v>
      </c>
      <c r="D59" s="144"/>
      <c r="E59" s="150"/>
      <c r="F59" s="150"/>
      <c r="G59" s="150"/>
      <c r="H59" s="150"/>
      <c r="I59" s="150"/>
      <c r="J59" s="150"/>
      <c r="K59" s="150"/>
      <c r="L59" s="151"/>
    </row>
    <row r="60" spans="1:12" ht="15.75" customHeight="1" x14ac:dyDescent="0.25">
      <c r="A60" s="150"/>
      <c r="B60" s="148" t="s">
        <v>6</v>
      </c>
      <c r="C60" s="154"/>
      <c r="D60" s="144"/>
      <c r="E60" s="150"/>
      <c r="F60" s="150"/>
      <c r="G60" s="150"/>
      <c r="H60" s="150"/>
      <c r="I60" s="150"/>
      <c r="J60" s="150"/>
      <c r="K60" s="150"/>
      <c r="L60" s="151"/>
    </row>
    <row r="61" spans="1:12" ht="15.75" customHeight="1" x14ac:dyDescent="0.25">
      <c r="A61" s="150"/>
      <c r="B61" s="148" t="s">
        <v>63</v>
      </c>
      <c r="C61" s="154" t="s">
        <v>637</v>
      </c>
      <c r="D61" s="144"/>
      <c r="E61" s="150"/>
      <c r="F61" s="150"/>
      <c r="G61" s="150"/>
      <c r="H61" s="150"/>
      <c r="I61" s="150"/>
      <c r="J61" s="150"/>
      <c r="K61" s="150"/>
      <c r="L61" s="151"/>
    </row>
    <row r="62" spans="1:12" ht="15.75" customHeight="1" x14ac:dyDescent="0.25">
      <c r="A62" s="150"/>
      <c r="B62" s="148" t="s">
        <v>6</v>
      </c>
      <c r="C62" s="153"/>
      <c r="D62" s="144"/>
      <c r="E62" s="150"/>
      <c r="F62" s="150"/>
      <c r="G62" s="150"/>
      <c r="H62" s="150"/>
      <c r="I62" s="150"/>
      <c r="J62" s="150"/>
      <c r="K62" s="150"/>
      <c r="L62" s="151"/>
    </row>
    <row r="63" spans="1:12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x14ac:dyDescent="0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x14ac:dyDescent="0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</sheetData>
  <mergeCells count="17">
    <mergeCell ref="A45:A50"/>
    <mergeCell ref="A51:A54"/>
    <mergeCell ref="A63:L65"/>
    <mergeCell ref="A7:A8"/>
    <mergeCell ref="A10:A19"/>
    <mergeCell ref="A20:A26"/>
    <mergeCell ref="A27:A33"/>
    <mergeCell ref="A34:A36"/>
    <mergeCell ref="A37:A44"/>
    <mergeCell ref="A1:L2"/>
    <mergeCell ref="A3:A4"/>
    <mergeCell ref="B3:B4"/>
    <mergeCell ref="C3:E3"/>
    <mergeCell ref="F3:G3"/>
    <mergeCell ref="H3:I3"/>
    <mergeCell ref="J3:K3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2"/>
  <sheetViews>
    <sheetView topLeftCell="A43" workbookViewId="0">
      <selection activeCell="F52" sqref="F52"/>
    </sheetView>
  </sheetViews>
  <sheetFormatPr defaultColWidth="9.140625" defaultRowHeight="13.5" x14ac:dyDescent="0.25"/>
  <cols>
    <col min="1" max="1" width="2.85546875" style="1" customWidth="1"/>
    <col min="2" max="2" width="45.7109375" style="18" customWidth="1"/>
    <col min="3" max="3" width="6.28515625" style="14" customWidth="1"/>
    <col min="4" max="4" width="7.140625" style="65" customWidth="1"/>
    <col min="5" max="5" width="7.7109375" style="1" customWidth="1"/>
    <col min="6" max="6" width="6.28515625" style="1" customWidth="1"/>
    <col min="7" max="7" width="7.85546875" style="1" customWidth="1"/>
    <col min="8" max="8" width="7.5703125" style="1" customWidth="1"/>
    <col min="9" max="9" width="9.140625" style="1"/>
    <col min="10" max="10" width="6.28515625" style="1" customWidth="1"/>
    <col min="11" max="16384" width="9.140625" style="1"/>
  </cols>
  <sheetData>
    <row r="1" spans="1:12" x14ac:dyDescent="0.25">
      <c r="A1" s="118" t="s">
        <v>619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1.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x14ac:dyDescent="0.25">
      <c r="A3" s="146" t="s">
        <v>0</v>
      </c>
      <c r="B3" s="147" t="s">
        <v>1</v>
      </c>
      <c r="C3" s="146" t="s">
        <v>2</v>
      </c>
      <c r="D3" s="146"/>
      <c r="E3" s="146"/>
      <c r="F3" s="146" t="s">
        <v>3</v>
      </c>
      <c r="G3" s="146"/>
      <c r="H3" s="146" t="s">
        <v>4</v>
      </c>
      <c r="I3" s="146"/>
      <c r="J3" s="146" t="s">
        <v>67</v>
      </c>
      <c r="K3" s="146"/>
      <c r="L3" s="146" t="s">
        <v>6</v>
      </c>
    </row>
    <row r="4" spans="1:12" s="12" customFormat="1" x14ac:dyDescent="0.25">
      <c r="A4" s="146"/>
      <c r="B4" s="147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8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29"/>
      <c r="B6" s="5" t="s">
        <v>106</v>
      </c>
      <c r="C6" s="6"/>
      <c r="D6" s="11"/>
      <c r="E6" s="8"/>
      <c r="F6" s="8"/>
      <c r="G6" s="8"/>
      <c r="H6" s="8"/>
      <c r="I6" s="8"/>
      <c r="J6" s="8"/>
      <c r="K6" s="8"/>
      <c r="L6" s="8"/>
    </row>
    <row r="7" spans="1:12" ht="54" x14ac:dyDescent="0.25">
      <c r="A7" s="117">
        <v>1</v>
      </c>
      <c r="B7" s="66" t="s">
        <v>397</v>
      </c>
      <c r="C7" s="6" t="s">
        <v>36</v>
      </c>
      <c r="D7" s="11"/>
      <c r="E7" s="32">
        <v>9.3000000000000007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12</v>
      </c>
      <c r="C8" s="6" t="s">
        <v>13</v>
      </c>
      <c r="D8" s="11">
        <v>2.06</v>
      </c>
      <c r="E8" s="8">
        <f>E7*D8</f>
        <v>19.158000000000001</v>
      </c>
      <c r="F8" s="8"/>
      <c r="G8" s="8"/>
      <c r="H8" s="8"/>
      <c r="I8" s="8"/>
      <c r="J8" s="8"/>
      <c r="K8" s="8"/>
      <c r="L8" s="8"/>
    </row>
    <row r="9" spans="1:12" x14ac:dyDescent="0.25">
      <c r="A9" s="6"/>
      <c r="B9" s="5" t="s">
        <v>74</v>
      </c>
      <c r="C9" s="6"/>
      <c r="D9" s="11"/>
      <c r="E9" s="8"/>
      <c r="F9" s="8"/>
      <c r="G9" s="8"/>
      <c r="H9" s="8"/>
      <c r="I9" s="8"/>
      <c r="J9" s="8"/>
      <c r="K9" s="8"/>
      <c r="L9" s="8"/>
    </row>
    <row r="10" spans="1:12" ht="27" x14ac:dyDescent="0.25">
      <c r="A10" s="117">
        <v>2</v>
      </c>
      <c r="B10" s="66" t="s">
        <v>526</v>
      </c>
      <c r="C10" s="6" t="s">
        <v>36</v>
      </c>
      <c r="D10" s="11"/>
      <c r="E10" s="32">
        <v>9.3000000000000007</v>
      </c>
      <c r="F10" s="8"/>
      <c r="G10" s="8"/>
      <c r="H10" s="8"/>
      <c r="I10" s="8"/>
      <c r="J10" s="8"/>
      <c r="K10" s="8"/>
      <c r="L10" s="8"/>
    </row>
    <row r="11" spans="1:12" x14ac:dyDescent="0.25">
      <c r="A11" s="117"/>
      <c r="B11" s="16" t="s">
        <v>12</v>
      </c>
      <c r="C11" s="6" t="s">
        <v>13</v>
      </c>
      <c r="D11" s="11">
        <v>3.78</v>
      </c>
      <c r="E11" s="8">
        <f>E10*D11</f>
        <v>35.154000000000003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8" t="s">
        <v>33</v>
      </c>
      <c r="C12" s="6" t="s">
        <v>28</v>
      </c>
      <c r="D12" s="11">
        <v>0.92</v>
      </c>
      <c r="E12" s="8">
        <f>E10*D12</f>
        <v>8.5560000000000009</v>
      </c>
      <c r="F12" s="8"/>
      <c r="G12" s="8"/>
      <c r="H12" s="8"/>
      <c r="I12" s="8"/>
      <c r="J12" s="8"/>
      <c r="K12" s="8"/>
      <c r="L12" s="8"/>
    </row>
    <row r="13" spans="1:12" x14ac:dyDescent="0.25">
      <c r="A13" s="117"/>
      <c r="B13" s="16" t="s">
        <v>270</v>
      </c>
      <c r="C13" s="6" t="s">
        <v>36</v>
      </c>
      <c r="D13" s="11">
        <v>1.0149999999999999</v>
      </c>
      <c r="E13" s="8">
        <f>E10*D13</f>
        <v>9.4395000000000007</v>
      </c>
      <c r="F13" s="8"/>
      <c r="G13" s="8"/>
      <c r="H13" s="8"/>
      <c r="I13" s="8"/>
      <c r="J13" s="8"/>
      <c r="K13" s="8"/>
      <c r="L13" s="8"/>
    </row>
    <row r="14" spans="1:12" x14ac:dyDescent="0.25">
      <c r="A14" s="117"/>
      <c r="B14" s="16" t="s">
        <v>398</v>
      </c>
      <c r="C14" s="6" t="s">
        <v>11</v>
      </c>
      <c r="D14" s="11" t="s">
        <v>16</v>
      </c>
      <c r="E14" s="10">
        <v>0.33900000000000002</v>
      </c>
      <c r="F14" s="8"/>
      <c r="G14" s="8"/>
      <c r="H14" s="8"/>
      <c r="I14" s="8"/>
      <c r="J14" s="8"/>
      <c r="K14" s="8"/>
      <c r="L14" s="8"/>
    </row>
    <row r="15" spans="1:12" x14ac:dyDescent="0.25">
      <c r="A15" s="117"/>
      <c r="B15" s="16" t="s">
        <v>77</v>
      </c>
      <c r="C15" s="6" t="s">
        <v>25</v>
      </c>
      <c r="D15" s="11">
        <v>0.70299999999999996</v>
      </c>
      <c r="E15" s="8">
        <f>E10*D15</f>
        <v>6.5379000000000005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16" t="s">
        <v>78</v>
      </c>
      <c r="C16" s="6" t="s">
        <v>271</v>
      </c>
      <c r="D16" s="11">
        <v>1.14E-2</v>
      </c>
      <c r="E16" s="8">
        <f>E10*D16</f>
        <v>0.10602000000000002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16" t="s">
        <v>34</v>
      </c>
      <c r="C17" s="6" t="s">
        <v>28</v>
      </c>
      <c r="D17" s="11">
        <v>0.6</v>
      </c>
      <c r="E17" s="8">
        <f>E10*D17</f>
        <v>5.58</v>
      </c>
      <c r="F17" s="8"/>
      <c r="G17" s="8"/>
      <c r="H17" s="30"/>
      <c r="I17" s="8"/>
      <c r="J17" s="8"/>
      <c r="K17" s="8"/>
      <c r="L17" s="8"/>
    </row>
    <row r="18" spans="1:12" ht="27" x14ac:dyDescent="0.25">
      <c r="A18" s="117">
        <v>3</v>
      </c>
      <c r="B18" s="66" t="s">
        <v>554</v>
      </c>
      <c r="C18" s="6" t="s">
        <v>36</v>
      </c>
      <c r="D18" s="11"/>
      <c r="E18" s="32">
        <v>5.8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12</v>
      </c>
      <c r="C19" s="6" t="s">
        <v>13</v>
      </c>
      <c r="D19" s="11">
        <v>2.86</v>
      </c>
      <c r="E19" s="8">
        <f>E18*D19</f>
        <v>16.587999999999997</v>
      </c>
      <c r="F19" s="8"/>
      <c r="G19" s="8"/>
      <c r="H19" s="8"/>
      <c r="I19" s="8"/>
      <c r="J19" s="8"/>
      <c r="K19" s="8"/>
      <c r="L19" s="8"/>
    </row>
    <row r="20" spans="1:12" x14ac:dyDescent="0.25">
      <c r="A20" s="117"/>
      <c r="B20" s="16" t="s">
        <v>33</v>
      </c>
      <c r="C20" s="6" t="s">
        <v>28</v>
      </c>
      <c r="D20" s="11">
        <v>0.76</v>
      </c>
      <c r="E20" s="8">
        <f>E18*D20</f>
        <v>4.4079999999999995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75</v>
      </c>
      <c r="C21" s="6" t="s">
        <v>36</v>
      </c>
      <c r="D21" s="11">
        <v>1.02</v>
      </c>
      <c r="E21" s="8">
        <f>E18*D21</f>
        <v>5.9159999999999995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76</v>
      </c>
      <c r="C22" s="6" t="s">
        <v>11</v>
      </c>
      <c r="D22" s="11" t="s">
        <v>16</v>
      </c>
      <c r="E22" s="10">
        <v>0.27100000000000002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399</v>
      </c>
      <c r="C23" s="6" t="s">
        <v>11</v>
      </c>
      <c r="D23" s="11" t="s">
        <v>16</v>
      </c>
      <c r="E23" s="8">
        <v>0.05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77</v>
      </c>
      <c r="C24" s="6" t="s">
        <v>25</v>
      </c>
      <c r="D24" s="11">
        <v>0.80300000000000005</v>
      </c>
      <c r="E24" s="8">
        <f>E18*D24</f>
        <v>4.6574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6" t="s">
        <v>78</v>
      </c>
      <c r="C25" s="6" t="s">
        <v>36</v>
      </c>
      <c r="D25" s="63">
        <v>9.1000000000000004E-3</v>
      </c>
      <c r="E25" s="8">
        <f>E18*D25</f>
        <v>5.2780000000000001E-2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34</v>
      </c>
      <c r="C26" s="6" t="s">
        <v>28</v>
      </c>
      <c r="D26" s="11">
        <v>0.13</v>
      </c>
      <c r="E26" s="8">
        <f>E18*D26</f>
        <v>0.754</v>
      </c>
      <c r="F26" s="8"/>
      <c r="G26" s="8"/>
      <c r="H26" s="8"/>
      <c r="I26" s="8"/>
      <c r="J26" s="8"/>
      <c r="K26" s="8"/>
      <c r="L26" s="8"/>
    </row>
    <row r="27" spans="1:12" ht="29.25" customHeight="1" x14ac:dyDescent="0.25">
      <c r="A27" s="117">
        <v>4</v>
      </c>
      <c r="B27" s="66" t="s">
        <v>400</v>
      </c>
      <c r="C27" s="6" t="s">
        <v>36</v>
      </c>
      <c r="D27" s="11"/>
      <c r="E27" s="32">
        <v>20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16" t="s">
        <v>12</v>
      </c>
      <c r="C28" s="6" t="s">
        <v>13</v>
      </c>
      <c r="D28" s="11">
        <v>1.78</v>
      </c>
      <c r="E28" s="8">
        <f>E27*D28</f>
        <v>35.6</v>
      </c>
      <c r="F28" s="8"/>
      <c r="G28" s="8"/>
      <c r="H28" s="8"/>
      <c r="I28" s="8"/>
      <c r="J28" s="8"/>
      <c r="K28" s="8"/>
      <c r="L28" s="8"/>
    </row>
    <row r="29" spans="1:12" ht="27" x14ac:dyDescent="0.25">
      <c r="A29" s="123">
        <v>5</v>
      </c>
      <c r="B29" s="66" t="s">
        <v>272</v>
      </c>
      <c r="C29" s="6" t="s">
        <v>25</v>
      </c>
      <c r="D29" s="11"/>
      <c r="E29" s="32">
        <v>12</v>
      </c>
      <c r="F29" s="8"/>
      <c r="G29" s="8"/>
      <c r="H29" s="8"/>
      <c r="I29" s="8"/>
      <c r="J29" s="8"/>
      <c r="K29" s="8"/>
      <c r="L29" s="8"/>
    </row>
    <row r="30" spans="1:12" x14ac:dyDescent="0.25">
      <c r="A30" s="124"/>
      <c r="B30" s="16" t="s">
        <v>12</v>
      </c>
      <c r="C30" s="6" t="s">
        <v>13</v>
      </c>
      <c r="D30" s="11">
        <v>1.01</v>
      </c>
      <c r="E30" s="8">
        <f>E29*D30</f>
        <v>12.120000000000001</v>
      </c>
      <c r="F30" s="8"/>
      <c r="G30" s="8"/>
      <c r="H30" s="8"/>
      <c r="I30" s="8"/>
      <c r="J30" s="8"/>
      <c r="K30" s="8"/>
      <c r="L30" s="8"/>
    </row>
    <row r="31" spans="1:12" x14ac:dyDescent="0.25">
      <c r="A31" s="124"/>
      <c r="B31" s="16" t="s">
        <v>144</v>
      </c>
      <c r="C31" s="6" t="s">
        <v>56</v>
      </c>
      <c r="D31" s="11">
        <v>4.1000000000000002E-2</v>
      </c>
      <c r="E31" s="8">
        <f>E29*D31</f>
        <v>0.49199999999999999</v>
      </c>
      <c r="F31" s="8"/>
      <c r="G31" s="8"/>
      <c r="H31" s="8"/>
      <c r="I31" s="8"/>
      <c r="J31" s="78"/>
      <c r="K31" s="8"/>
      <c r="L31" s="8"/>
    </row>
    <row r="32" spans="1:12" x14ac:dyDescent="0.25">
      <c r="A32" s="124"/>
      <c r="B32" s="16" t="s">
        <v>273</v>
      </c>
      <c r="C32" s="6" t="s">
        <v>36</v>
      </c>
      <c r="D32" s="11">
        <v>2.3800000000000002E-2</v>
      </c>
      <c r="E32" s="8">
        <f>E29*D32</f>
        <v>0.28560000000000002</v>
      </c>
      <c r="F32" s="8"/>
      <c r="G32" s="8"/>
      <c r="H32" s="8"/>
      <c r="I32" s="8"/>
      <c r="J32" s="8"/>
      <c r="K32" s="8"/>
      <c r="L32" s="8"/>
    </row>
    <row r="33" spans="1:12" x14ac:dyDescent="0.25">
      <c r="A33" s="124"/>
      <c r="B33" s="16" t="s">
        <v>33</v>
      </c>
      <c r="C33" s="6" t="s">
        <v>28</v>
      </c>
      <c r="D33" s="11">
        <v>2.7E-2</v>
      </c>
      <c r="E33" s="8">
        <f>E29*D33</f>
        <v>0.32400000000000001</v>
      </c>
      <c r="F33" s="8"/>
      <c r="G33" s="8"/>
      <c r="H33" s="8"/>
      <c r="I33" s="8"/>
      <c r="J33" s="8"/>
      <c r="K33" s="8"/>
      <c r="L33" s="8"/>
    </row>
    <row r="34" spans="1:12" x14ac:dyDescent="0.25">
      <c r="A34" s="124"/>
      <c r="B34" s="16" t="s">
        <v>34</v>
      </c>
      <c r="C34" s="6" t="s">
        <v>28</v>
      </c>
      <c r="D34" s="11">
        <v>3.0000000000000001E-3</v>
      </c>
      <c r="E34" s="8">
        <f>E29*D34</f>
        <v>3.6000000000000004E-2</v>
      </c>
      <c r="F34" s="8"/>
      <c r="G34" s="8"/>
      <c r="H34" s="8"/>
      <c r="I34" s="8"/>
      <c r="J34" s="8"/>
      <c r="K34" s="8"/>
      <c r="L34" s="8"/>
    </row>
    <row r="35" spans="1:12" ht="27" x14ac:dyDescent="0.25">
      <c r="A35" s="117">
        <v>6</v>
      </c>
      <c r="B35" s="66" t="s">
        <v>529</v>
      </c>
      <c r="C35" s="6" t="s">
        <v>36</v>
      </c>
      <c r="D35" s="11"/>
      <c r="E35" s="32">
        <v>1.5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80</v>
      </c>
      <c r="C36" s="6" t="s">
        <v>13</v>
      </c>
      <c r="D36" s="11">
        <v>1.78</v>
      </c>
      <c r="E36" s="8">
        <f>E35*D36</f>
        <v>2.67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81</v>
      </c>
      <c r="C37" s="6" t="s">
        <v>36</v>
      </c>
      <c r="D37" s="11">
        <v>1.1000000000000001</v>
      </c>
      <c r="E37" s="8">
        <f>E35*D37</f>
        <v>1.6500000000000001</v>
      </c>
      <c r="F37" s="8"/>
      <c r="G37" s="8"/>
      <c r="H37" s="8"/>
      <c r="I37" s="8"/>
      <c r="J37" s="8"/>
      <c r="K37" s="8"/>
      <c r="L37" s="8"/>
    </row>
    <row r="38" spans="1:12" ht="27" x14ac:dyDescent="0.25">
      <c r="A38" s="117">
        <v>7</v>
      </c>
      <c r="B38" s="66" t="s">
        <v>553</v>
      </c>
      <c r="C38" s="6" t="s">
        <v>36</v>
      </c>
      <c r="D38" s="11"/>
      <c r="E38" s="32">
        <v>1.2</v>
      </c>
      <c r="F38" s="8"/>
      <c r="G38" s="8"/>
      <c r="H38" s="8"/>
      <c r="I38" s="8"/>
      <c r="J38" s="8"/>
      <c r="K38" s="8"/>
      <c r="L38" s="8"/>
    </row>
    <row r="39" spans="1:12" x14ac:dyDescent="0.25">
      <c r="A39" s="117"/>
      <c r="B39" s="16" t="s">
        <v>12</v>
      </c>
      <c r="C39" s="6" t="s">
        <v>13</v>
      </c>
      <c r="D39" s="11">
        <v>8.4</v>
      </c>
      <c r="E39" s="8">
        <f>E38*D39</f>
        <v>10.08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82</v>
      </c>
      <c r="C40" s="6" t="s">
        <v>36</v>
      </c>
      <c r="D40" s="11">
        <v>1.0149999999999999</v>
      </c>
      <c r="E40" s="8">
        <f>E38*D40</f>
        <v>1.2179999999999997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6" t="s">
        <v>83</v>
      </c>
      <c r="C41" s="6" t="s">
        <v>11</v>
      </c>
      <c r="D41" s="11" t="s">
        <v>16</v>
      </c>
      <c r="E41" s="10">
        <v>7.4999999999999997E-2</v>
      </c>
      <c r="F41" s="8"/>
      <c r="G41" s="8"/>
      <c r="H41" s="8"/>
      <c r="I41" s="8"/>
      <c r="J41" s="8"/>
      <c r="K41" s="8"/>
      <c r="L41" s="8"/>
    </row>
    <row r="42" spans="1:12" x14ac:dyDescent="0.25">
      <c r="A42" s="117"/>
      <c r="B42" s="16" t="s">
        <v>274</v>
      </c>
      <c r="C42" s="6" t="s">
        <v>11</v>
      </c>
      <c r="D42" s="11" t="s">
        <v>16</v>
      </c>
      <c r="E42" s="10">
        <v>1.2E-2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16" t="s">
        <v>50</v>
      </c>
      <c r="C43" s="6" t="s">
        <v>25</v>
      </c>
      <c r="D43" s="11" t="s">
        <v>16</v>
      </c>
      <c r="E43" s="8">
        <v>1.8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84</v>
      </c>
      <c r="C44" s="6" t="s">
        <v>36</v>
      </c>
      <c r="D44" s="11">
        <v>8.9999999999999993E-3</v>
      </c>
      <c r="E44" s="8">
        <f>E38*D44</f>
        <v>1.0799999999999999E-2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16" t="s">
        <v>85</v>
      </c>
      <c r="C45" s="6" t="s">
        <v>28</v>
      </c>
      <c r="D45" s="11">
        <v>0.39</v>
      </c>
      <c r="E45" s="8">
        <f>E38*D45</f>
        <v>0.46799999999999997</v>
      </c>
      <c r="F45" s="8"/>
      <c r="G45" s="8"/>
      <c r="H45" s="8"/>
      <c r="I45" s="8"/>
      <c r="J45" s="8"/>
      <c r="K45" s="8"/>
      <c r="L45" s="8"/>
    </row>
    <row r="46" spans="1:12" x14ac:dyDescent="0.25">
      <c r="A46" s="123">
        <v>8</v>
      </c>
      <c r="B46" s="66" t="s">
        <v>401</v>
      </c>
      <c r="C46" s="6" t="s">
        <v>25</v>
      </c>
      <c r="D46" s="11"/>
      <c r="E46" s="32">
        <v>23.6</v>
      </c>
      <c r="F46" s="8"/>
      <c r="G46" s="8"/>
      <c r="H46" s="8"/>
      <c r="I46" s="8"/>
      <c r="J46" s="8"/>
      <c r="K46" s="8"/>
      <c r="L46" s="8"/>
    </row>
    <row r="47" spans="1:12" x14ac:dyDescent="0.25">
      <c r="A47" s="124"/>
      <c r="B47" s="16" t="s">
        <v>12</v>
      </c>
      <c r="C47" s="6" t="s">
        <v>13</v>
      </c>
      <c r="D47" s="11">
        <v>1.77</v>
      </c>
      <c r="E47" s="8">
        <f>E46*D47</f>
        <v>41.772000000000006</v>
      </c>
      <c r="F47" s="8"/>
      <c r="G47" s="8"/>
      <c r="H47" s="8"/>
      <c r="I47" s="8"/>
      <c r="J47" s="8"/>
      <c r="K47" s="8"/>
      <c r="L47" s="8"/>
    </row>
    <row r="48" spans="1:12" ht="27" x14ac:dyDescent="0.25">
      <c r="A48" s="124"/>
      <c r="B48" s="15" t="s">
        <v>402</v>
      </c>
      <c r="C48" s="6" t="s">
        <v>25</v>
      </c>
      <c r="D48" s="11">
        <v>1.02</v>
      </c>
      <c r="E48" s="8">
        <f>E46*D48</f>
        <v>24.072000000000003</v>
      </c>
      <c r="F48" s="8"/>
      <c r="G48" s="8"/>
      <c r="H48" s="8"/>
      <c r="I48" s="8"/>
      <c r="J48" s="8"/>
      <c r="K48" s="8"/>
      <c r="L48" s="8"/>
    </row>
    <row r="49" spans="1:12" x14ac:dyDescent="0.25">
      <c r="A49" s="124"/>
      <c r="B49" s="16" t="s">
        <v>278</v>
      </c>
      <c r="C49" s="6" t="s">
        <v>36</v>
      </c>
      <c r="D49" s="11">
        <v>0.03</v>
      </c>
      <c r="E49" s="8">
        <f>E46*D49</f>
        <v>0.70799999999999996</v>
      </c>
      <c r="F49" s="8"/>
      <c r="G49" s="8"/>
      <c r="H49" s="8"/>
      <c r="I49" s="8"/>
      <c r="J49" s="8"/>
      <c r="K49" s="8"/>
      <c r="L49" s="8"/>
    </row>
    <row r="50" spans="1:12" x14ac:dyDescent="0.25">
      <c r="A50" s="124"/>
      <c r="B50" s="16" t="s">
        <v>33</v>
      </c>
      <c r="C50" s="6" t="s">
        <v>28</v>
      </c>
      <c r="D50" s="11">
        <v>0.02</v>
      </c>
      <c r="E50" s="8">
        <f>E46*D50</f>
        <v>0.47200000000000003</v>
      </c>
      <c r="F50" s="8"/>
      <c r="G50" s="8"/>
      <c r="H50" s="8"/>
      <c r="I50" s="8"/>
      <c r="J50" s="8"/>
      <c r="K50" s="8"/>
      <c r="L50" s="8"/>
    </row>
    <row r="51" spans="1:12" x14ac:dyDescent="0.25">
      <c r="A51" s="124"/>
      <c r="B51" s="16" t="s">
        <v>34</v>
      </c>
      <c r="C51" s="6" t="s">
        <v>28</v>
      </c>
      <c r="D51" s="11">
        <v>0.01</v>
      </c>
      <c r="E51" s="8">
        <f>E46*D51</f>
        <v>0.23600000000000002</v>
      </c>
      <c r="F51" s="8"/>
      <c r="G51" s="8"/>
      <c r="H51" s="8"/>
      <c r="I51" s="8"/>
      <c r="J51" s="8"/>
      <c r="K51" s="8"/>
      <c r="L51" s="8"/>
    </row>
    <row r="52" spans="1:12" ht="40.5" x14ac:dyDescent="0.25">
      <c r="A52" s="117">
        <v>9</v>
      </c>
      <c r="B52" s="66" t="s">
        <v>403</v>
      </c>
      <c r="C52" s="6" t="s">
        <v>25</v>
      </c>
      <c r="D52" s="11"/>
      <c r="E52" s="32">
        <v>84.9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12</v>
      </c>
      <c r="C53" s="6" t="s">
        <v>13</v>
      </c>
      <c r="D53" s="11">
        <v>3.86</v>
      </c>
      <c r="E53" s="8">
        <f>E52*D53</f>
        <v>327.714</v>
      </c>
      <c r="F53" s="8"/>
      <c r="G53" s="8"/>
      <c r="H53" s="8"/>
      <c r="I53" s="8"/>
      <c r="J53" s="8"/>
      <c r="K53" s="8"/>
      <c r="L53" s="8"/>
    </row>
    <row r="54" spans="1:12" ht="27" x14ac:dyDescent="0.25">
      <c r="A54" s="117"/>
      <c r="B54" s="15" t="s">
        <v>404</v>
      </c>
      <c r="C54" s="6" t="s">
        <v>25</v>
      </c>
      <c r="D54" s="11" t="s">
        <v>16</v>
      </c>
      <c r="E54" s="8">
        <v>4.62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405</v>
      </c>
      <c r="C55" s="6" t="s">
        <v>25</v>
      </c>
      <c r="D55" s="11" t="s">
        <v>16</v>
      </c>
      <c r="E55" s="8">
        <v>17.7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278</v>
      </c>
      <c r="C56" s="6" t="s">
        <v>36</v>
      </c>
      <c r="D56" s="11" t="s">
        <v>16</v>
      </c>
      <c r="E56" s="8">
        <v>1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91</v>
      </c>
      <c r="C57" s="6" t="s">
        <v>183</v>
      </c>
      <c r="D57" s="11" t="s">
        <v>16</v>
      </c>
      <c r="E57" s="8">
        <v>63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33</v>
      </c>
      <c r="C58" s="6" t="s">
        <v>28</v>
      </c>
      <c r="D58" s="11">
        <v>1.7999999999999999E-2</v>
      </c>
      <c r="E58" s="8">
        <f>E52*D58</f>
        <v>1.5282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16" t="s">
        <v>34</v>
      </c>
      <c r="C59" s="6" t="s">
        <v>28</v>
      </c>
      <c r="D59" s="11">
        <v>0.01</v>
      </c>
      <c r="E59" s="8">
        <f>E52*D59</f>
        <v>0.84900000000000009</v>
      </c>
      <c r="F59" s="8"/>
      <c r="G59" s="8"/>
      <c r="H59" s="8"/>
      <c r="I59" s="8"/>
      <c r="J59" s="8"/>
      <c r="K59" s="8"/>
      <c r="L59" s="8"/>
    </row>
    <row r="60" spans="1:12" ht="27" x14ac:dyDescent="0.25">
      <c r="A60" s="6">
        <v>10</v>
      </c>
      <c r="B60" s="66" t="s">
        <v>531</v>
      </c>
      <c r="C60" s="6" t="s">
        <v>11</v>
      </c>
      <c r="D60" s="11"/>
      <c r="E60" s="32">
        <v>40</v>
      </c>
      <c r="F60" s="8"/>
      <c r="G60" s="8"/>
      <c r="H60" s="8"/>
      <c r="I60" s="8"/>
      <c r="J60" s="8"/>
      <c r="K60" s="8"/>
      <c r="L60" s="8"/>
    </row>
    <row r="61" spans="1:12" x14ac:dyDescent="0.25">
      <c r="A61" s="150"/>
      <c r="B61" s="148" t="s">
        <v>6</v>
      </c>
      <c r="C61" s="144"/>
      <c r="D61" s="144"/>
      <c r="E61" s="150"/>
      <c r="F61" s="150"/>
      <c r="G61" s="150"/>
      <c r="H61" s="150"/>
      <c r="I61" s="151"/>
      <c r="J61" s="150"/>
      <c r="K61" s="150"/>
      <c r="L61" s="151"/>
    </row>
    <row r="62" spans="1:12" x14ac:dyDescent="0.25">
      <c r="A62" s="150"/>
      <c r="B62" s="148" t="s">
        <v>61</v>
      </c>
      <c r="C62" s="152" t="s">
        <v>637</v>
      </c>
      <c r="D62" s="144"/>
      <c r="E62" s="150"/>
      <c r="F62" s="150"/>
      <c r="G62" s="150"/>
      <c r="H62" s="150"/>
      <c r="I62" s="150"/>
      <c r="J62" s="150"/>
      <c r="K62" s="150"/>
      <c r="L62" s="151"/>
    </row>
    <row r="63" spans="1:12" x14ac:dyDescent="0.25">
      <c r="A63" s="150"/>
      <c r="B63" s="148" t="s">
        <v>6</v>
      </c>
      <c r="C63" s="152"/>
      <c r="D63" s="144"/>
      <c r="E63" s="150"/>
      <c r="F63" s="150"/>
      <c r="G63" s="150"/>
      <c r="H63" s="150"/>
      <c r="I63" s="150"/>
      <c r="J63" s="150"/>
      <c r="K63" s="150"/>
      <c r="L63" s="151"/>
    </row>
    <row r="64" spans="1:12" x14ac:dyDescent="0.25">
      <c r="A64" s="150"/>
      <c r="B64" s="148" t="s">
        <v>62</v>
      </c>
      <c r="C64" s="152" t="s">
        <v>637</v>
      </c>
      <c r="D64" s="144"/>
      <c r="E64" s="150"/>
      <c r="F64" s="150"/>
      <c r="G64" s="150"/>
      <c r="H64" s="150"/>
      <c r="I64" s="150"/>
      <c r="J64" s="150"/>
      <c r="K64" s="150"/>
      <c r="L64" s="151"/>
    </row>
    <row r="65" spans="1:12" x14ac:dyDescent="0.25">
      <c r="A65" s="150"/>
      <c r="B65" s="148" t="s">
        <v>6</v>
      </c>
      <c r="C65" s="152"/>
      <c r="D65" s="144"/>
      <c r="E65" s="150"/>
      <c r="F65" s="150"/>
      <c r="G65" s="150"/>
      <c r="H65" s="150"/>
      <c r="I65" s="150"/>
      <c r="J65" s="150"/>
      <c r="K65" s="150"/>
      <c r="L65" s="151"/>
    </row>
    <row r="66" spans="1:12" x14ac:dyDescent="0.25">
      <c r="A66" s="150"/>
      <c r="B66" s="148" t="s">
        <v>63</v>
      </c>
      <c r="C66" s="152" t="s">
        <v>637</v>
      </c>
      <c r="D66" s="144"/>
      <c r="E66" s="150"/>
      <c r="F66" s="150"/>
      <c r="G66" s="150"/>
      <c r="H66" s="150"/>
      <c r="I66" s="150"/>
      <c r="J66" s="150"/>
      <c r="K66" s="150"/>
      <c r="L66" s="151"/>
    </row>
    <row r="67" spans="1:12" x14ac:dyDescent="0.25">
      <c r="A67" s="150"/>
      <c r="B67" s="148" t="s">
        <v>6</v>
      </c>
      <c r="C67" s="153"/>
      <c r="D67" s="144"/>
      <c r="E67" s="150"/>
      <c r="F67" s="150"/>
      <c r="G67" s="150"/>
      <c r="H67" s="150"/>
      <c r="I67" s="150"/>
      <c r="J67" s="150"/>
      <c r="K67" s="150"/>
      <c r="L67" s="151"/>
    </row>
    <row r="68" spans="1:12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1:12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1:12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2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1:12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</sheetData>
  <mergeCells count="18">
    <mergeCell ref="A1:L2"/>
    <mergeCell ref="A3:A4"/>
    <mergeCell ref="B3:B4"/>
    <mergeCell ref="C3:E3"/>
    <mergeCell ref="F3:G3"/>
    <mergeCell ref="H3:I3"/>
    <mergeCell ref="J3:K3"/>
    <mergeCell ref="L3:L4"/>
    <mergeCell ref="A38:A45"/>
    <mergeCell ref="A46:A51"/>
    <mergeCell ref="A52:A59"/>
    <mergeCell ref="A68:L72"/>
    <mergeCell ref="A7:A8"/>
    <mergeCell ref="A10:A17"/>
    <mergeCell ref="A18:A26"/>
    <mergeCell ref="A27:A28"/>
    <mergeCell ref="A29:A34"/>
    <mergeCell ref="A35:A37"/>
  </mergeCells>
  <pageMargins left="0.25" right="0.25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9"/>
  <sheetViews>
    <sheetView topLeftCell="A154" workbookViewId="0">
      <selection activeCell="E7" sqref="E7"/>
    </sheetView>
  </sheetViews>
  <sheetFormatPr defaultColWidth="9.140625" defaultRowHeight="13.5" x14ac:dyDescent="0.25"/>
  <cols>
    <col min="1" max="1" width="2.85546875" style="1" customWidth="1"/>
    <col min="2" max="2" width="45.7109375" style="1" customWidth="1"/>
    <col min="3" max="3" width="6.5703125" style="14" customWidth="1"/>
    <col min="4" max="4" width="6.140625" style="65" customWidth="1"/>
    <col min="5" max="5" width="9.140625" style="1"/>
    <col min="6" max="6" width="6.140625" style="1" customWidth="1"/>
    <col min="7" max="7" width="9.140625" style="1"/>
    <col min="8" max="8" width="6.42578125" style="1" customWidth="1"/>
    <col min="9" max="9" width="9.140625" style="1"/>
    <col min="10" max="10" width="6.140625" style="1" customWidth="1"/>
    <col min="11" max="11" width="7.7109375" style="1" customWidth="1"/>
    <col min="12" max="16384" width="9.140625" style="1"/>
  </cols>
  <sheetData>
    <row r="1" spans="1:12" x14ac:dyDescent="0.25">
      <c r="A1" s="118" t="s">
        <v>638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42.7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" customFormat="1" ht="24" customHeight="1" x14ac:dyDescent="0.25">
      <c r="A3" s="146" t="s">
        <v>0</v>
      </c>
      <c r="B3" s="146" t="s">
        <v>1</v>
      </c>
      <c r="C3" s="169" t="s">
        <v>2</v>
      </c>
      <c r="D3" s="169"/>
      <c r="E3" s="169"/>
      <c r="F3" s="146" t="s">
        <v>3</v>
      </c>
      <c r="G3" s="146"/>
      <c r="H3" s="146" t="s">
        <v>4</v>
      </c>
      <c r="I3" s="146"/>
      <c r="J3" s="146" t="s">
        <v>313</v>
      </c>
      <c r="K3" s="146"/>
      <c r="L3" s="146" t="s">
        <v>6</v>
      </c>
    </row>
    <row r="4" spans="1:12" s="12" customFormat="1" x14ac:dyDescent="0.25">
      <c r="A4" s="146"/>
      <c r="B4" s="146"/>
      <c r="C4" s="148" t="s">
        <v>7</v>
      </c>
      <c r="D4" s="148" t="s">
        <v>8</v>
      </c>
      <c r="E4" s="149" t="s">
        <v>9</v>
      </c>
      <c r="F4" s="149" t="s">
        <v>8</v>
      </c>
      <c r="G4" s="149" t="s">
        <v>9</v>
      </c>
      <c r="H4" s="149" t="s">
        <v>8</v>
      </c>
      <c r="I4" s="149" t="s">
        <v>9</v>
      </c>
      <c r="J4" s="149" t="s">
        <v>8</v>
      </c>
      <c r="K4" s="149" t="s">
        <v>9</v>
      </c>
      <c r="L4" s="146"/>
    </row>
    <row r="5" spans="1:12" s="12" customFormat="1" x14ac:dyDescent="0.25">
      <c r="A5" s="149">
        <v>1</v>
      </c>
      <c r="B5" s="149">
        <v>2</v>
      </c>
      <c r="C5" s="148">
        <v>3</v>
      </c>
      <c r="D5" s="148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</row>
    <row r="6" spans="1:12" x14ac:dyDescent="0.25">
      <c r="A6" s="4"/>
      <c r="B6" s="5" t="s">
        <v>314</v>
      </c>
      <c r="C6" s="6"/>
      <c r="D6" s="20"/>
      <c r="E6" s="4"/>
      <c r="F6" s="4"/>
      <c r="G6" s="4"/>
      <c r="H6" s="4"/>
      <c r="I6" s="4"/>
      <c r="J6" s="4"/>
      <c r="K6" s="4"/>
      <c r="L6" s="4"/>
    </row>
    <row r="7" spans="1:12" ht="44.25" customHeight="1" x14ac:dyDescent="0.25">
      <c r="A7" s="117">
        <v>1</v>
      </c>
      <c r="B7" s="66" t="s">
        <v>315</v>
      </c>
      <c r="C7" s="6" t="s">
        <v>36</v>
      </c>
      <c r="D7" s="11"/>
      <c r="E7" s="32">
        <v>21</v>
      </c>
      <c r="F7" s="8"/>
      <c r="G7" s="8"/>
      <c r="H7" s="8"/>
      <c r="I7" s="8"/>
      <c r="J7" s="8"/>
      <c r="K7" s="8"/>
      <c r="L7" s="8"/>
    </row>
    <row r="8" spans="1:12" x14ac:dyDescent="0.25">
      <c r="A8" s="117"/>
      <c r="B8" s="16" t="s">
        <v>227</v>
      </c>
      <c r="C8" s="6" t="s">
        <v>13</v>
      </c>
      <c r="D8" s="64">
        <v>6.0999999999999999E-2</v>
      </c>
      <c r="E8" s="8">
        <f>E7*D8</f>
        <v>1.2809999999999999</v>
      </c>
      <c r="F8" s="8"/>
      <c r="G8" s="8"/>
      <c r="H8" s="8"/>
      <c r="I8" s="8"/>
      <c r="J8" s="8"/>
      <c r="K8" s="8"/>
      <c r="L8" s="8"/>
    </row>
    <row r="9" spans="1:12" x14ac:dyDescent="0.25">
      <c r="A9" s="117"/>
      <c r="B9" s="16" t="s">
        <v>316</v>
      </c>
      <c r="C9" s="6" t="s">
        <v>56</v>
      </c>
      <c r="D9" s="11">
        <v>0.14000000000000001</v>
      </c>
      <c r="E9" s="8">
        <f>E7*D9</f>
        <v>2.9400000000000004</v>
      </c>
      <c r="F9" s="8"/>
      <c r="G9" s="8"/>
      <c r="H9" s="8"/>
      <c r="I9" s="8"/>
      <c r="J9" s="8"/>
      <c r="K9" s="8"/>
      <c r="L9" s="8"/>
    </row>
    <row r="10" spans="1:12" x14ac:dyDescent="0.25">
      <c r="A10" s="117"/>
      <c r="B10" s="16" t="s">
        <v>71</v>
      </c>
      <c r="C10" s="6" t="s">
        <v>28</v>
      </c>
      <c r="D10" s="64">
        <v>7.0000000000000001E-3</v>
      </c>
      <c r="E10" s="8">
        <f>E7*D10</f>
        <v>0.14699999999999999</v>
      </c>
      <c r="F10" s="8"/>
      <c r="G10" s="8"/>
      <c r="H10" s="8"/>
      <c r="I10" s="8"/>
      <c r="J10" s="8"/>
      <c r="K10" s="8"/>
      <c r="L10" s="8"/>
    </row>
    <row r="11" spans="1:12" x14ac:dyDescent="0.25">
      <c r="A11" s="117">
        <v>2</v>
      </c>
      <c r="B11" s="67" t="s">
        <v>317</v>
      </c>
      <c r="C11" s="6" t="s">
        <v>36</v>
      </c>
      <c r="D11" s="11"/>
      <c r="E11" s="32">
        <v>2</v>
      </c>
      <c r="F11" s="8"/>
      <c r="G11" s="8"/>
      <c r="H11" s="8"/>
      <c r="I11" s="8"/>
      <c r="J11" s="8"/>
      <c r="K11" s="8"/>
      <c r="L11" s="8"/>
    </row>
    <row r="12" spans="1:12" x14ac:dyDescent="0.25">
      <c r="A12" s="117"/>
      <c r="B12" s="16" t="s">
        <v>227</v>
      </c>
      <c r="C12" s="6" t="s">
        <v>13</v>
      </c>
      <c r="D12" s="11">
        <v>2.06</v>
      </c>
      <c r="E12" s="8">
        <f>E11*D12</f>
        <v>4.12</v>
      </c>
      <c r="F12" s="8"/>
      <c r="G12" s="8"/>
      <c r="H12" s="8"/>
      <c r="I12" s="8"/>
      <c r="J12" s="8"/>
      <c r="K12" s="8"/>
      <c r="L12" s="8"/>
    </row>
    <row r="13" spans="1:12" x14ac:dyDescent="0.25">
      <c r="A13" s="6">
        <v>3</v>
      </c>
      <c r="B13" s="16" t="s">
        <v>318</v>
      </c>
      <c r="C13" s="6" t="s">
        <v>288</v>
      </c>
      <c r="D13" s="11"/>
      <c r="E13" s="32">
        <v>37</v>
      </c>
      <c r="F13" s="8"/>
      <c r="G13" s="8"/>
      <c r="H13" s="8"/>
      <c r="I13" s="8"/>
      <c r="J13" s="8"/>
      <c r="K13" s="8"/>
      <c r="L13" s="8"/>
    </row>
    <row r="14" spans="1:12" x14ac:dyDescent="0.25">
      <c r="A14" s="6"/>
      <c r="B14" s="5" t="s">
        <v>319</v>
      </c>
      <c r="C14" s="6"/>
      <c r="D14" s="11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117">
        <v>1</v>
      </c>
      <c r="B15" s="67" t="s">
        <v>320</v>
      </c>
      <c r="C15" s="6" t="s">
        <v>36</v>
      </c>
      <c r="D15" s="11"/>
      <c r="E15" s="32">
        <v>1.2</v>
      </c>
      <c r="F15" s="8"/>
      <c r="G15" s="8"/>
      <c r="H15" s="8"/>
      <c r="I15" s="8"/>
      <c r="J15" s="8"/>
      <c r="K15" s="8"/>
      <c r="L15" s="8"/>
    </row>
    <row r="16" spans="1:12" x14ac:dyDescent="0.25">
      <c r="A16" s="117"/>
      <c r="B16" s="16" t="s">
        <v>227</v>
      </c>
      <c r="C16" s="6" t="s">
        <v>13</v>
      </c>
      <c r="D16" s="11">
        <v>0.89</v>
      </c>
      <c r="E16" s="8">
        <f>E15*D16</f>
        <v>1.0680000000000001</v>
      </c>
      <c r="F16" s="8"/>
      <c r="G16" s="8"/>
      <c r="H16" s="8"/>
      <c r="I16" s="8"/>
      <c r="J16" s="8"/>
      <c r="K16" s="8"/>
      <c r="L16" s="8"/>
    </row>
    <row r="17" spans="1:12" x14ac:dyDescent="0.25">
      <c r="A17" s="117"/>
      <c r="B17" s="16" t="s">
        <v>71</v>
      </c>
      <c r="C17" s="6" t="s">
        <v>28</v>
      </c>
      <c r="D17" s="11">
        <v>0.37</v>
      </c>
      <c r="E17" s="8">
        <f>E15*D17</f>
        <v>0.44400000000000001</v>
      </c>
      <c r="F17" s="8"/>
      <c r="G17" s="8"/>
      <c r="H17" s="8"/>
      <c r="I17" s="8"/>
      <c r="J17" s="8"/>
      <c r="K17" s="8"/>
      <c r="L17" s="8"/>
    </row>
    <row r="18" spans="1:12" x14ac:dyDescent="0.25">
      <c r="A18" s="117"/>
      <c r="B18" s="16" t="s">
        <v>321</v>
      </c>
      <c r="C18" s="6" t="s">
        <v>36</v>
      </c>
      <c r="D18" s="11">
        <v>1.1499999999999999</v>
      </c>
      <c r="E18" s="8">
        <f>E15*D18</f>
        <v>1.38</v>
      </c>
      <c r="F18" s="8"/>
      <c r="G18" s="8"/>
      <c r="H18" s="8"/>
      <c r="I18" s="8"/>
      <c r="J18" s="8"/>
      <c r="K18" s="8"/>
      <c r="L18" s="8"/>
    </row>
    <row r="19" spans="1:12" x14ac:dyDescent="0.25">
      <c r="A19" s="117"/>
      <c r="B19" s="16" t="s">
        <v>85</v>
      </c>
      <c r="C19" s="6" t="s">
        <v>28</v>
      </c>
      <c r="D19" s="11">
        <v>0.02</v>
      </c>
      <c r="E19" s="8">
        <f>E15*D19</f>
        <v>2.4E-2</v>
      </c>
      <c r="F19" s="8"/>
      <c r="G19" s="8"/>
      <c r="H19" s="8"/>
      <c r="I19" s="8"/>
      <c r="J19" s="8"/>
      <c r="K19" s="8"/>
      <c r="L19" s="8"/>
    </row>
    <row r="20" spans="1:12" ht="27" x14ac:dyDescent="0.25">
      <c r="A20" s="117">
        <v>2</v>
      </c>
      <c r="B20" s="66" t="s">
        <v>555</v>
      </c>
      <c r="C20" s="6" t="s">
        <v>36</v>
      </c>
      <c r="D20" s="11"/>
      <c r="E20" s="32">
        <v>5.09</v>
      </c>
      <c r="F20" s="8"/>
      <c r="G20" s="8"/>
      <c r="H20" s="8"/>
      <c r="I20" s="8"/>
      <c r="J20" s="8"/>
      <c r="K20" s="8"/>
      <c r="L20" s="8"/>
    </row>
    <row r="21" spans="1:12" x14ac:dyDescent="0.25">
      <c r="A21" s="117"/>
      <c r="B21" s="16" t="s">
        <v>227</v>
      </c>
      <c r="C21" s="6" t="s">
        <v>13</v>
      </c>
      <c r="D21" s="11">
        <v>3.78</v>
      </c>
      <c r="E21" s="8">
        <f>E20*D21</f>
        <v>19.240199999999998</v>
      </c>
      <c r="F21" s="8"/>
      <c r="G21" s="8"/>
      <c r="H21" s="8"/>
      <c r="I21" s="8"/>
      <c r="J21" s="8"/>
      <c r="K21" s="8"/>
      <c r="L21" s="8"/>
    </row>
    <row r="22" spans="1:12" x14ac:dyDescent="0.25">
      <c r="A22" s="117"/>
      <c r="B22" s="16" t="s">
        <v>71</v>
      </c>
      <c r="C22" s="6" t="s">
        <v>28</v>
      </c>
      <c r="D22" s="11">
        <v>0.92</v>
      </c>
      <c r="E22" s="8">
        <f>E20*D22</f>
        <v>4.6828000000000003</v>
      </c>
      <c r="F22" s="8"/>
      <c r="G22" s="8"/>
      <c r="H22" s="8"/>
      <c r="I22" s="8"/>
      <c r="J22" s="8"/>
      <c r="K22" s="8"/>
      <c r="L22" s="8"/>
    </row>
    <row r="23" spans="1:12" x14ac:dyDescent="0.25">
      <c r="A23" s="117"/>
      <c r="B23" s="16" t="s">
        <v>284</v>
      </c>
      <c r="C23" s="6" t="s">
        <v>36</v>
      </c>
      <c r="D23" s="11">
        <v>1.0149999999999999</v>
      </c>
      <c r="E23" s="8">
        <f>E20*D23</f>
        <v>5.1663499999999996</v>
      </c>
      <c r="F23" s="8"/>
      <c r="G23" s="8"/>
      <c r="H23" s="8"/>
      <c r="I23" s="8"/>
      <c r="J23" s="8"/>
      <c r="K23" s="8"/>
      <c r="L23" s="8"/>
    </row>
    <row r="24" spans="1:12" x14ac:dyDescent="0.25">
      <c r="A24" s="117"/>
      <c r="B24" s="16" t="s">
        <v>50</v>
      </c>
      <c r="C24" s="6" t="s">
        <v>25</v>
      </c>
      <c r="D24" s="11">
        <v>0.70299999999999996</v>
      </c>
      <c r="E24" s="8">
        <f>E20*D24</f>
        <v>3.5782699999999998</v>
      </c>
      <c r="F24" s="8"/>
      <c r="G24" s="8"/>
      <c r="H24" s="8"/>
      <c r="I24" s="8"/>
      <c r="J24" s="8"/>
      <c r="K24" s="8"/>
      <c r="L24" s="8"/>
    </row>
    <row r="25" spans="1:12" x14ac:dyDescent="0.25">
      <c r="A25" s="117"/>
      <c r="B25" s="16" t="s">
        <v>322</v>
      </c>
      <c r="C25" s="6" t="s">
        <v>36</v>
      </c>
      <c r="D25" s="11">
        <v>1.14E-2</v>
      </c>
      <c r="E25" s="8">
        <f>E20*D25</f>
        <v>5.8026000000000001E-2</v>
      </c>
      <c r="F25" s="8"/>
      <c r="G25" s="8"/>
      <c r="H25" s="8"/>
      <c r="I25" s="8"/>
      <c r="J25" s="8"/>
      <c r="K25" s="8"/>
      <c r="L25" s="8"/>
    </row>
    <row r="26" spans="1:12" x14ac:dyDescent="0.25">
      <c r="A26" s="117"/>
      <c r="B26" s="16" t="s">
        <v>287</v>
      </c>
      <c r="C26" s="6" t="s">
        <v>288</v>
      </c>
      <c r="D26" s="11" t="s">
        <v>16</v>
      </c>
      <c r="E26" s="8">
        <v>3.8699999999999998E-2</v>
      </c>
      <c r="F26" s="8"/>
      <c r="G26" s="8"/>
      <c r="H26" s="8"/>
      <c r="I26" s="8"/>
      <c r="J26" s="8"/>
      <c r="K26" s="8"/>
      <c r="L26" s="8"/>
    </row>
    <row r="27" spans="1:12" x14ac:dyDescent="0.25">
      <c r="A27" s="117"/>
      <c r="B27" s="16" t="s">
        <v>289</v>
      </c>
      <c r="C27" s="6" t="s">
        <v>288</v>
      </c>
      <c r="D27" s="11" t="s">
        <v>16</v>
      </c>
      <c r="E27" s="8">
        <v>0.3221</v>
      </c>
      <c r="F27" s="8"/>
      <c r="G27" s="8"/>
      <c r="H27" s="8"/>
      <c r="I27" s="8"/>
      <c r="J27" s="8"/>
      <c r="K27" s="8"/>
      <c r="L27" s="8"/>
    </row>
    <row r="28" spans="1:12" x14ac:dyDescent="0.25">
      <c r="A28" s="117"/>
      <c r="B28" s="16" t="s">
        <v>85</v>
      </c>
      <c r="C28" s="6" t="s">
        <v>28</v>
      </c>
      <c r="D28" s="11">
        <v>0.6</v>
      </c>
      <c r="E28" s="8">
        <f>E20*D28</f>
        <v>3.0539999999999998</v>
      </c>
      <c r="F28" s="8"/>
      <c r="G28" s="8"/>
      <c r="H28" s="8"/>
      <c r="I28" s="8"/>
      <c r="J28" s="8"/>
      <c r="K28" s="8"/>
      <c r="L28" s="8"/>
    </row>
    <row r="29" spans="1:12" x14ac:dyDescent="0.25">
      <c r="A29" s="6"/>
      <c r="B29" s="5" t="s">
        <v>323</v>
      </c>
      <c r="C29" s="6"/>
      <c r="D29" s="11"/>
      <c r="E29" s="8"/>
      <c r="F29" s="8"/>
      <c r="G29" s="8"/>
      <c r="H29" s="8"/>
      <c r="I29" s="8"/>
      <c r="J29" s="8"/>
      <c r="K29" s="8"/>
      <c r="L29" s="8"/>
    </row>
    <row r="30" spans="1:12" ht="27" x14ac:dyDescent="0.25">
      <c r="A30" s="117">
        <v>1</v>
      </c>
      <c r="B30" s="66" t="s">
        <v>556</v>
      </c>
      <c r="C30" s="6" t="s">
        <v>36</v>
      </c>
      <c r="D30" s="11"/>
      <c r="E30" s="32">
        <v>1.1000000000000001</v>
      </c>
      <c r="F30" s="8"/>
      <c r="G30" s="8"/>
      <c r="H30" s="8"/>
      <c r="I30" s="8"/>
      <c r="J30" s="8"/>
      <c r="K30" s="8"/>
      <c r="L30" s="8"/>
    </row>
    <row r="31" spans="1:12" x14ac:dyDescent="0.25">
      <c r="A31" s="117"/>
      <c r="B31" s="16" t="s">
        <v>227</v>
      </c>
      <c r="C31" s="6" t="s">
        <v>13</v>
      </c>
      <c r="D31" s="11">
        <v>1.87</v>
      </c>
      <c r="E31" s="8">
        <f>E30*D31</f>
        <v>2.0570000000000004</v>
      </c>
      <c r="F31" s="8"/>
      <c r="G31" s="8"/>
      <c r="H31" s="8"/>
      <c r="I31" s="8"/>
      <c r="J31" s="8"/>
      <c r="K31" s="8"/>
      <c r="L31" s="8"/>
    </row>
    <row r="32" spans="1:12" x14ac:dyDescent="0.25">
      <c r="A32" s="117"/>
      <c r="B32" s="16" t="s">
        <v>71</v>
      </c>
      <c r="C32" s="6" t="s">
        <v>28</v>
      </c>
      <c r="D32" s="11">
        <v>0.77</v>
      </c>
      <c r="E32" s="8">
        <f>E30*D32</f>
        <v>0.84700000000000009</v>
      </c>
      <c r="F32" s="8"/>
      <c r="G32" s="8"/>
      <c r="H32" s="8"/>
      <c r="I32" s="8"/>
      <c r="J32" s="8"/>
      <c r="K32" s="8"/>
      <c r="L32" s="8"/>
    </row>
    <row r="33" spans="1:12" x14ac:dyDescent="0.25">
      <c r="A33" s="117"/>
      <c r="B33" s="16" t="s">
        <v>284</v>
      </c>
      <c r="C33" s="6" t="s">
        <v>36</v>
      </c>
      <c r="D33" s="11">
        <v>1.0149999999999999</v>
      </c>
      <c r="E33" s="8">
        <f>E30*D33</f>
        <v>1.1165</v>
      </c>
      <c r="F33" s="8"/>
      <c r="G33" s="8"/>
      <c r="H33" s="8"/>
      <c r="I33" s="8"/>
      <c r="J33" s="8"/>
      <c r="K33" s="8"/>
      <c r="L33" s="8"/>
    </row>
    <row r="34" spans="1:12" x14ac:dyDescent="0.25">
      <c r="A34" s="117"/>
      <c r="B34" s="16" t="s">
        <v>50</v>
      </c>
      <c r="C34" s="6" t="s">
        <v>25</v>
      </c>
      <c r="D34" s="11">
        <v>7.5399999999999995E-2</v>
      </c>
      <c r="E34" s="8">
        <f>E30*D34</f>
        <v>8.294E-2</v>
      </c>
      <c r="F34" s="8"/>
      <c r="G34" s="8"/>
      <c r="H34" s="8"/>
      <c r="I34" s="8"/>
      <c r="J34" s="8"/>
      <c r="K34" s="8"/>
      <c r="L34" s="8"/>
    </row>
    <row r="35" spans="1:12" x14ac:dyDescent="0.25">
      <c r="A35" s="117"/>
      <c r="B35" s="16" t="s">
        <v>322</v>
      </c>
      <c r="C35" s="6" t="s">
        <v>36</v>
      </c>
      <c r="D35" s="11">
        <v>8.0000000000000004E-4</v>
      </c>
      <c r="E35" s="8">
        <f>E30*D35</f>
        <v>8.8000000000000014E-4</v>
      </c>
      <c r="F35" s="8"/>
      <c r="G35" s="8"/>
      <c r="H35" s="8"/>
      <c r="I35" s="8"/>
      <c r="J35" s="8"/>
      <c r="K35" s="8"/>
      <c r="L35" s="8"/>
    </row>
    <row r="36" spans="1:12" x14ac:dyDescent="0.25">
      <c r="A36" s="117"/>
      <c r="B36" s="16" t="s">
        <v>289</v>
      </c>
      <c r="C36" s="6" t="s">
        <v>288</v>
      </c>
      <c r="D36" s="11" t="s">
        <v>16</v>
      </c>
      <c r="E36" s="8">
        <v>9.8400000000000001E-2</v>
      </c>
      <c r="F36" s="8"/>
      <c r="G36" s="8"/>
      <c r="H36" s="8"/>
      <c r="I36" s="8"/>
      <c r="J36" s="8"/>
      <c r="K36" s="8"/>
      <c r="L36" s="8"/>
    </row>
    <row r="37" spans="1:12" x14ac:dyDescent="0.25">
      <c r="A37" s="117"/>
      <c r="B37" s="16" t="s">
        <v>85</v>
      </c>
      <c r="C37" s="6" t="s">
        <v>28</v>
      </c>
      <c r="D37" s="11">
        <v>7.0000000000000007E-2</v>
      </c>
      <c r="E37" s="8">
        <f>E30*D37</f>
        <v>7.7000000000000013E-2</v>
      </c>
      <c r="F37" s="8"/>
      <c r="G37" s="8"/>
      <c r="H37" s="8"/>
      <c r="I37" s="8"/>
      <c r="J37" s="8"/>
      <c r="K37" s="8"/>
      <c r="L37" s="8"/>
    </row>
    <row r="38" spans="1:12" ht="40.5" x14ac:dyDescent="0.25">
      <c r="A38" s="117">
        <v>2</v>
      </c>
      <c r="B38" s="66" t="s">
        <v>557</v>
      </c>
      <c r="C38" s="6" t="s">
        <v>36</v>
      </c>
      <c r="D38" s="11"/>
      <c r="E38" s="32">
        <v>3.95</v>
      </c>
      <c r="F38" s="8"/>
      <c r="G38" s="8"/>
      <c r="H38" s="8"/>
      <c r="I38" s="8"/>
      <c r="J38" s="8"/>
      <c r="K38" s="8"/>
      <c r="L38" s="8"/>
    </row>
    <row r="39" spans="1:12" x14ac:dyDescent="0.25">
      <c r="A39" s="117"/>
      <c r="B39" s="16" t="s">
        <v>227</v>
      </c>
      <c r="C39" s="6" t="s">
        <v>13</v>
      </c>
      <c r="D39" s="11">
        <v>8.4</v>
      </c>
      <c r="E39" s="8">
        <f>E38*D39</f>
        <v>33.18</v>
      </c>
      <c r="F39" s="8"/>
      <c r="G39" s="8"/>
      <c r="H39" s="8"/>
      <c r="I39" s="8"/>
      <c r="J39" s="8"/>
      <c r="K39" s="8"/>
      <c r="L39" s="8"/>
    </row>
    <row r="40" spans="1:12" x14ac:dyDescent="0.25">
      <c r="A40" s="117"/>
      <c r="B40" s="16" t="s">
        <v>71</v>
      </c>
      <c r="C40" s="6" t="s">
        <v>28</v>
      </c>
      <c r="D40" s="11">
        <v>0.81</v>
      </c>
      <c r="E40" s="8">
        <f>E38*D40</f>
        <v>3.1995000000000005</v>
      </c>
      <c r="F40" s="8"/>
      <c r="G40" s="8"/>
      <c r="H40" s="8"/>
      <c r="I40" s="8"/>
      <c r="J40" s="8"/>
      <c r="K40" s="8"/>
      <c r="L40" s="8"/>
    </row>
    <row r="41" spans="1:12" x14ac:dyDescent="0.25">
      <c r="A41" s="117"/>
      <c r="B41" s="18" t="s">
        <v>37</v>
      </c>
      <c r="C41" s="6" t="s">
        <v>36</v>
      </c>
      <c r="D41" s="11">
        <v>1.0149999999999999</v>
      </c>
      <c r="E41" s="8">
        <f>E38*D41</f>
        <v>4.0092499999999998</v>
      </c>
      <c r="F41" s="8"/>
      <c r="G41" s="8"/>
      <c r="H41" s="8"/>
      <c r="I41" s="8"/>
      <c r="J41" s="8"/>
      <c r="K41" s="8"/>
      <c r="L41" s="8"/>
    </row>
    <row r="42" spans="1:12" x14ac:dyDescent="0.25">
      <c r="A42" s="117"/>
      <c r="B42" s="16" t="s">
        <v>50</v>
      </c>
      <c r="C42" s="6" t="s">
        <v>25</v>
      </c>
      <c r="D42" s="11">
        <v>1.37</v>
      </c>
      <c r="E42" s="8">
        <f>E38*D42</f>
        <v>5.4115000000000011</v>
      </c>
      <c r="F42" s="8"/>
      <c r="G42" s="8"/>
      <c r="H42" s="8"/>
      <c r="I42" s="8"/>
      <c r="J42" s="8"/>
      <c r="K42" s="8"/>
      <c r="L42" s="8"/>
    </row>
    <row r="43" spans="1:12" x14ac:dyDescent="0.25">
      <c r="A43" s="117"/>
      <c r="B43" s="16" t="s">
        <v>322</v>
      </c>
      <c r="C43" s="6" t="s">
        <v>36</v>
      </c>
      <c r="D43" s="11">
        <v>3.6600000000000001E-2</v>
      </c>
      <c r="E43" s="8">
        <f>E38*D43</f>
        <v>0.14457</v>
      </c>
      <c r="F43" s="8"/>
      <c r="G43" s="8"/>
      <c r="H43" s="8"/>
      <c r="I43" s="8"/>
      <c r="J43" s="8"/>
      <c r="K43" s="8"/>
      <c r="L43" s="8"/>
    </row>
    <row r="44" spans="1:12" x14ac:dyDescent="0.25">
      <c r="A44" s="117"/>
      <c r="B44" s="16" t="s">
        <v>287</v>
      </c>
      <c r="C44" s="6" t="s">
        <v>288</v>
      </c>
      <c r="D44" s="11" t="s">
        <v>16</v>
      </c>
      <c r="E44" s="8">
        <v>4.8399999999999999E-2</v>
      </c>
      <c r="F44" s="8"/>
      <c r="G44" s="8"/>
      <c r="H44" s="8"/>
      <c r="I44" s="8"/>
      <c r="J44" s="8"/>
      <c r="K44" s="8"/>
      <c r="L44" s="8"/>
    </row>
    <row r="45" spans="1:12" x14ac:dyDescent="0.25">
      <c r="A45" s="117"/>
      <c r="B45" s="16" t="s">
        <v>289</v>
      </c>
      <c r="C45" s="6" t="s">
        <v>288</v>
      </c>
      <c r="D45" s="11" t="s">
        <v>16</v>
      </c>
      <c r="E45" s="10">
        <v>0.40400000000000003</v>
      </c>
      <c r="F45" s="8"/>
      <c r="G45" s="8"/>
      <c r="H45" s="8"/>
      <c r="I45" s="8"/>
      <c r="J45" s="8"/>
      <c r="K45" s="8"/>
      <c r="L45" s="8"/>
    </row>
    <row r="46" spans="1:12" x14ac:dyDescent="0.25">
      <c r="A46" s="117"/>
      <c r="B46" s="16" t="s">
        <v>85</v>
      </c>
      <c r="C46" s="6" t="s">
        <v>28</v>
      </c>
      <c r="D46" s="11">
        <v>0.39</v>
      </c>
      <c r="E46" s="8">
        <f>E38*D46</f>
        <v>1.5405000000000002</v>
      </c>
      <c r="F46" s="8"/>
      <c r="G46" s="8"/>
      <c r="H46" s="8"/>
      <c r="I46" s="8"/>
      <c r="J46" s="8"/>
      <c r="K46" s="8"/>
      <c r="L46" s="8"/>
    </row>
    <row r="47" spans="1:12" x14ac:dyDescent="0.25">
      <c r="A47" s="6"/>
      <c r="B47" s="5" t="s">
        <v>324</v>
      </c>
      <c r="C47" s="6"/>
      <c r="D47" s="11"/>
      <c r="E47" s="8"/>
      <c r="F47" s="8"/>
      <c r="G47" s="8"/>
      <c r="H47" s="8"/>
      <c r="I47" s="8"/>
      <c r="J47" s="8"/>
      <c r="K47" s="8"/>
      <c r="L47" s="8"/>
    </row>
    <row r="48" spans="1:12" ht="27" x14ac:dyDescent="0.25">
      <c r="A48" s="117">
        <v>1</v>
      </c>
      <c r="B48" s="15" t="s">
        <v>325</v>
      </c>
      <c r="C48" s="6" t="s">
        <v>36</v>
      </c>
      <c r="D48" s="11"/>
      <c r="E48" s="32">
        <v>7.41</v>
      </c>
      <c r="F48" s="8"/>
      <c r="G48" s="8"/>
      <c r="H48" s="8"/>
      <c r="I48" s="8"/>
      <c r="J48" s="8"/>
      <c r="K48" s="8"/>
      <c r="L48" s="8"/>
    </row>
    <row r="49" spans="1:12" x14ac:dyDescent="0.25">
      <c r="A49" s="117"/>
      <c r="B49" s="16" t="s">
        <v>227</v>
      </c>
      <c r="C49" s="6" t="s">
        <v>13</v>
      </c>
      <c r="D49" s="11">
        <v>3.08</v>
      </c>
      <c r="E49" s="8">
        <f>E48*D49</f>
        <v>22.822800000000001</v>
      </c>
      <c r="F49" s="8"/>
      <c r="G49" s="8"/>
      <c r="H49" s="8"/>
      <c r="I49" s="8"/>
      <c r="J49" s="8"/>
      <c r="K49" s="8"/>
      <c r="L49" s="8"/>
    </row>
    <row r="50" spans="1:12" x14ac:dyDescent="0.25">
      <c r="A50" s="117"/>
      <c r="B50" s="16" t="s">
        <v>71</v>
      </c>
      <c r="C50" s="6" t="s">
        <v>28</v>
      </c>
      <c r="D50" s="11">
        <v>0.92</v>
      </c>
      <c r="E50" s="8">
        <f>E48*D50</f>
        <v>6.8172000000000006</v>
      </c>
      <c r="F50" s="8"/>
      <c r="G50" s="8"/>
      <c r="H50" s="8"/>
      <c r="I50" s="8"/>
      <c r="J50" s="8"/>
      <c r="K50" s="8"/>
      <c r="L50" s="8"/>
    </row>
    <row r="51" spans="1:12" x14ac:dyDescent="0.25">
      <c r="A51" s="117"/>
      <c r="B51" s="16" t="s">
        <v>198</v>
      </c>
      <c r="C51" s="6" t="s">
        <v>36</v>
      </c>
      <c r="D51" s="11">
        <v>0.11</v>
      </c>
      <c r="E51" s="8">
        <f>E48*D51</f>
        <v>0.81510000000000005</v>
      </c>
      <c r="F51" s="8"/>
      <c r="G51" s="8"/>
      <c r="H51" s="8"/>
      <c r="I51" s="8"/>
      <c r="J51" s="8"/>
      <c r="K51" s="8"/>
      <c r="L51" s="8"/>
    </row>
    <row r="52" spans="1:12" x14ac:dyDescent="0.25">
      <c r="A52" s="117"/>
      <c r="B52" s="16" t="s">
        <v>326</v>
      </c>
      <c r="C52" s="6" t="s">
        <v>38</v>
      </c>
      <c r="D52" s="11">
        <v>71</v>
      </c>
      <c r="E52" s="8">
        <f>E48*D52</f>
        <v>526.11</v>
      </c>
      <c r="F52" s="8"/>
      <c r="G52" s="8"/>
      <c r="H52" s="8"/>
      <c r="I52" s="8"/>
      <c r="J52" s="8"/>
      <c r="K52" s="8"/>
      <c r="L52" s="8"/>
    </row>
    <row r="53" spans="1:12" x14ac:dyDescent="0.25">
      <c r="A53" s="117"/>
      <c r="B53" s="16" t="s">
        <v>85</v>
      </c>
      <c r="C53" s="6" t="s">
        <v>28</v>
      </c>
      <c r="D53" s="11">
        <v>0.16</v>
      </c>
      <c r="E53" s="8">
        <f>E48*D53</f>
        <v>1.1856</v>
      </c>
      <c r="F53" s="8"/>
      <c r="G53" s="8"/>
      <c r="H53" s="8"/>
      <c r="I53" s="8"/>
      <c r="J53" s="8"/>
      <c r="K53" s="8"/>
      <c r="L53" s="8"/>
    </row>
    <row r="54" spans="1:12" ht="27" x14ac:dyDescent="0.25">
      <c r="A54" s="117">
        <v>2</v>
      </c>
      <c r="B54" s="66" t="s">
        <v>327</v>
      </c>
      <c r="C54" s="6" t="s">
        <v>36</v>
      </c>
      <c r="D54" s="11"/>
      <c r="E54" s="32">
        <v>0.66</v>
      </c>
      <c r="F54" s="8"/>
      <c r="G54" s="8"/>
      <c r="H54" s="8"/>
      <c r="I54" s="8"/>
      <c r="J54" s="8"/>
      <c r="K54" s="8"/>
      <c r="L54" s="8"/>
    </row>
    <row r="55" spans="1:12" x14ac:dyDescent="0.25">
      <c r="A55" s="117"/>
      <c r="B55" s="16" t="s">
        <v>227</v>
      </c>
      <c r="C55" s="6" t="s">
        <v>13</v>
      </c>
      <c r="D55" s="11">
        <v>3.08</v>
      </c>
      <c r="E55" s="8">
        <f>E54*D55</f>
        <v>2.0327999999999999</v>
      </c>
      <c r="F55" s="8"/>
      <c r="G55" s="8"/>
      <c r="H55" s="8"/>
      <c r="I55" s="8"/>
      <c r="J55" s="8"/>
      <c r="K55" s="8"/>
      <c r="L55" s="8"/>
    </row>
    <row r="56" spans="1:12" x14ac:dyDescent="0.25">
      <c r="A56" s="117"/>
      <c r="B56" s="16" t="s">
        <v>71</v>
      </c>
      <c r="C56" s="6" t="s">
        <v>28</v>
      </c>
      <c r="D56" s="11">
        <v>0.92</v>
      </c>
      <c r="E56" s="8">
        <f>E54*D56</f>
        <v>0.60720000000000007</v>
      </c>
      <c r="F56" s="8"/>
      <c r="G56" s="8"/>
      <c r="H56" s="8"/>
      <c r="I56" s="8"/>
      <c r="J56" s="8"/>
      <c r="K56" s="8"/>
      <c r="L56" s="8"/>
    </row>
    <row r="57" spans="1:12" x14ac:dyDescent="0.25">
      <c r="A57" s="117"/>
      <c r="B57" s="16" t="s">
        <v>198</v>
      </c>
      <c r="C57" s="6" t="s">
        <v>36</v>
      </c>
      <c r="D57" s="11">
        <v>0.11</v>
      </c>
      <c r="E57" s="8">
        <f>E54*D57</f>
        <v>7.2599999999999998E-2</v>
      </c>
      <c r="F57" s="8"/>
      <c r="G57" s="8"/>
      <c r="H57" s="8"/>
      <c r="I57" s="8"/>
      <c r="J57" s="8"/>
      <c r="K57" s="8"/>
      <c r="L57" s="8"/>
    </row>
    <row r="58" spans="1:12" x14ac:dyDescent="0.25">
      <c r="A58" s="117"/>
      <c r="B58" s="16" t="s">
        <v>328</v>
      </c>
      <c r="C58" s="6" t="s">
        <v>38</v>
      </c>
      <c r="D58" s="11">
        <v>130</v>
      </c>
      <c r="E58" s="8">
        <f>E54*D58</f>
        <v>85.8</v>
      </c>
      <c r="F58" s="8"/>
      <c r="G58" s="8"/>
      <c r="H58" s="8"/>
      <c r="I58" s="8"/>
      <c r="J58" s="8"/>
      <c r="K58" s="8"/>
      <c r="L58" s="8"/>
    </row>
    <row r="59" spans="1:12" x14ac:dyDescent="0.25">
      <c r="A59" s="117"/>
      <c r="B59" s="16" t="s">
        <v>85</v>
      </c>
      <c r="C59" s="6" t="s">
        <v>28</v>
      </c>
      <c r="D59" s="11">
        <v>0.16</v>
      </c>
      <c r="E59" s="8">
        <f>E54*D59</f>
        <v>0.10560000000000001</v>
      </c>
      <c r="F59" s="8"/>
      <c r="G59" s="8"/>
      <c r="H59" s="8"/>
      <c r="I59" s="8"/>
      <c r="J59" s="8"/>
      <c r="K59" s="8"/>
      <c r="L59" s="8"/>
    </row>
    <row r="60" spans="1:12" x14ac:dyDescent="0.25">
      <c r="A60" s="6"/>
      <c r="B60" s="5" t="s">
        <v>329</v>
      </c>
      <c r="C60" s="6"/>
      <c r="D60" s="11"/>
      <c r="E60" s="8"/>
      <c r="F60" s="8"/>
      <c r="G60" s="8"/>
      <c r="H60" s="8"/>
      <c r="I60" s="8"/>
      <c r="J60" s="8"/>
      <c r="K60" s="8"/>
      <c r="L60" s="8"/>
    </row>
    <row r="61" spans="1:12" ht="40.5" x14ac:dyDescent="0.25">
      <c r="A61" s="117">
        <v>1</v>
      </c>
      <c r="B61" s="66" t="s">
        <v>330</v>
      </c>
      <c r="C61" s="6" t="s">
        <v>25</v>
      </c>
      <c r="D61" s="11"/>
      <c r="E61" s="32">
        <v>3.78</v>
      </c>
      <c r="F61" s="8"/>
      <c r="G61" s="8"/>
      <c r="H61" s="8"/>
      <c r="I61" s="8"/>
      <c r="J61" s="8"/>
      <c r="K61" s="8"/>
      <c r="L61" s="8"/>
    </row>
    <row r="62" spans="1:12" x14ac:dyDescent="0.25">
      <c r="A62" s="117"/>
      <c r="B62" s="16" t="s">
        <v>12</v>
      </c>
      <c r="C62" s="6" t="s">
        <v>13</v>
      </c>
      <c r="D62" s="11">
        <v>2.72</v>
      </c>
      <c r="E62" s="8">
        <f>E61*D62</f>
        <v>10.281600000000001</v>
      </c>
      <c r="F62" s="8"/>
      <c r="G62" s="8"/>
      <c r="H62" s="8"/>
      <c r="I62" s="8"/>
      <c r="J62" s="8"/>
      <c r="K62" s="8"/>
      <c r="L62" s="8"/>
    </row>
    <row r="63" spans="1:12" x14ac:dyDescent="0.25">
      <c r="A63" s="117"/>
      <c r="B63" s="16" t="s">
        <v>331</v>
      </c>
      <c r="C63" s="6" t="s">
        <v>25</v>
      </c>
      <c r="D63" s="11">
        <v>1</v>
      </c>
      <c r="E63" s="8">
        <f>E61*D63</f>
        <v>3.78</v>
      </c>
      <c r="F63" s="8"/>
      <c r="G63" s="8"/>
      <c r="H63" s="8"/>
      <c r="I63" s="8"/>
      <c r="J63" s="8"/>
      <c r="K63" s="8"/>
      <c r="L63" s="8"/>
    </row>
    <row r="64" spans="1:12" ht="27" x14ac:dyDescent="0.25">
      <c r="A64" s="117">
        <v>2</v>
      </c>
      <c r="B64" s="66" t="s">
        <v>332</v>
      </c>
      <c r="C64" s="6" t="s">
        <v>25</v>
      </c>
      <c r="D64" s="11"/>
      <c r="E64" s="32">
        <v>5.72</v>
      </c>
      <c r="F64" s="8"/>
      <c r="G64" s="8"/>
      <c r="H64" s="8"/>
      <c r="I64" s="8"/>
      <c r="J64" s="8"/>
      <c r="K64" s="8"/>
      <c r="L64" s="8"/>
    </row>
    <row r="65" spans="1:12" x14ac:dyDescent="0.25">
      <c r="A65" s="117"/>
      <c r="B65" s="16" t="s">
        <v>12</v>
      </c>
      <c r="C65" s="6" t="s">
        <v>13</v>
      </c>
      <c r="D65" s="11">
        <v>1.1100000000000001</v>
      </c>
      <c r="E65" s="8">
        <f>E64*D65</f>
        <v>6.3492000000000006</v>
      </c>
      <c r="F65" s="8"/>
      <c r="G65" s="8"/>
      <c r="H65" s="8"/>
      <c r="I65" s="8"/>
      <c r="J65" s="8"/>
      <c r="K65" s="8"/>
      <c r="L65" s="8"/>
    </row>
    <row r="66" spans="1:12" x14ac:dyDescent="0.25">
      <c r="A66" s="117"/>
      <c r="B66" s="16" t="s">
        <v>333</v>
      </c>
      <c r="C66" s="6" t="s">
        <v>25</v>
      </c>
      <c r="D66" s="11">
        <v>1</v>
      </c>
      <c r="E66" s="8">
        <f>E64*D66</f>
        <v>5.72</v>
      </c>
      <c r="F66" s="8"/>
      <c r="G66" s="8"/>
      <c r="H66" s="8"/>
      <c r="I66" s="8"/>
      <c r="J66" s="8"/>
      <c r="K66" s="8"/>
      <c r="L66" s="8"/>
    </row>
    <row r="67" spans="1:12" x14ac:dyDescent="0.25">
      <c r="A67" s="117"/>
      <c r="B67" s="16" t="s">
        <v>33</v>
      </c>
      <c r="C67" s="6" t="s">
        <v>28</v>
      </c>
      <c r="D67" s="11">
        <v>0.51600000000000001</v>
      </c>
      <c r="E67" s="8">
        <f>E64*D67</f>
        <v>2.9515199999999999</v>
      </c>
      <c r="F67" s="8"/>
      <c r="G67" s="8"/>
      <c r="H67" s="8"/>
      <c r="I67" s="8"/>
      <c r="J67" s="8"/>
      <c r="K67" s="8"/>
      <c r="L67" s="8"/>
    </row>
    <row r="68" spans="1:12" x14ac:dyDescent="0.25">
      <c r="A68" s="117"/>
      <c r="B68" s="16" t="s">
        <v>34</v>
      </c>
      <c r="C68" s="6" t="s">
        <v>28</v>
      </c>
      <c r="D68" s="11">
        <v>5.3999999999999999E-2</v>
      </c>
      <c r="E68" s="8">
        <f>E64*D68</f>
        <v>0.30887999999999999</v>
      </c>
      <c r="F68" s="8"/>
      <c r="G68" s="8"/>
      <c r="H68" s="8"/>
      <c r="I68" s="8"/>
      <c r="J68" s="8"/>
      <c r="K68" s="8"/>
      <c r="L68" s="8"/>
    </row>
    <row r="69" spans="1:12" x14ac:dyDescent="0.25">
      <c r="A69" s="6"/>
      <c r="B69" s="5" t="s">
        <v>334</v>
      </c>
      <c r="C69" s="6"/>
      <c r="D69" s="11"/>
      <c r="E69" s="8"/>
      <c r="F69" s="8"/>
      <c r="G69" s="8"/>
      <c r="H69" s="8"/>
      <c r="I69" s="8"/>
      <c r="J69" s="8"/>
      <c r="K69" s="8"/>
      <c r="L69" s="8"/>
    </row>
    <row r="70" spans="1:12" ht="27" x14ac:dyDescent="0.25">
      <c r="A70" s="117">
        <v>1</v>
      </c>
      <c r="B70" s="66" t="s">
        <v>335</v>
      </c>
      <c r="C70" s="6" t="s">
        <v>25</v>
      </c>
      <c r="D70" s="11"/>
      <c r="E70" s="32">
        <v>12.2</v>
      </c>
      <c r="F70" s="8"/>
      <c r="G70" s="8"/>
      <c r="H70" s="8"/>
      <c r="I70" s="8"/>
      <c r="J70" s="8"/>
      <c r="K70" s="8"/>
      <c r="L70" s="8"/>
    </row>
    <row r="71" spans="1:12" x14ac:dyDescent="0.25">
      <c r="A71" s="117"/>
      <c r="B71" s="16" t="s">
        <v>227</v>
      </c>
      <c r="C71" s="6" t="s">
        <v>13</v>
      </c>
      <c r="D71" s="11">
        <v>1.08</v>
      </c>
      <c r="E71" s="8">
        <f>E70*D71</f>
        <v>13.176</v>
      </c>
      <c r="F71" s="8"/>
      <c r="G71" s="8"/>
      <c r="H71" s="8"/>
      <c r="I71" s="8"/>
      <c r="J71" s="8"/>
      <c r="K71" s="8"/>
      <c r="L71" s="8"/>
    </row>
    <row r="72" spans="1:12" x14ac:dyDescent="0.25">
      <c r="A72" s="117"/>
      <c r="B72" s="16" t="s">
        <v>71</v>
      </c>
      <c r="C72" s="6" t="s">
        <v>28</v>
      </c>
      <c r="D72" s="11">
        <v>4.5199999999999997E-2</v>
      </c>
      <c r="E72" s="8">
        <f>E70*D72</f>
        <v>0.55143999999999993</v>
      </c>
      <c r="F72" s="8"/>
      <c r="G72" s="8"/>
      <c r="H72" s="8"/>
      <c r="I72" s="8"/>
      <c r="J72" s="8"/>
      <c r="K72" s="8"/>
      <c r="L72" s="8"/>
    </row>
    <row r="73" spans="1:12" x14ac:dyDescent="0.25">
      <c r="A73" s="117"/>
      <c r="B73" s="16" t="s">
        <v>336</v>
      </c>
      <c r="C73" s="6" t="s">
        <v>25</v>
      </c>
      <c r="D73" s="11">
        <v>1.02</v>
      </c>
      <c r="E73" s="8">
        <f>E70*D73</f>
        <v>12.443999999999999</v>
      </c>
      <c r="F73" s="8"/>
      <c r="G73" s="8"/>
      <c r="H73" s="8"/>
      <c r="I73" s="8"/>
      <c r="J73" s="8"/>
      <c r="K73" s="8"/>
      <c r="L73" s="8"/>
    </row>
    <row r="74" spans="1:12" x14ac:dyDescent="0.25">
      <c r="A74" s="117"/>
      <c r="B74" s="16" t="s">
        <v>337</v>
      </c>
      <c r="C74" s="6" t="s">
        <v>36</v>
      </c>
      <c r="D74" s="11">
        <v>3.0599999999999999E-2</v>
      </c>
      <c r="E74" s="8">
        <f>E70*D74</f>
        <v>0.37331999999999999</v>
      </c>
      <c r="F74" s="8"/>
      <c r="G74" s="8"/>
      <c r="H74" s="8"/>
      <c r="I74" s="8"/>
      <c r="J74" s="8"/>
      <c r="K74" s="8"/>
      <c r="L74" s="8"/>
    </row>
    <row r="75" spans="1:12" x14ac:dyDescent="0.25">
      <c r="A75" s="117"/>
      <c r="B75" s="16" t="s">
        <v>85</v>
      </c>
      <c r="C75" s="6" t="s">
        <v>28</v>
      </c>
      <c r="D75" s="11">
        <v>6.3600000000000004E-2</v>
      </c>
      <c r="E75" s="8">
        <f>E70*D75</f>
        <v>0.77592000000000005</v>
      </c>
      <c r="F75" s="8"/>
      <c r="G75" s="8"/>
      <c r="H75" s="8"/>
      <c r="I75" s="8"/>
      <c r="J75" s="8"/>
      <c r="K75" s="8"/>
      <c r="L75" s="8"/>
    </row>
    <row r="76" spans="1:12" x14ac:dyDescent="0.25">
      <c r="A76" s="6"/>
      <c r="B76" s="5" t="s">
        <v>338</v>
      </c>
      <c r="C76" s="6"/>
      <c r="D76" s="11"/>
      <c r="E76" s="8"/>
      <c r="F76" s="8"/>
      <c r="G76" s="8"/>
      <c r="H76" s="8"/>
      <c r="I76" s="8"/>
      <c r="J76" s="8"/>
      <c r="K76" s="8"/>
      <c r="L76" s="8"/>
    </row>
    <row r="77" spans="1:12" ht="27" x14ac:dyDescent="0.25">
      <c r="A77" s="117">
        <v>1</v>
      </c>
      <c r="B77" s="66" t="s">
        <v>339</v>
      </c>
      <c r="C77" s="6" t="s">
        <v>25</v>
      </c>
      <c r="D77" s="11"/>
      <c r="E77" s="32">
        <v>20</v>
      </c>
      <c r="F77" s="8"/>
      <c r="G77" s="8"/>
      <c r="H77" s="8"/>
      <c r="I77" s="8"/>
      <c r="J77" s="8"/>
      <c r="K77" s="8"/>
      <c r="L77" s="8"/>
    </row>
    <row r="78" spans="1:12" x14ac:dyDescent="0.25">
      <c r="A78" s="117"/>
      <c r="B78" s="16" t="s">
        <v>12</v>
      </c>
      <c r="C78" s="6" t="s">
        <v>13</v>
      </c>
      <c r="D78" s="11">
        <v>0.51300000000000001</v>
      </c>
      <c r="E78" s="8">
        <f>E77*D78</f>
        <v>10.26</v>
      </c>
      <c r="F78" s="8"/>
      <c r="G78" s="8"/>
      <c r="H78" s="8"/>
      <c r="I78" s="8"/>
      <c r="J78" s="8"/>
      <c r="K78" s="8"/>
      <c r="L78" s="8"/>
    </row>
    <row r="79" spans="1:12" x14ac:dyDescent="0.25">
      <c r="A79" s="117"/>
      <c r="B79" s="16" t="s">
        <v>340</v>
      </c>
      <c r="C79" s="6" t="s">
        <v>25</v>
      </c>
      <c r="D79" s="11">
        <v>2.2400000000000002</v>
      </c>
      <c r="E79" s="8">
        <f>E77*D79</f>
        <v>44.800000000000004</v>
      </c>
      <c r="F79" s="8"/>
      <c r="G79" s="8"/>
      <c r="H79" s="8"/>
      <c r="I79" s="8"/>
      <c r="J79" s="8"/>
      <c r="K79" s="8"/>
      <c r="L79" s="8"/>
    </row>
    <row r="80" spans="1:12" x14ac:dyDescent="0.25">
      <c r="A80" s="117"/>
      <c r="B80" s="16" t="s">
        <v>341</v>
      </c>
      <c r="C80" s="6" t="s">
        <v>183</v>
      </c>
      <c r="D80" s="11">
        <v>0.76</v>
      </c>
      <c r="E80" s="8">
        <f>E77*D80</f>
        <v>15.2</v>
      </c>
      <c r="F80" s="8"/>
      <c r="G80" s="8"/>
      <c r="H80" s="8"/>
      <c r="I80" s="8"/>
      <c r="J80" s="8"/>
      <c r="K80" s="8"/>
      <c r="L80" s="8"/>
    </row>
    <row r="81" spans="1:12" x14ac:dyDescent="0.25">
      <c r="A81" s="117"/>
      <c r="B81" s="16" t="s">
        <v>33</v>
      </c>
      <c r="C81" s="6" t="s">
        <v>28</v>
      </c>
      <c r="D81" s="11">
        <v>2.2800000000000001E-2</v>
      </c>
      <c r="E81" s="8">
        <f>E77*D81</f>
        <v>0.45600000000000002</v>
      </c>
      <c r="F81" s="8"/>
      <c r="G81" s="8"/>
      <c r="H81" s="8"/>
      <c r="I81" s="8"/>
      <c r="J81" s="8"/>
      <c r="K81" s="8"/>
      <c r="L81" s="8"/>
    </row>
    <row r="82" spans="1:12" x14ac:dyDescent="0.25">
      <c r="A82" s="117"/>
      <c r="B82" s="16" t="s">
        <v>34</v>
      </c>
      <c r="C82" s="6" t="s">
        <v>28</v>
      </c>
      <c r="D82" s="11">
        <v>7.7249999999999999E-2</v>
      </c>
      <c r="E82" s="8">
        <f>E77*D82</f>
        <v>1.5449999999999999</v>
      </c>
      <c r="F82" s="8"/>
      <c r="G82" s="8"/>
      <c r="H82" s="8"/>
      <c r="I82" s="8"/>
      <c r="J82" s="8"/>
      <c r="K82" s="8"/>
      <c r="L82" s="8"/>
    </row>
    <row r="83" spans="1:12" x14ac:dyDescent="0.25">
      <c r="A83" s="117">
        <v>2</v>
      </c>
      <c r="B83" s="67" t="s">
        <v>342</v>
      </c>
      <c r="C83" s="6" t="s">
        <v>36</v>
      </c>
      <c r="D83" s="11"/>
      <c r="E83" s="32">
        <v>3</v>
      </c>
      <c r="F83" s="8"/>
      <c r="G83" s="8"/>
      <c r="H83" s="8"/>
      <c r="I83" s="8"/>
      <c r="J83" s="8"/>
      <c r="K83" s="8"/>
      <c r="L83" s="8"/>
    </row>
    <row r="84" spans="1:12" x14ac:dyDescent="0.25">
      <c r="A84" s="117"/>
      <c r="B84" s="16" t="s">
        <v>227</v>
      </c>
      <c r="C84" s="6" t="s">
        <v>13</v>
      </c>
      <c r="D84" s="11">
        <v>3.58</v>
      </c>
      <c r="E84" s="8">
        <f>E83*D84</f>
        <v>10.74</v>
      </c>
      <c r="F84" s="8"/>
      <c r="G84" s="8"/>
      <c r="H84" s="8"/>
      <c r="I84" s="8"/>
      <c r="J84" s="8"/>
      <c r="K84" s="8"/>
      <c r="L84" s="8"/>
    </row>
    <row r="85" spans="1:12" x14ac:dyDescent="0.25">
      <c r="A85" s="117"/>
      <c r="B85" s="16" t="s">
        <v>71</v>
      </c>
      <c r="C85" s="6" t="s">
        <v>28</v>
      </c>
      <c r="D85" s="11">
        <v>1.08</v>
      </c>
      <c r="E85" s="8">
        <f>E83*D85</f>
        <v>3.24</v>
      </c>
      <c r="F85" s="8"/>
      <c r="G85" s="8"/>
      <c r="H85" s="8"/>
      <c r="I85" s="8"/>
      <c r="J85" s="8"/>
      <c r="K85" s="8"/>
      <c r="L85" s="8"/>
    </row>
    <row r="86" spans="1:12" x14ac:dyDescent="0.25">
      <c r="A86" s="117"/>
      <c r="B86" s="16" t="s">
        <v>343</v>
      </c>
      <c r="C86" s="6" t="s">
        <v>36</v>
      </c>
      <c r="D86" s="11">
        <v>1.1000000000000001</v>
      </c>
      <c r="E86" s="8">
        <f>E83*D86</f>
        <v>3.3000000000000003</v>
      </c>
      <c r="F86" s="8"/>
      <c r="G86" s="8"/>
      <c r="H86" s="8"/>
      <c r="I86" s="8"/>
      <c r="J86" s="8"/>
      <c r="K86" s="8"/>
      <c r="L86" s="8"/>
    </row>
    <row r="87" spans="1:12" x14ac:dyDescent="0.25">
      <c r="A87" s="117">
        <v>3</v>
      </c>
      <c r="B87" s="67" t="s">
        <v>344</v>
      </c>
      <c r="C87" s="6" t="s">
        <v>25</v>
      </c>
      <c r="D87" s="11"/>
      <c r="E87" s="32">
        <v>17.399999999999999</v>
      </c>
      <c r="F87" s="8"/>
      <c r="G87" s="8"/>
      <c r="H87" s="8"/>
      <c r="I87" s="8"/>
      <c r="J87" s="8"/>
      <c r="K87" s="8"/>
      <c r="L87" s="8"/>
    </row>
    <row r="88" spans="1:12" x14ac:dyDescent="0.25">
      <c r="A88" s="117"/>
      <c r="B88" s="16" t="s">
        <v>227</v>
      </c>
      <c r="C88" s="6" t="s">
        <v>13</v>
      </c>
      <c r="D88" s="11">
        <v>0.2016</v>
      </c>
      <c r="E88" s="8">
        <f>E87*D88</f>
        <v>3.5078399999999998</v>
      </c>
      <c r="F88" s="8"/>
      <c r="G88" s="8"/>
      <c r="H88" s="8"/>
      <c r="I88" s="8"/>
      <c r="J88" s="8"/>
      <c r="K88" s="8"/>
      <c r="L88" s="8"/>
    </row>
    <row r="89" spans="1:12" x14ac:dyDescent="0.25">
      <c r="A89" s="117"/>
      <c r="B89" s="16" t="s">
        <v>71</v>
      </c>
      <c r="C89" s="6" t="s">
        <v>28</v>
      </c>
      <c r="D89" s="11">
        <v>4.0800000000000003E-2</v>
      </c>
      <c r="E89" s="8">
        <f>E87*D89</f>
        <v>0.70992</v>
      </c>
      <c r="F89" s="8"/>
      <c r="G89" s="8"/>
      <c r="H89" s="8"/>
      <c r="I89" s="8"/>
      <c r="J89" s="8"/>
      <c r="K89" s="8"/>
      <c r="L89" s="8"/>
    </row>
    <row r="90" spans="1:12" x14ac:dyDescent="0.25">
      <c r="A90" s="117"/>
      <c r="B90" s="16" t="s">
        <v>345</v>
      </c>
      <c r="C90" s="6" t="s">
        <v>36</v>
      </c>
      <c r="D90" s="11">
        <v>1.8700000000000001E-2</v>
      </c>
      <c r="E90" s="8">
        <f>E87*D90</f>
        <v>0.32538</v>
      </c>
      <c r="F90" s="8"/>
      <c r="G90" s="8"/>
      <c r="H90" s="8"/>
      <c r="I90" s="8"/>
      <c r="J90" s="8"/>
      <c r="K90" s="8"/>
      <c r="L90" s="8"/>
    </row>
    <row r="91" spans="1:12" x14ac:dyDescent="0.25">
      <c r="A91" s="117"/>
      <c r="B91" s="16" t="s">
        <v>85</v>
      </c>
      <c r="C91" s="6" t="s">
        <v>28</v>
      </c>
      <c r="D91" s="11">
        <v>6.3600000000000004E-2</v>
      </c>
      <c r="E91" s="8">
        <f>E87*D91</f>
        <v>1.1066400000000001</v>
      </c>
      <c r="F91" s="8"/>
      <c r="G91" s="8"/>
      <c r="H91" s="8"/>
      <c r="I91" s="8"/>
      <c r="J91" s="8"/>
      <c r="K91" s="8"/>
      <c r="L91" s="8"/>
    </row>
    <row r="92" spans="1:12" x14ac:dyDescent="0.25">
      <c r="A92" s="117">
        <v>4</v>
      </c>
      <c r="B92" s="67" t="s">
        <v>346</v>
      </c>
      <c r="C92" s="6" t="s">
        <v>25</v>
      </c>
      <c r="D92" s="11"/>
      <c r="E92" s="32">
        <v>20</v>
      </c>
      <c r="F92" s="8"/>
      <c r="G92" s="8"/>
      <c r="H92" s="8"/>
      <c r="I92" s="8"/>
      <c r="J92" s="8"/>
      <c r="K92" s="8"/>
      <c r="L92" s="8"/>
    </row>
    <row r="93" spans="1:12" x14ac:dyDescent="0.25">
      <c r="A93" s="117"/>
      <c r="B93" s="16" t="s">
        <v>12</v>
      </c>
      <c r="C93" s="6" t="s">
        <v>13</v>
      </c>
      <c r="D93" s="11">
        <v>0.25169999999999998</v>
      </c>
      <c r="E93" s="8">
        <f>E92*D93</f>
        <v>5.0339999999999998</v>
      </c>
      <c r="F93" s="8"/>
      <c r="G93" s="8"/>
      <c r="H93" s="8"/>
      <c r="I93" s="8"/>
      <c r="J93" s="8"/>
      <c r="K93" s="8"/>
      <c r="L93" s="8"/>
    </row>
    <row r="94" spans="1:12" x14ac:dyDescent="0.25">
      <c r="A94" s="117"/>
      <c r="B94" s="16" t="s">
        <v>347</v>
      </c>
      <c r="C94" s="6" t="s">
        <v>25</v>
      </c>
      <c r="D94" s="11">
        <v>1.02</v>
      </c>
      <c r="E94" s="8">
        <f>E92*D94</f>
        <v>20.399999999999999</v>
      </c>
      <c r="F94" s="8"/>
      <c r="G94" s="8"/>
      <c r="H94" s="8"/>
      <c r="I94" s="8"/>
      <c r="J94" s="8"/>
      <c r="K94" s="8"/>
      <c r="L94" s="8"/>
    </row>
    <row r="95" spans="1:12" x14ac:dyDescent="0.25">
      <c r="A95" s="117"/>
      <c r="B95" s="16" t="s">
        <v>348</v>
      </c>
      <c r="C95" s="6" t="s">
        <v>25</v>
      </c>
      <c r="D95" s="11">
        <v>1.02</v>
      </c>
      <c r="E95" s="8">
        <f>E92*D95</f>
        <v>20.399999999999999</v>
      </c>
      <c r="F95" s="8"/>
      <c r="G95" s="8"/>
      <c r="H95" s="8"/>
      <c r="I95" s="8"/>
      <c r="J95" s="8"/>
      <c r="K95" s="8"/>
      <c r="L95" s="8"/>
    </row>
    <row r="96" spans="1:12" x14ac:dyDescent="0.25">
      <c r="A96" s="117"/>
      <c r="B96" s="16" t="s">
        <v>33</v>
      </c>
      <c r="C96" s="6" t="s">
        <v>28</v>
      </c>
      <c r="D96" s="11">
        <v>8.3000000000000001E-3</v>
      </c>
      <c r="E96" s="8">
        <f>E92*D96</f>
        <v>0.16600000000000001</v>
      </c>
      <c r="F96" s="8"/>
      <c r="G96" s="8"/>
      <c r="H96" s="8"/>
      <c r="I96" s="8"/>
      <c r="J96" s="8"/>
      <c r="K96" s="8"/>
      <c r="L96" s="8"/>
    </row>
    <row r="97" spans="1:12" ht="27" x14ac:dyDescent="0.25">
      <c r="A97" s="117">
        <v>5</v>
      </c>
      <c r="B97" s="66" t="s">
        <v>349</v>
      </c>
      <c r="C97" s="6" t="s">
        <v>25</v>
      </c>
      <c r="D97" s="11"/>
      <c r="E97" s="32">
        <v>4.5999999999999996</v>
      </c>
      <c r="F97" s="8"/>
      <c r="G97" s="8"/>
      <c r="H97" s="8"/>
      <c r="I97" s="8"/>
      <c r="J97" s="8"/>
      <c r="K97" s="8"/>
      <c r="L97" s="8"/>
    </row>
    <row r="98" spans="1:12" x14ac:dyDescent="0.25">
      <c r="A98" s="117"/>
      <c r="B98" s="16" t="s">
        <v>227</v>
      </c>
      <c r="C98" s="6" t="s">
        <v>13</v>
      </c>
      <c r="D98" s="11">
        <v>0.83</v>
      </c>
      <c r="E98" s="8">
        <f>E97*D98</f>
        <v>3.8179999999999996</v>
      </c>
      <c r="F98" s="8"/>
      <c r="G98" s="8"/>
      <c r="H98" s="8"/>
      <c r="I98" s="8"/>
      <c r="J98" s="8"/>
      <c r="K98" s="8"/>
      <c r="L98" s="8"/>
    </row>
    <row r="99" spans="1:12" x14ac:dyDescent="0.25">
      <c r="A99" s="117"/>
      <c r="B99" s="16" t="s">
        <v>71</v>
      </c>
      <c r="C99" s="6" t="s">
        <v>28</v>
      </c>
      <c r="D99" s="11">
        <v>4.1000000000000003E-3</v>
      </c>
      <c r="E99" s="8">
        <f>E97*D99</f>
        <v>1.8860000000000002E-2</v>
      </c>
      <c r="F99" s="8"/>
      <c r="G99" s="8"/>
      <c r="H99" s="8"/>
      <c r="I99" s="8"/>
      <c r="J99" s="8"/>
      <c r="K99" s="8"/>
      <c r="L99" s="8"/>
    </row>
    <row r="100" spans="1:12" x14ac:dyDescent="0.25">
      <c r="A100" s="117"/>
      <c r="B100" s="16" t="s">
        <v>350</v>
      </c>
      <c r="C100" s="6" t="s">
        <v>25</v>
      </c>
      <c r="D100" s="11">
        <v>1.3</v>
      </c>
      <c r="E100" s="8">
        <f>E97*D100</f>
        <v>5.9799999999999995</v>
      </c>
      <c r="F100" s="8"/>
      <c r="G100" s="8"/>
      <c r="H100" s="8"/>
      <c r="I100" s="8"/>
      <c r="J100" s="8"/>
      <c r="K100" s="8"/>
      <c r="L100" s="8"/>
    </row>
    <row r="101" spans="1:12" x14ac:dyDescent="0.25">
      <c r="A101" s="117"/>
      <c r="B101" s="16" t="s">
        <v>85</v>
      </c>
      <c r="C101" s="6" t="s">
        <v>28</v>
      </c>
      <c r="D101" s="11">
        <v>7.8E-2</v>
      </c>
      <c r="E101" s="8">
        <f>E97*D101</f>
        <v>0.35879999999999995</v>
      </c>
      <c r="F101" s="8"/>
      <c r="G101" s="8"/>
      <c r="H101" s="8"/>
      <c r="I101" s="8"/>
      <c r="J101" s="8"/>
      <c r="K101" s="8"/>
      <c r="L101" s="8"/>
    </row>
    <row r="102" spans="1:12" ht="15.75" customHeight="1" x14ac:dyDescent="0.25">
      <c r="A102" s="6"/>
      <c r="B102" s="5" t="s">
        <v>351</v>
      </c>
      <c r="C102" s="6"/>
      <c r="D102" s="11"/>
      <c r="E102" s="8"/>
      <c r="F102" s="8"/>
      <c r="G102" s="8"/>
      <c r="H102" s="8"/>
      <c r="I102" s="8"/>
      <c r="J102" s="8"/>
      <c r="K102" s="8"/>
      <c r="L102" s="8"/>
    </row>
    <row r="103" spans="1:12" x14ac:dyDescent="0.25">
      <c r="A103" s="117">
        <v>1</v>
      </c>
      <c r="B103" s="67" t="s">
        <v>352</v>
      </c>
      <c r="C103" s="6" t="s">
        <v>25</v>
      </c>
      <c r="D103" s="11"/>
      <c r="E103" s="32">
        <v>61.5</v>
      </c>
      <c r="F103" s="8"/>
      <c r="G103" s="8"/>
      <c r="H103" s="8"/>
      <c r="I103" s="8"/>
      <c r="J103" s="8"/>
      <c r="K103" s="8"/>
      <c r="L103" s="8"/>
    </row>
    <row r="104" spans="1:12" x14ac:dyDescent="0.25">
      <c r="A104" s="117"/>
      <c r="B104" s="16" t="s">
        <v>227</v>
      </c>
      <c r="C104" s="6" t="s">
        <v>13</v>
      </c>
      <c r="D104" s="11">
        <v>1.01</v>
      </c>
      <c r="E104" s="8">
        <f>E103*D104</f>
        <v>62.115000000000002</v>
      </c>
      <c r="F104" s="8"/>
      <c r="G104" s="8"/>
      <c r="H104" s="8"/>
      <c r="I104" s="8"/>
      <c r="J104" s="8"/>
      <c r="K104" s="8"/>
      <c r="L104" s="8"/>
    </row>
    <row r="105" spans="1:12" x14ac:dyDescent="0.25">
      <c r="A105" s="117"/>
      <c r="B105" s="16" t="s">
        <v>71</v>
      </c>
      <c r="C105" s="6" t="s">
        <v>28</v>
      </c>
      <c r="D105" s="11">
        <v>2.7E-2</v>
      </c>
      <c r="E105" s="8">
        <f>E103*D105</f>
        <v>1.6605000000000001</v>
      </c>
      <c r="F105" s="8"/>
      <c r="G105" s="8"/>
      <c r="H105" s="8"/>
      <c r="I105" s="8"/>
      <c r="J105" s="8"/>
      <c r="K105" s="8"/>
      <c r="L105" s="8"/>
    </row>
    <row r="106" spans="1:12" x14ac:dyDescent="0.25">
      <c r="A106" s="117"/>
      <c r="B106" s="16" t="s">
        <v>353</v>
      </c>
      <c r="C106" s="6" t="s">
        <v>36</v>
      </c>
      <c r="D106" s="11">
        <v>2.3800000000000002E-2</v>
      </c>
      <c r="E106" s="8">
        <f>E103*D106</f>
        <v>1.4637</v>
      </c>
      <c r="F106" s="8"/>
      <c r="G106" s="8"/>
      <c r="H106" s="8"/>
      <c r="I106" s="8"/>
      <c r="J106" s="8"/>
      <c r="K106" s="8"/>
      <c r="L106" s="8"/>
    </row>
    <row r="107" spans="1:12" x14ac:dyDescent="0.25">
      <c r="A107" s="117"/>
      <c r="B107" s="16" t="s">
        <v>85</v>
      </c>
      <c r="C107" s="6" t="s">
        <v>28</v>
      </c>
      <c r="D107" s="11">
        <v>3.0000000000000001E-3</v>
      </c>
      <c r="E107" s="8">
        <f>E103*D107</f>
        <v>0.1845</v>
      </c>
      <c r="F107" s="8"/>
      <c r="G107" s="8"/>
      <c r="H107" s="8"/>
      <c r="I107" s="8"/>
      <c r="J107" s="8"/>
      <c r="K107" s="8"/>
      <c r="L107" s="8"/>
    </row>
    <row r="108" spans="1:12" ht="27" x14ac:dyDescent="0.25">
      <c r="A108" s="117">
        <v>2</v>
      </c>
      <c r="B108" s="66" t="s">
        <v>558</v>
      </c>
      <c r="C108" s="6" t="s">
        <v>354</v>
      </c>
      <c r="D108" s="11"/>
      <c r="E108" s="32">
        <v>0.6</v>
      </c>
      <c r="F108" s="8"/>
      <c r="G108" s="8"/>
      <c r="H108" s="8"/>
      <c r="I108" s="8"/>
      <c r="J108" s="8"/>
      <c r="K108" s="8"/>
      <c r="L108" s="8"/>
    </row>
    <row r="109" spans="1:12" x14ac:dyDescent="0.25">
      <c r="A109" s="117"/>
      <c r="B109" s="16" t="s">
        <v>227</v>
      </c>
      <c r="C109" s="6" t="s">
        <v>13</v>
      </c>
      <c r="D109" s="11">
        <v>0.3</v>
      </c>
      <c r="E109" s="8">
        <f>E108*D109</f>
        <v>0.18</v>
      </c>
      <c r="F109" s="8"/>
      <c r="G109" s="8"/>
      <c r="H109" s="8"/>
      <c r="I109" s="8"/>
      <c r="J109" s="8"/>
      <c r="K109" s="8"/>
      <c r="L109" s="8"/>
    </row>
    <row r="110" spans="1:12" x14ac:dyDescent="0.25">
      <c r="A110" s="117"/>
      <c r="B110" s="16" t="s">
        <v>71</v>
      </c>
      <c r="C110" s="6" t="s">
        <v>355</v>
      </c>
      <c r="D110" s="11">
        <v>1.0999999999999999E-2</v>
      </c>
      <c r="E110" s="8">
        <f>E108*D110</f>
        <v>6.5999999999999991E-3</v>
      </c>
      <c r="F110" s="8"/>
      <c r="G110" s="8"/>
      <c r="H110" s="8"/>
      <c r="I110" s="8"/>
      <c r="J110" s="8"/>
      <c r="K110" s="8"/>
      <c r="L110" s="8"/>
    </row>
    <row r="111" spans="1:12" x14ac:dyDescent="0.25">
      <c r="A111" s="117"/>
      <c r="B111" s="16" t="s">
        <v>353</v>
      </c>
      <c r="C111" s="6" t="s">
        <v>36</v>
      </c>
      <c r="D111" s="11">
        <v>6.7000000000000002E-3</v>
      </c>
      <c r="E111" s="8">
        <f>E108*D111</f>
        <v>4.0200000000000001E-3</v>
      </c>
      <c r="F111" s="8"/>
      <c r="G111" s="8"/>
      <c r="H111" s="8"/>
      <c r="I111" s="8"/>
      <c r="J111" s="8"/>
      <c r="K111" s="8"/>
      <c r="L111" s="8"/>
    </row>
    <row r="112" spans="1:12" ht="27" x14ac:dyDescent="0.25">
      <c r="A112" s="117">
        <v>3</v>
      </c>
      <c r="B112" s="102" t="s">
        <v>583</v>
      </c>
      <c r="C112" s="6" t="s">
        <v>25</v>
      </c>
      <c r="D112" s="11"/>
      <c r="E112" s="32">
        <v>12</v>
      </c>
      <c r="F112" s="8"/>
      <c r="G112" s="8"/>
      <c r="H112" s="8"/>
      <c r="I112" s="8"/>
      <c r="J112" s="8"/>
      <c r="K112" s="8"/>
      <c r="L112" s="8"/>
    </row>
    <row r="113" spans="1:12" x14ac:dyDescent="0.25">
      <c r="A113" s="117"/>
      <c r="B113" s="103" t="s">
        <v>227</v>
      </c>
      <c r="C113" s="6" t="s">
        <v>13</v>
      </c>
      <c r="D113" s="11">
        <v>0.89200000000000002</v>
      </c>
      <c r="E113" s="8">
        <f>E112*D113</f>
        <v>10.704000000000001</v>
      </c>
      <c r="F113" s="8"/>
      <c r="G113" s="8"/>
      <c r="H113" s="8"/>
      <c r="I113" s="8"/>
      <c r="J113" s="8"/>
      <c r="K113" s="8"/>
      <c r="L113" s="8"/>
    </row>
    <row r="114" spans="1:12" x14ac:dyDescent="0.25">
      <c r="A114" s="117"/>
      <c r="B114" s="103" t="s">
        <v>71</v>
      </c>
      <c r="C114" s="6" t="s">
        <v>28</v>
      </c>
      <c r="D114" s="11">
        <v>2.0999999999999999E-3</v>
      </c>
      <c r="E114" s="8">
        <f>E112*D114</f>
        <v>2.52E-2</v>
      </c>
      <c r="F114" s="8"/>
      <c r="G114" s="8"/>
      <c r="H114" s="8"/>
      <c r="I114" s="8"/>
      <c r="J114" s="8"/>
      <c r="K114" s="8"/>
      <c r="L114" s="8"/>
    </row>
    <row r="115" spans="1:12" ht="27" x14ac:dyDescent="0.25">
      <c r="A115" s="117"/>
      <c r="B115" s="98" t="s">
        <v>356</v>
      </c>
      <c r="C115" s="6" t="s">
        <v>25</v>
      </c>
      <c r="D115" s="11">
        <v>1.03</v>
      </c>
      <c r="E115" s="8">
        <f>D115*D112</f>
        <v>0</v>
      </c>
      <c r="F115" s="8"/>
      <c r="G115" s="8"/>
      <c r="H115" s="8"/>
      <c r="I115" s="8"/>
      <c r="J115" s="8"/>
      <c r="K115" s="8"/>
      <c r="L115" s="8"/>
    </row>
    <row r="116" spans="1:12" x14ac:dyDescent="0.25">
      <c r="A116" s="117"/>
      <c r="B116" s="16" t="s">
        <v>85</v>
      </c>
      <c r="C116" s="6" t="s">
        <v>28</v>
      </c>
      <c r="D116" s="11">
        <v>0.13200000000000001</v>
      </c>
      <c r="E116" s="8">
        <f>D112*D116</f>
        <v>0</v>
      </c>
      <c r="F116" s="8"/>
      <c r="G116" s="8"/>
      <c r="H116" s="8"/>
      <c r="I116" s="8"/>
      <c r="J116" s="8"/>
      <c r="K116" s="8"/>
      <c r="L116" s="8"/>
    </row>
    <row r="117" spans="1:12" ht="27" x14ac:dyDescent="0.25">
      <c r="A117" s="117">
        <v>4</v>
      </c>
      <c r="B117" s="66" t="s">
        <v>357</v>
      </c>
      <c r="C117" s="6" t="s">
        <v>25</v>
      </c>
      <c r="D117" s="11"/>
      <c r="E117" s="32">
        <v>71.8</v>
      </c>
      <c r="F117" s="8"/>
      <c r="G117" s="8"/>
      <c r="H117" s="8"/>
      <c r="I117" s="8"/>
      <c r="J117" s="8"/>
      <c r="K117" s="8"/>
      <c r="L117" s="8"/>
    </row>
    <row r="118" spans="1:12" x14ac:dyDescent="0.25">
      <c r="A118" s="117"/>
      <c r="B118" s="16" t="s">
        <v>227</v>
      </c>
      <c r="C118" s="6" t="s">
        <v>13</v>
      </c>
      <c r="D118" s="11">
        <v>0.85599999999999998</v>
      </c>
      <c r="E118" s="8">
        <f>E117*D118</f>
        <v>61.460799999999999</v>
      </c>
      <c r="F118" s="8"/>
      <c r="G118" s="8"/>
      <c r="H118" s="8"/>
      <c r="I118" s="8"/>
      <c r="J118" s="8"/>
      <c r="K118" s="8"/>
      <c r="L118" s="8"/>
    </row>
    <row r="119" spans="1:12" x14ac:dyDescent="0.25">
      <c r="A119" s="117"/>
      <c r="B119" s="16" t="s">
        <v>71</v>
      </c>
      <c r="C119" s="6" t="s">
        <v>28</v>
      </c>
      <c r="D119" s="11">
        <v>1.2E-2</v>
      </c>
      <c r="E119" s="8">
        <f>E117*D119</f>
        <v>0.86160000000000003</v>
      </c>
      <c r="F119" s="8"/>
      <c r="G119" s="8"/>
      <c r="H119" s="8"/>
      <c r="I119" s="8"/>
      <c r="J119" s="8"/>
      <c r="K119" s="8"/>
      <c r="L119" s="8"/>
    </row>
    <row r="120" spans="1:12" ht="27" x14ac:dyDescent="0.25">
      <c r="A120" s="117"/>
      <c r="B120" s="15" t="s">
        <v>358</v>
      </c>
      <c r="C120" s="6" t="s">
        <v>183</v>
      </c>
      <c r="D120" s="11">
        <v>0.63</v>
      </c>
      <c r="E120" s="8">
        <f>E117*D120</f>
        <v>45.234000000000002</v>
      </c>
      <c r="F120" s="8"/>
      <c r="G120" s="8"/>
      <c r="H120" s="8"/>
      <c r="I120" s="8"/>
      <c r="J120" s="8"/>
      <c r="K120" s="8"/>
      <c r="L120" s="8"/>
    </row>
    <row r="121" spans="1:12" x14ac:dyDescent="0.25">
      <c r="A121" s="117"/>
      <c r="B121" s="16" t="s">
        <v>359</v>
      </c>
      <c r="C121" s="6" t="s">
        <v>183</v>
      </c>
      <c r="D121" s="11">
        <v>0.92</v>
      </c>
      <c r="E121" s="8">
        <f>E117*D121</f>
        <v>66.055999999999997</v>
      </c>
      <c r="F121" s="8"/>
      <c r="G121" s="8"/>
      <c r="H121" s="8"/>
      <c r="I121" s="8"/>
      <c r="J121" s="8"/>
      <c r="K121" s="8"/>
      <c r="L121" s="8"/>
    </row>
    <row r="122" spans="1:12" x14ac:dyDescent="0.25">
      <c r="A122" s="117"/>
      <c r="B122" s="16" t="s">
        <v>85</v>
      </c>
      <c r="C122" s="6" t="s">
        <v>28</v>
      </c>
      <c r="D122" s="11">
        <v>1.7999999999999999E-2</v>
      </c>
      <c r="E122" s="8">
        <f>E117*D122</f>
        <v>1.2923999999999998</v>
      </c>
      <c r="F122" s="8"/>
      <c r="G122" s="8"/>
      <c r="H122" s="8"/>
      <c r="I122" s="8"/>
      <c r="J122" s="8"/>
      <c r="K122" s="8"/>
      <c r="L122" s="8"/>
    </row>
    <row r="123" spans="1:12" ht="40.5" x14ac:dyDescent="0.25">
      <c r="A123" s="117">
        <v>5</v>
      </c>
      <c r="B123" s="66" t="s">
        <v>360</v>
      </c>
      <c r="C123" s="6" t="s">
        <v>25</v>
      </c>
      <c r="D123" s="11"/>
      <c r="E123" s="32">
        <v>44.4</v>
      </c>
      <c r="F123" s="8"/>
      <c r="G123" s="8"/>
      <c r="H123" s="8"/>
      <c r="I123" s="8"/>
      <c r="J123" s="8"/>
      <c r="K123" s="8"/>
      <c r="L123" s="8"/>
    </row>
    <row r="124" spans="1:12" x14ac:dyDescent="0.25">
      <c r="A124" s="117"/>
      <c r="B124" s="16" t="s">
        <v>12</v>
      </c>
      <c r="C124" s="6" t="s">
        <v>13</v>
      </c>
      <c r="D124" s="11">
        <v>1.7</v>
      </c>
      <c r="E124" s="8">
        <f>E123*D124</f>
        <v>75.47999999999999</v>
      </c>
      <c r="F124" s="8"/>
      <c r="G124" s="8"/>
      <c r="H124" s="8"/>
      <c r="I124" s="8"/>
      <c r="J124" s="8"/>
      <c r="K124" s="8"/>
      <c r="L124" s="8"/>
    </row>
    <row r="125" spans="1:12" x14ac:dyDescent="0.25">
      <c r="A125" s="117"/>
      <c r="B125" s="16" t="s">
        <v>361</v>
      </c>
      <c r="C125" s="6" t="s">
        <v>25</v>
      </c>
      <c r="D125" s="11">
        <v>1</v>
      </c>
      <c r="E125" s="8">
        <f>E123*D125</f>
        <v>44.4</v>
      </c>
      <c r="F125" s="8"/>
      <c r="G125" s="8"/>
      <c r="H125" s="8"/>
      <c r="I125" s="8"/>
      <c r="J125" s="8"/>
      <c r="K125" s="8"/>
      <c r="L125" s="8"/>
    </row>
    <row r="126" spans="1:12" x14ac:dyDescent="0.25">
      <c r="A126" s="117"/>
      <c r="B126" s="16" t="s">
        <v>362</v>
      </c>
      <c r="C126" s="6" t="s">
        <v>36</v>
      </c>
      <c r="D126" s="11">
        <v>0.02</v>
      </c>
      <c r="E126" s="8">
        <f>E123*D126</f>
        <v>0.88800000000000001</v>
      </c>
      <c r="F126" s="8"/>
      <c r="G126" s="8"/>
      <c r="H126" s="8"/>
      <c r="I126" s="8"/>
      <c r="J126" s="8"/>
      <c r="K126" s="8"/>
      <c r="L126" s="8"/>
    </row>
    <row r="127" spans="1:12" x14ac:dyDescent="0.25">
      <c r="A127" s="117"/>
      <c r="B127" s="16" t="s">
        <v>33</v>
      </c>
      <c r="C127" s="6" t="s">
        <v>28</v>
      </c>
      <c r="D127" s="11">
        <v>0.02</v>
      </c>
      <c r="E127" s="8">
        <f>E123*D127</f>
        <v>0.88800000000000001</v>
      </c>
      <c r="F127" s="8"/>
      <c r="G127" s="8"/>
      <c r="H127" s="8"/>
      <c r="I127" s="8"/>
      <c r="J127" s="8"/>
      <c r="K127" s="8"/>
      <c r="L127" s="8"/>
    </row>
    <row r="128" spans="1:12" x14ac:dyDescent="0.25">
      <c r="A128" s="117"/>
      <c r="B128" s="16" t="s">
        <v>34</v>
      </c>
      <c r="C128" s="6" t="s">
        <v>28</v>
      </c>
      <c r="D128" s="11">
        <v>0.01</v>
      </c>
      <c r="E128" s="8">
        <f>E123*D128</f>
        <v>0.44400000000000001</v>
      </c>
      <c r="F128" s="8"/>
      <c r="G128" s="8"/>
      <c r="H128" s="8"/>
      <c r="I128" s="8"/>
      <c r="J128" s="8"/>
      <c r="K128" s="8"/>
      <c r="L128" s="8"/>
    </row>
    <row r="129" spans="1:12" ht="15.75" customHeight="1" x14ac:dyDescent="0.25">
      <c r="A129" s="6"/>
      <c r="B129" s="5" t="s">
        <v>363</v>
      </c>
      <c r="C129" s="6"/>
      <c r="D129" s="11"/>
      <c r="E129" s="8"/>
      <c r="F129" s="8"/>
      <c r="G129" s="8"/>
      <c r="H129" s="8"/>
      <c r="I129" s="8"/>
      <c r="J129" s="8"/>
      <c r="K129" s="8"/>
      <c r="L129" s="8"/>
    </row>
    <row r="130" spans="1:12" ht="42" customHeight="1" x14ac:dyDescent="0.25">
      <c r="A130" s="117">
        <v>1</v>
      </c>
      <c r="B130" s="66" t="s">
        <v>559</v>
      </c>
      <c r="C130" s="6" t="s">
        <v>25</v>
      </c>
      <c r="D130" s="11"/>
      <c r="E130" s="32">
        <v>26</v>
      </c>
      <c r="F130" s="8"/>
      <c r="G130" s="8"/>
      <c r="H130" s="8"/>
      <c r="I130" s="8"/>
      <c r="J130" s="8"/>
      <c r="K130" s="8"/>
      <c r="L130" s="8"/>
    </row>
    <row r="131" spans="1:12" x14ac:dyDescent="0.25">
      <c r="A131" s="117"/>
      <c r="B131" s="16" t="s">
        <v>12</v>
      </c>
      <c r="C131" s="6" t="s">
        <v>13</v>
      </c>
      <c r="D131" s="11">
        <v>0.93</v>
      </c>
      <c r="E131" s="8">
        <f>E130*D131</f>
        <v>24.18</v>
      </c>
      <c r="F131" s="8"/>
      <c r="G131" s="8"/>
      <c r="H131" s="8"/>
      <c r="I131" s="8"/>
      <c r="J131" s="8"/>
      <c r="K131" s="8"/>
      <c r="L131" s="8"/>
    </row>
    <row r="132" spans="1:12" x14ac:dyDescent="0.25">
      <c r="A132" s="117"/>
      <c r="B132" s="16" t="s">
        <v>364</v>
      </c>
      <c r="C132" s="6" t="s">
        <v>36</v>
      </c>
      <c r="D132" s="11">
        <v>2.6800000000000001E-2</v>
      </c>
      <c r="E132" s="8">
        <f>E130*D132</f>
        <v>0.69679999999999997</v>
      </c>
      <c r="F132" s="8"/>
      <c r="G132" s="8"/>
      <c r="H132" s="8"/>
      <c r="I132" s="8"/>
      <c r="J132" s="8"/>
      <c r="K132" s="8"/>
      <c r="L132" s="8"/>
    </row>
    <row r="133" spans="1:12" x14ac:dyDescent="0.25">
      <c r="A133" s="117"/>
      <c r="B133" s="16" t="s">
        <v>33</v>
      </c>
      <c r="C133" s="6" t="s">
        <v>28</v>
      </c>
      <c r="D133" s="11">
        <v>2.5999999999999999E-2</v>
      </c>
      <c r="E133" s="8">
        <f>E130*D133</f>
        <v>0.67599999999999993</v>
      </c>
      <c r="F133" s="8"/>
      <c r="G133" s="8"/>
      <c r="H133" s="8"/>
      <c r="I133" s="8"/>
      <c r="J133" s="8"/>
      <c r="K133" s="8"/>
      <c r="L133" s="8"/>
    </row>
    <row r="134" spans="1:12" x14ac:dyDescent="0.25">
      <c r="A134" s="117"/>
      <c r="B134" s="16" t="s">
        <v>365</v>
      </c>
      <c r="C134" s="6" t="s">
        <v>28</v>
      </c>
      <c r="D134" s="11">
        <v>2.4E-2</v>
      </c>
      <c r="E134" s="8">
        <f>E130*D134</f>
        <v>0.624</v>
      </c>
      <c r="F134" s="8"/>
      <c r="G134" s="8"/>
      <c r="H134" s="8"/>
      <c r="I134" s="8"/>
      <c r="J134" s="8"/>
      <c r="K134" s="8"/>
      <c r="L134" s="8"/>
    </row>
    <row r="135" spans="1:12" ht="27" x14ac:dyDescent="0.25">
      <c r="A135" s="117">
        <v>2</v>
      </c>
      <c r="B135" s="66" t="s">
        <v>366</v>
      </c>
      <c r="C135" s="6" t="s">
        <v>25</v>
      </c>
      <c r="D135" s="11"/>
      <c r="E135" s="32">
        <v>6.6</v>
      </c>
      <c r="F135" s="8"/>
      <c r="G135" s="8"/>
      <c r="H135" s="8"/>
      <c r="I135" s="8"/>
      <c r="J135" s="8"/>
      <c r="K135" s="8"/>
      <c r="L135" s="8"/>
    </row>
    <row r="136" spans="1:12" x14ac:dyDescent="0.25">
      <c r="A136" s="117"/>
      <c r="B136" s="16" t="s">
        <v>12</v>
      </c>
      <c r="C136" s="6" t="s">
        <v>13</v>
      </c>
      <c r="D136" s="11">
        <v>1.7</v>
      </c>
      <c r="E136" s="8">
        <f>E135*D136</f>
        <v>11.219999999999999</v>
      </c>
      <c r="F136" s="8"/>
      <c r="G136" s="8"/>
      <c r="H136" s="8"/>
      <c r="I136" s="8"/>
      <c r="J136" s="8"/>
      <c r="K136" s="8"/>
      <c r="L136" s="8"/>
    </row>
    <row r="137" spans="1:12" ht="27" x14ac:dyDescent="0.25">
      <c r="A137" s="117"/>
      <c r="B137" s="50" t="s">
        <v>367</v>
      </c>
      <c r="C137" s="6" t="s">
        <v>25</v>
      </c>
      <c r="D137" s="11">
        <v>1</v>
      </c>
      <c r="E137" s="8">
        <f>E135*D137</f>
        <v>6.6</v>
      </c>
      <c r="F137" s="8"/>
      <c r="G137" s="8"/>
      <c r="H137" s="8"/>
      <c r="I137" s="8"/>
      <c r="J137" s="8"/>
      <c r="K137" s="8"/>
      <c r="L137" s="8"/>
    </row>
    <row r="138" spans="1:12" x14ac:dyDescent="0.25">
      <c r="A138" s="117"/>
      <c r="B138" s="16" t="s">
        <v>368</v>
      </c>
      <c r="C138" s="6" t="s">
        <v>36</v>
      </c>
      <c r="D138" s="11">
        <v>0.02</v>
      </c>
      <c r="E138" s="8">
        <f>E135*D138</f>
        <v>0.13200000000000001</v>
      </c>
      <c r="F138" s="8"/>
      <c r="G138" s="8"/>
      <c r="H138" s="8"/>
      <c r="I138" s="8"/>
      <c r="J138" s="8"/>
      <c r="K138" s="8"/>
      <c r="L138" s="8"/>
    </row>
    <row r="139" spans="1:12" x14ac:dyDescent="0.25">
      <c r="A139" s="117"/>
      <c r="B139" s="16" t="s">
        <v>33</v>
      </c>
      <c r="C139" s="6" t="s">
        <v>28</v>
      </c>
      <c r="D139" s="11">
        <v>0.02</v>
      </c>
      <c r="E139" s="8">
        <f>E135*D139</f>
        <v>0.13200000000000001</v>
      </c>
      <c r="F139" s="8"/>
      <c r="G139" s="8"/>
      <c r="H139" s="8"/>
      <c r="I139" s="8"/>
      <c r="J139" s="8"/>
      <c r="K139" s="8"/>
      <c r="L139" s="8"/>
    </row>
    <row r="140" spans="1:12" x14ac:dyDescent="0.25">
      <c r="A140" s="117"/>
      <c r="B140" s="16" t="s">
        <v>34</v>
      </c>
      <c r="C140" s="6" t="s">
        <v>28</v>
      </c>
      <c r="D140" s="11">
        <v>0.01</v>
      </c>
      <c r="E140" s="8">
        <f>E135*D140</f>
        <v>6.6000000000000003E-2</v>
      </c>
      <c r="F140" s="8"/>
      <c r="G140" s="8"/>
      <c r="H140" s="8"/>
      <c r="I140" s="8"/>
      <c r="J140" s="8"/>
      <c r="K140" s="8"/>
      <c r="L140" s="8"/>
    </row>
    <row r="141" spans="1:12" ht="38.25" customHeight="1" x14ac:dyDescent="0.25">
      <c r="A141" s="117">
        <v>3</v>
      </c>
      <c r="B141" s="66" t="s">
        <v>560</v>
      </c>
      <c r="C141" s="6" t="s">
        <v>25</v>
      </c>
      <c r="D141" s="11"/>
      <c r="E141" s="32">
        <v>19.399999999999999</v>
      </c>
      <c r="F141" s="8"/>
      <c r="G141" s="8"/>
      <c r="H141" s="8"/>
      <c r="I141" s="8"/>
      <c r="J141" s="8"/>
      <c r="K141" s="8"/>
      <c r="L141" s="8"/>
    </row>
    <row r="142" spans="1:12" x14ac:dyDescent="0.25">
      <c r="A142" s="117"/>
      <c r="B142" s="16" t="s">
        <v>12</v>
      </c>
      <c r="C142" s="6" t="s">
        <v>13</v>
      </c>
      <c r="D142" s="11">
        <v>0.25</v>
      </c>
      <c r="E142" s="8">
        <f>E141*D142</f>
        <v>4.8499999999999996</v>
      </c>
      <c r="F142" s="8"/>
      <c r="G142" s="8"/>
      <c r="H142" s="8"/>
      <c r="I142" s="8"/>
      <c r="J142" s="8"/>
      <c r="K142" s="8"/>
      <c r="L142" s="8"/>
    </row>
    <row r="143" spans="1:12" x14ac:dyDescent="0.25">
      <c r="A143" s="117"/>
      <c r="B143" s="16" t="s">
        <v>147</v>
      </c>
      <c r="C143" s="6" t="s">
        <v>183</v>
      </c>
      <c r="D143" s="11">
        <v>2.2999999999999998</v>
      </c>
      <c r="E143" s="8">
        <f>E141*D143</f>
        <v>44.61999999999999</v>
      </c>
      <c r="F143" s="8"/>
      <c r="G143" s="8"/>
      <c r="H143" s="8"/>
      <c r="I143" s="8"/>
      <c r="J143" s="8"/>
      <c r="K143" s="8"/>
      <c r="L143" s="8"/>
    </row>
    <row r="144" spans="1:12" x14ac:dyDescent="0.25">
      <c r="A144" s="117"/>
      <c r="B144" s="16" t="s">
        <v>369</v>
      </c>
      <c r="C144" s="6" t="s">
        <v>288</v>
      </c>
      <c r="D144" s="11">
        <v>3.96E-3</v>
      </c>
      <c r="E144" s="8">
        <f>E141*D144</f>
        <v>7.682399999999999E-2</v>
      </c>
      <c r="F144" s="8"/>
      <c r="G144" s="8"/>
      <c r="H144" s="8"/>
      <c r="I144" s="8"/>
      <c r="J144" s="8"/>
      <c r="K144" s="8"/>
      <c r="L144" s="8"/>
    </row>
    <row r="145" spans="1:12" x14ac:dyDescent="0.25">
      <c r="A145" s="117"/>
      <c r="B145" s="16" t="s">
        <v>33</v>
      </c>
      <c r="C145" s="6" t="s">
        <v>28</v>
      </c>
      <c r="D145" s="11">
        <v>0.08</v>
      </c>
      <c r="E145" s="8">
        <f>E141*D145</f>
        <v>1.5519999999999998</v>
      </c>
      <c r="F145" s="8"/>
      <c r="G145" s="8"/>
      <c r="H145" s="8"/>
      <c r="I145" s="8"/>
      <c r="J145" s="8"/>
      <c r="K145" s="8"/>
      <c r="L145" s="8"/>
    </row>
    <row r="146" spans="1:12" x14ac:dyDescent="0.25">
      <c r="A146" s="6"/>
      <c r="B146" s="5" t="s">
        <v>370</v>
      </c>
      <c r="C146" s="6"/>
      <c r="D146" s="11"/>
      <c r="E146" s="8"/>
      <c r="F146" s="8"/>
      <c r="G146" s="8"/>
      <c r="H146" s="8"/>
      <c r="I146" s="8"/>
      <c r="J146" s="8"/>
      <c r="K146" s="8"/>
      <c r="L146" s="8"/>
    </row>
    <row r="147" spans="1:12" ht="27" x14ac:dyDescent="0.25">
      <c r="A147" s="117">
        <v>1</v>
      </c>
      <c r="B147" s="66" t="s">
        <v>371</v>
      </c>
      <c r="C147" s="6" t="s">
        <v>36</v>
      </c>
      <c r="D147" s="11"/>
      <c r="E147" s="32">
        <v>2.25</v>
      </c>
      <c r="F147" s="8"/>
      <c r="G147" s="8"/>
      <c r="H147" s="8"/>
      <c r="I147" s="8"/>
      <c r="J147" s="8"/>
      <c r="K147" s="8"/>
      <c r="L147" s="8"/>
    </row>
    <row r="148" spans="1:12" x14ac:dyDescent="0.25">
      <c r="A148" s="117"/>
      <c r="B148" s="16" t="s">
        <v>227</v>
      </c>
      <c r="C148" s="6" t="s">
        <v>13</v>
      </c>
      <c r="D148" s="11">
        <v>2.63</v>
      </c>
      <c r="E148" s="8">
        <f>E147*D148</f>
        <v>5.9174999999999995</v>
      </c>
      <c r="F148" s="8"/>
      <c r="G148" s="8"/>
      <c r="H148" s="8"/>
      <c r="I148" s="8"/>
      <c r="J148" s="8"/>
      <c r="K148" s="8"/>
      <c r="L148" s="8"/>
    </row>
    <row r="149" spans="1:12" x14ac:dyDescent="0.25">
      <c r="A149" s="117"/>
      <c r="B149" s="16" t="s">
        <v>372</v>
      </c>
      <c r="C149" s="6" t="s">
        <v>36</v>
      </c>
      <c r="D149" s="11">
        <v>1.25</v>
      </c>
      <c r="E149" s="8">
        <f>E147*D149</f>
        <v>2.8125</v>
      </c>
      <c r="F149" s="8"/>
      <c r="G149" s="8"/>
      <c r="H149" s="8"/>
      <c r="I149" s="8"/>
      <c r="J149" s="8"/>
      <c r="K149" s="8"/>
      <c r="L149" s="8"/>
    </row>
    <row r="150" spans="1:12" x14ac:dyDescent="0.25">
      <c r="A150" s="117"/>
      <c r="B150" s="16" t="s">
        <v>85</v>
      </c>
      <c r="C150" s="6" t="s">
        <v>28</v>
      </c>
      <c r="D150" s="11">
        <v>0.01</v>
      </c>
      <c r="E150" s="8">
        <f>E147*D150</f>
        <v>2.2499999999999999E-2</v>
      </c>
      <c r="F150" s="8"/>
      <c r="G150" s="8"/>
      <c r="H150" s="8"/>
      <c r="I150" s="8"/>
      <c r="J150" s="8"/>
      <c r="K150" s="8"/>
      <c r="L150" s="8"/>
    </row>
    <row r="151" spans="1:12" ht="42" customHeight="1" x14ac:dyDescent="0.25">
      <c r="A151" s="117">
        <v>2</v>
      </c>
      <c r="B151" s="66" t="s">
        <v>561</v>
      </c>
      <c r="C151" s="6" t="s">
        <v>36</v>
      </c>
      <c r="D151" s="11"/>
      <c r="E151" s="32">
        <v>1.18</v>
      </c>
      <c r="F151" s="8"/>
      <c r="G151" s="8"/>
      <c r="H151" s="8"/>
      <c r="I151" s="8"/>
      <c r="J151" s="8"/>
      <c r="K151" s="8"/>
      <c r="L151" s="8"/>
    </row>
    <row r="152" spans="1:12" x14ac:dyDescent="0.25">
      <c r="A152" s="117"/>
      <c r="B152" s="16" t="s">
        <v>227</v>
      </c>
      <c r="C152" s="6" t="s">
        <v>13</v>
      </c>
      <c r="D152" s="11">
        <v>4.5</v>
      </c>
      <c r="E152" s="8">
        <f>E151*D152</f>
        <v>5.31</v>
      </c>
      <c r="F152" s="8"/>
      <c r="G152" s="8"/>
      <c r="H152" s="8"/>
      <c r="I152" s="8"/>
      <c r="J152" s="8"/>
      <c r="K152" s="8"/>
      <c r="L152" s="8"/>
    </row>
    <row r="153" spans="1:12" x14ac:dyDescent="0.25">
      <c r="A153" s="117"/>
      <c r="B153" s="16" t="s">
        <v>71</v>
      </c>
      <c r="C153" s="6" t="s">
        <v>28</v>
      </c>
      <c r="D153" s="11">
        <v>0.37</v>
      </c>
      <c r="E153" s="8">
        <f>E151*D153</f>
        <v>0.43659999999999999</v>
      </c>
      <c r="F153" s="8"/>
      <c r="G153" s="8"/>
      <c r="H153" s="8"/>
      <c r="I153" s="8"/>
      <c r="J153" s="8"/>
      <c r="K153" s="8"/>
      <c r="L153" s="8"/>
    </row>
    <row r="154" spans="1:12" x14ac:dyDescent="0.25">
      <c r="A154" s="117"/>
      <c r="B154" s="16" t="s">
        <v>37</v>
      </c>
      <c r="C154" s="6" t="s">
        <v>36</v>
      </c>
      <c r="D154" s="11">
        <v>1.02</v>
      </c>
      <c r="E154" s="8">
        <f>E151*D154</f>
        <v>1.2036</v>
      </c>
      <c r="F154" s="8"/>
      <c r="G154" s="8"/>
      <c r="H154" s="8"/>
      <c r="I154" s="8"/>
      <c r="J154" s="8"/>
      <c r="K154" s="8"/>
      <c r="L154" s="8"/>
    </row>
    <row r="155" spans="1:12" x14ac:dyDescent="0.25">
      <c r="A155" s="117"/>
      <c r="B155" s="16" t="s">
        <v>50</v>
      </c>
      <c r="C155" s="6" t="s">
        <v>25</v>
      </c>
      <c r="D155" s="11">
        <v>1.61</v>
      </c>
      <c r="E155" s="8">
        <f>E151*D155</f>
        <v>1.8997999999999999</v>
      </c>
      <c r="F155" s="8"/>
      <c r="G155" s="8"/>
      <c r="H155" s="8"/>
      <c r="I155" s="8"/>
      <c r="J155" s="8"/>
      <c r="K155" s="8"/>
      <c r="L155" s="8"/>
    </row>
    <row r="156" spans="1:12" x14ac:dyDescent="0.25">
      <c r="A156" s="117"/>
      <c r="B156" s="16" t="s">
        <v>322</v>
      </c>
      <c r="C156" s="6" t="s">
        <v>36</v>
      </c>
      <c r="D156" s="11">
        <v>1.72E-2</v>
      </c>
      <c r="E156" s="8">
        <f>E151*D156</f>
        <v>2.0295999999999998E-2</v>
      </c>
      <c r="F156" s="8"/>
      <c r="G156" s="8"/>
      <c r="H156" s="8"/>
      <c r="I156" s="8"/>
      <c r="J156" s="8"/>
      <c r="K156" s="8"/>
      <c r="L156" s="8"/>
    </row>
    <row r="157" spans="1:12" x14ac:dyDescent="0.25">
      <c r="A157" s="117"/>
      <c r="B157" s="16" t="s">
        <v>85</v>
      </c>
      <c r="C157" s="6" t="s">
        <v>28</v>
      </c>
      <c r="D157" s="11">
        <v>0.28000000000000003</v>
      </c>
      <c r="E157" s="8">
        <f>E151*D157</f>
        <v>0.33040000000000003</v>
      </c>
      <c r="F157" s="8"/>
      <c r="G157" s="8"/>
      <c r="H157" s="8"/>
      <c r="I157" s="8"/>
      <c r="J157" s="8"/>
      <c r="K157" s="8"/>
      <c r="L157" s="8"/>
    </row>
    <row r="158" spans="1:12" ht="40.5" customHeight="1" x14ac:dyDescent="0.25">
      <c r="A158" s="117">
        <v>3</v>
      </c>
      <c r="B158" s="66" t="s">
        <v>562</v>
      </c>
      <c r="C158" s="6" t="s">
        <v>25</v>
      </c>
      <c r="D158" s="11"/>
      <c r="E158" s="32">
        <v>14.5</v>
      </c>
      <c r="F158" s="8"/>
      <c r="G158" s="8"/>
      <c r="H158" s="8"/>
      <c r="I158" s="8"/>
      <c r="J158" s="8"/>
      <c r="K158" s="8"/>
      <c r="L158" s="8"/>
    </row>
    <row r="159" spans="1:12" x14ac:dyDescent="0.25">
      <c r="A159" s="117"/>
      <c r="B159" s="16" t="s">
        <v>227</v>
      </c>
      <c r="C159" s="51" t="s">
        <v>13</v>
      </c>
      <c r="D159" s="11">
        <v>1.7</v>
      </c>
      <c r="E159" s="8">
        <f>E158*D159</f>
        <v>24.65</v>
      </c>
      <c r="F159" s="8"/>
      <c r="G159" s="8"/>
      <c r="H159" s="8"/>
      <c r="I159" s="8"/>
      <c r="J159" s="8"/>
      <c r="K159" s="8"/>
      <c r="L159" s="8"/>
    </row>
    <row r="160" spans="1:12" x14ac:dyDescent="0.25">
      <c r="A160" s="117"/>
      <c r="B160" s="16" t="s">
        <v>71</v>
      </c>
      <c r="C160" s="6" t="s">
        <v>28</v>
      </c>
      <c r="D160" s="11">
        <v>0.05</v>
      </c>
      <c r="E160" s="8">
        <f>E158*D160</f>
        <v>0.72500000000000009</v>
      </c>
      <c r="F160" s="8"/>
      <c r="G160" s="8"/>
      <c r="H160" s="8"/>
      <c r="I160" s="8"/>
      <c r="J160" s="8"/>
      <c r="K160" s="8"/>
      <c r="L160" s="8"/>
    </row>
    <row r="161" spans="1:12" ht="27" x14ac:dyDescent="0.25">
      <c r="A161" s="117"/>
      <c r="B161" s="15" t="s">
        <v>373</v>
      </c>
      <c r="C161" s="6" t="s">
        <v>25</v>
      </c>
      <c r="D161" s="11">
        <v>1.02</v>
      </c>
      <c r="E161" s="8">
        <f>E158*D161</f>
        <v>14.790000000000001</v>
      </c>
      <c r="F161" s="8"/>
      <c r="G161" s="8"/>
      <c r="H161" s="8"/>
      <c r="I161" s="8"/>
      <c r="J161" s="8"/>
      <c r="K161" s="8"/>
      <c r="L161" s="8"/>
    </row>
    <row r="162" spans="1:12" x14ac:dyDescent="0.25">
      <c r="A162" s="117"/>
      <c r="B162" s="16" t="s">
        <v>345</v>
      </c>
      <c r="C162" s="6" t="s">
        <v>36</v>
      </c>
      <c r="D162" s="11">
        <v>2.23E-2</v>
      </c>
      <c r="E162" s="8">
        <f>E158*D162</f>
        <v>0.32335000000000003</v>
      </c>
      <c r="F162" s="8"/>
      <c r="G162" s="8"/>
      <c r="H162" s="8"/>
      <c r="I162" s="8"/>
      <c r="J162" s="8"/>
      <c r="K162" s="8"/>
      <c r="L162" s="8"/>
    </row>
    <row r="163" spans="1:12" x14ac:dyDescent="0.25">
      <c r="A163" s="117"/>
      <c r="B163" s="16" t="s">
        <v>85</v>
      </c>
      <c r="C163" s="6" t="s">
        <v>28</v>
      </c>
      <c r="D163" s="11">
        <v>4.7E-2</v>
      </c>
      <c r="E163" s="8">
        <f>E158*D163</f>
        <v>0.68149999999999999</v>
      </c>
      <c r="F163" s="8"/>
      <c r="G163" s="8"/>
      <c r="H163" s="8"/>
      <c r="I163" s="8"/>
      <c r="J163" s="8"/>
      <c r="K163" s="8"/>
      <c r="L163" s="8"/>
    </row>
    <row r="164" spans="1:12" ht="52.5" customHeight="1" x14ac:dyDescent="0.25">
      <c r="A164" s="117">
        <v>4</v>
      </c>
      <c r="B164" s="66" t="s">
        <v>563</v>
      </c>
      <c r="C164" s="6" t="s">
        <v>36</v>
      </c>
      <c r="D164" s="11"/>
      <c r="E164" s="32">
        <v>0.8</v>
      </c>
      <c r="F164" s="8"/>
      <c r="G164" s="8"/>
      <c r="H164" s="8"/>
      <c r="I164" s="8"/>
      <c r="J164" s="8"/>
      <c r="K164" s="8"/>
      <c r="L164" s="8"/>
    </row>
    <row r="165" spans="1:12" x14ac:dyDescent="0.25">
      <c r="A165" s="117"/>
      <c r="B165" s="16" t="s">
        <v>227</v>
      </c>
      <c r="C165" s="6" t="s">
        <v>13</v>
      </c>
      <c r="D165" s="11">
        <v>1.37</v>
      </c>
      <c r="E165" s="8">
        <f>E164*D165</f>
        <v>1.0960000000000001</v>
      </c>
      <c r="F165" s="8"/>
      <c r="G165" s="8"/>
      <c r="H165" s="8"/>
      <c r="I165" s="8"/>
      <c r="J165" s="8"/>
      <c r="K165" s="8"/>
      <c r="L165" s="8"/>
    </row>
    <row r="166" spans="1:12" x14ac:dyDescent="0.25">
      <c r="A166" s="117"/>
      <c r="B166" s="16" t="s">
        <v>71</v>
      </c>
      <c r="C166" s="6" t="s">
        <v>28</v>
      </c>
      <c r="D166" s="11">
        <v>0.28299999999999997</v>
      </c>
      <c r="E166" s="8">
        <f>E164*D166</f>
        <v>0.22639999999999999</v>
      </c>
      <c r="F166" s="8"/>
      <c r="G166" s="8"/>
      <c r="H166" s="8"/>
      <c r="I166" s="8"/>
      <c r="J166" s="8"/>
      <c r="K166" s="8"/>
      <c r="L166" s="8"/>
    </row>
    <row r="167" spans="1:12" x14ac:dyDescent="0.25">
      <c r="A167" s="117"/>
      <c r="B167" s="16" t="s">
        <v>374</v>
      </c>
      <c r="C167" s="6" t="s">
        <v>36</v>
      </c>
      <c r="D167" s="11">
        <v>1.02</v>
      </c>
      <c r="E167" s="8">
        <f>E164*D167</f>
        <v>0.81600000000000006</v>
      </c>
      <c r="F167" s="8"/>
      <c r="G167" s="8"/>
      <c r="H167" s="8"/>
      <c r="I167" s="8"/>
      <c r="J167" s="8"/>
      <c r="K167" s="8"/>
      <c r="L167" s="8"/>
    </row>
    <row r="168" spans="1:12" x14ac:dyDescent="0.25">
      <c r="A168" s="117"/>
      <c r="B168" s="16" t="s">
        <v>85</v>
      </c>
      <c r="C168" s="6" t="s">
        <v>28</v>
      </c>
      <c r="D168" s="11">
        <v>0.62</v>
      </c>
      <c r="E168" s="8">
        <f>E164*D168</f>
        <v>0.496</v>
      </c>
      <c r="F168" s="8"/>
      <c r="G168" s="8"/>
      <c r="H168" s="8"/>
      <c r="I168" s="8"/>
      <c r="J168" s="8"/>
      <c r="K168" s="8"/>
      <c r="L168" s="8"/>
    </row>
    <row r="169" spans="1:12" x14ac:dyDescent="0.25">
      <c r="A169" s="150"/>
      <c r="B169" s="149" t="s">
        <v>6</v>
      </c>
      <c r="C169" s="144"/>
      <c r="D169" s="144"/>
      <c r="E169" s="150"/>
      <c r="F169" s="150"/>
      <c r="G169" s="150"/>
      <c r="H169" s="150"/>
      <c r="I169" s="151"/>
      <c r="J169" s="150"/>
      <c r="K169" s="150"/>
      <c r="L169" s="151"/>
    </row>
    <row r="170" spans="1:12" x14ac:dyDescent="0.25">
      <c r="A170" s="150"/>
      <c r="B170" s="149" t="s">
        <v>61</v>
      </c>
      <c r="C170" s="154" t="s">
        <v>637</v>
      </c>
      <c r="D170" s="144"/>
      <c r="E170" s="150"/>
      <c r="F170" s="150"/>
      <c r="G170" s="150"/>
      <c r="H170" s="150"/>
      <c r="I170" s="150"/>
      <c r="J170" s="150"/>
      <c r="K170" s="150"/>
      <c r="L170" s="151"/>
    </row>
    <row r="171" spans="1:12" x14ac:dyDescent="0.25">
      <c r="A171" s="150"/>
      <c r="B171" s="149" t="s">
        <v>6</v>
      </c>
      <c r="C171" s="154"/>
      <c r="D171" s="144"/>
      <c r="E171" s="150"/>
      <c r="F171" s="150"/>
      <c r="G171" s="150"/>
      <c r="H171" s="150"/>
      <c r="I171" s="150"/>
      <c r="J171" s="150"/>
      <c r="K171" s="150"/>
      <c r="L171" s="151"/>
    </row>
    <row r="172" spans="1:12" x14ac:dyDescent="0.25">
      <c r="A172" s="150"/>
      <c r="B172" s="149" t="s">
        <v>62</v>
      </c>
      <c r="C172" s="154" t="s">
        <v>637</v>
      </c>
      <c r="D172" s="144"/>
      <c r="E172" s="150"/>
      <c r="F172" s="150"/>
      <c r="G172" s="150"/>
      <c r="H172" s="150"/>
      <c r="I172" s="150"/>
      <c r="J172" s="150"/>
      <c r="K172" s="150"/>
      <c r="L172" s="151"/>
    </row>
    <row r="173" spans="1:12" x14ac:dyDescent="0.25">
      <c r="A173" s="150"/>
      <c r="B173" s="149" t="s">
        <v>6</v>
      </c>
      <c r="C173" s="154"/>
      <c r="D173" s="144"/>
      <c r="E173" s="150"/>
      <c r="F173" s="150"/>
      <c r="G173" s="150"/>
      <c r="H173" s="150"/>
      <c r="I173" s="150"/>
      <c r="J173" s="150"/>
      <c r="K173" s="150"/>
      <c r="L173" s="151"/>
    </row>
    <row r="174" spans="1:12" x14ac:dyDescent="0.25">
      <c r="A174" s="150"/>
      <c r="B174" s="149" t="s">
        <v>63</v>
      </c>
      <c r="C174" s="154" t="s">
        <v>637</v>
      </c>
      <c r="D174" s="144"/>
      <c r="E174" s="150"/>
      <c r="F174" s="150"/>
      <c r="G174" s="150"/>
      <c r="H174" s="150"/>
      <c r="I174" s="150"/>
      <c r="J174" s="150"/>
      <c r="K174" s="150"/>
      <c r="L174" s="151"/>
    </row>
    <row r="175" spans="1:12" x14ac:dyDescent="0.25">
      <c r="A175" s="150"/>
      <c r="B175" s="149" t="s">
        <v>6</v>
      </c>
      <c r="C175" s="153"/>
      <c r="D175" s="144"/>
      <c r="E175" s="150"/>
      <c r="F175" s="150"/>
      <c r="G175" s="150"/>
      <c r="H175" s="150"/>
      <c r="I175" s="150"/>
      <c r="J175" s="150"/>
      <c r="K175" s="150"/>
      <c r="L175" s="151"/>
    </row>
    <row r="176" spans="1:12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1:12" x14ac:dyDescent="0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1:12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1:12" x14ac:dyDescent="0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</sheetData>
  <mergeCells count="37">
    <mergeCell ref="A1:L2"/>
    <mergeCell ref="A3:A4"/>
    <mergeCell ref="B3:B4"/>
    <mergeCell ref="C3:E3"/>
    <mergeCell ref="F3:G3"/>
    <mergeCell ref="H3:I3"/>
    <mergeCell ref="J3:K3"/>
    <mergeCell ref="L3:L4"/>
    <mergeCell ref="A77:A82"/>
    <mergeCell ref="A7:A10"/>
    <mergeCell ref="A11:A12"/>
    <mergeCell ref="A15:A19"/>
    <mergeCell ref="A20:A28"/>
    <mergeCell ref="A30:A37"/>
    <mergeCell ref="A38:A46"/>
    <mergeCell ref="A48:A53"/>
    <mergeCell ref="A54:A59"/>
    <mergeCell ref="A61:A63"/>
    <mergeCell ref="A64:A68"/>
    <mergeCell ref="A70:A75"/>
    <mergeCell ref="A141:A145"/>
    <mergeCell ref="A83:A86"/>
    <mergeCell ref="A87:A91"/>
    <mergeCell ref="A92:A96"/>
    <mergeCell ref="A97:A101"/>
    <mergeCell ref="A103:A107"/>
    <mergeCell ref="A108:A111"/>
    <mergeCell ref="A112:A116"/>
    <mergeCell ref="A117:A122"/>
    <mergeCell ref="A123:A128"/>
    <mergeCell ref="A130:A134"/>
    <mergeCell ref="A135:A140"/>
    <mergeCell ref="A147:A150"/>
    <mergeCell ref="A151:A157"/>
    <mergeCell ref="A158:A163"/>
    <mergeCell ref="A164:A168"/>
    <mergeCell ref="A176:L179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N1</vt:lpstr>
      <vt:lpstr>N2</vt:lpstr>
      <vt:lpstr>N3</vt:lpstr>
      <vt:lpstr>N4</vt:lpstr>
      <vt:lpstr>N5</vt:lpstr>
      <vt:lpstr>N6</vt:lpstr>
      <vt:lpstr>N7</vt:lpstr>
      <vt:lpstr>N8</vt:lpstr>
      <vt:lpstr>N9</vt:lpstr>
      <vt:lpstr>N10</vt:lpstr>
      <vt:lpstr>N11</vt:lpstr>
      <vt:lpstr>N12</vt:lpstr>
      <vt:lpstr>N13</vt:lpstr>
      <vt:lpstr>N14</vt:lpstr>
      <vt:lpstr>კრებსითი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2019-07-11T12:22:21Z</dcterms:modified>
</cp:coreProperties>
</file>