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Sheet1" sheetId="1" r:id="rId1"/>
    <sheet name="Sheet2" sheetId="3" r:id="rId2"/>
  </sheets>
  <calcPr calcId="152511"/>
</workbook>
</file>

<file path=xl/calcChain.xml><?xml version="1.0" encoding="utf-8"?>
<calcChain xmlns="http://schemas.openxmlformats.org/spreadsheetml/2006/main">
  <c r="J31" i="1" l="1"/>
  <c r="J11" i="1" l="1"/>
  <c r="J26" i="1" l="1"/>
  <c r="J24" i="1"/>
  <c r="J22" i="1"/>
  <c r="J33" i="1" l="1"/>
  <c r="J29" i="1"/>
  <c r="J27" i="1"/>
  <c r="J25" i="1"/>
  <c r="J23" i="1"/>
  <c r="J21" i="1"/>
  <c r="J20" i="1"/>
  <c r="J19" i="1"/>
  <c r="J17" i="1"/>
  <c r="J16" i="1"/>
  <c r="J15" i="1"/>
  <c r="J12" i="1"/>
  <c r="J13" i="1"/>
  <c r="J32" i="1" l="1"/>
  <c r="F11" i="1" l="1"/>
  <c r="F12" i="1"/>
  <c r="F13" i="1"/>
  <c r="F14" i="1"/>
  <c r="J14" i="1" s="1"/>
  <c r="F15" i="1"/>
  <c r="F16" i="1"/>
  <c r="F17" i="1"/>
  <c r="F18" i="1"/>
  <c r="J18" i="1" s="1"/>
  <c r="F19" i="1"/>
  <c r="F20" i="1"/>
  <c r="F21" i="1"/>
  <c r="F22" i="1"/>
  <c r="F23" i="1"/>
  <c r="F24" i="1"/>
  <c r="F25" i="1"/>
  <c r="F26" i="1"/>
  <c r="F27" i="1"/>
  <c r="F28" i="1"/>
  <c r="J28" i="1" s="1"/>
  <c r="F29" i="1"/>
  <c r="F30" i="1"/>
  <c r="J30" i="1" s="1"/>
  <c r="F31" i="1"/>
  <c r="F32" i="1"/>
  <c r="F33" i="1"/>
  <c r="J9" i="1"/>
  <c r="H33" i="1" l="1"/>
  <c r="K33" i="1" l="1"/>
  <c r="H10" i="1"/>
  <c r="F8" i="1" l="1"/>
  <c r="H8" i="1"/>
  <c r="F9" i="1"/>
  <c r="H9" i="1"/>
  <c r="F10" i="1"/>
  <c r="J10" i="1" s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K10" i="1" l="1"/>
  <c r="K28" i="1"/>
  <c r="K31" i="1"/>
  <c r="K30" i="1"/>
  <c r="K29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2" i="1"/>
  <c r="K11" i="1"/>
  <c r="K9" i="1"/>
  <c r="K8" i="1"/>
  <c r="H32" i="1"/>
  <c r="H34" i="1" s="1"/>
  <c r="J34" i="1" l="1"/>
  <c r="F34" i="1"/>
  <c r="K13" i="1"/>
  <c r="K32" i="1"/>
  <c r="K34" i="1" l="1"/>
  <c r="K35" i="1" s="1"/>
  <c r="K36" i="1" s="1"/>
  <c r="K37" i="1" s="1"/>
  <c r="K38" i="1" s="1"/>
  <c r="K39" i="1" s="1"/>
  <c r="K40" i="1" s="1"/>
  <c r="K41" i="1" l="1"/>
  <c r="K42" i="1" s="1"/>
</calcChain>
</file>

<file path=xl/sharedStrings.xml><?xml version="1.0" encoding="utf-8"?>
<sst xmlns="http://schemas.openxmlformats.org/spreadsheetml/2006/main" count="145" uniqueCount="57">
  <si>
    <t>N</t>
  </si>
  <si>
    <t>სამუშაოს    დასახელება</t>
  </si>
  <si>
    <t>განზ.</t>
  </si>
  <si>
    <t>რაოდ.</t>
  </si>
  <si>
    <t>მასალა</t>
  </si>
  <si>
    <t>ხელფასი</t>
  </si>
  <si>
    <t>ტრანსპორტი</t>
  </si>
  <si>
    <t>ერთ.  ფასი</t>
  </si>
  <si>
    <t>ჯამი</t>
  </si>
  <si>
    <t>ერთ.              ფასი</t>
  </si>
  <si>
    <t xml:space="preserve">მიწის  მოჭრა  მოსუფთავება  და  სიბრტყეში  მოსწორება     ხელით  </t>
  </si>
  <si>
    <t xml:space="preserve">(0-40მმ)  ფრაქცია  ღორღის  ფენილის  მოწყობა  20სმ  სისქით  </t>
  </si>
  <si>
    <t>(0-10მმ)  ფრაქცია  ღორღის  ფენილის  მოწყობა  (მოსწორება  და მექანიზებული  დატკეპვნა) 10სმ  სისქით   K-1.25</t>
  </si>
  <si>
    <t>ლითონის  კვადრატული  მილის  80*80*3 მმ  მოწყობა</t>
  </si>
  <si>
    <t>შემოღობვის  ლითონის  კონსტრუქციის  მოწყობა</t>
  </si>
  <si>
    <t>მეტალის  კუთხოვანა  50*50*4მმ</t>
  </si>
  <si>
    <t>არმატურა  l  კლასის  დ-8 მმ</t>
  </si>
  <si>
    <t>მოთუთიებული   მავთულ   ბადე  დ-3მმ . უჯრედით  50*50მმ</t>
  </si>
  <si>
    <t>კარის  საკიდი  ანჯამები</t>
  </si>
  <si>
    <t>ელექტროდი   შედუღებისათვის  დ-4მმ</t>
  </si>
  <si>
    <t>აქსესუარები  მეტალის  კონსტრუქციის  მოსაწყობად</t>
  </si>
  <si>
    <t xml:space="preserve">სტადიონის  მოწყობა  ხელოვნური  საფარით </t>
  </si>
  <si>
    <t>კარებებზე  ბადეების  მოწყობა  (კაპრონის)</t>
  </si>
  <si>
    <t>კბ.მ</t>
  </si>
  <si>
    <t>გრძ.მ</t>
  </si>
  <si>
    <t>ცალი</t>
  </si>
  <si>
    <t>კოლოფი</t>
  </si>
  <si>
    <t>კომპლ.</t>
  </si>
  <si>
    <t>კგ</t>
  </si>
  <si>
    <t>კვ.მ</t>
  </si>
  <si>
    <t>შემდგენელი:</t>
  </si>
  <si>
    <t>მურად  ყაჩლავაშვილი</t>
  </si>
  <si>
    <t>მეტალის  ზოლოვანა  40*4  მმ</t>
  </si>
  <si>
    <t>ქვიშის  ფენილის  მოწყობა  (მოსწორება  მექანიზებული დატკეპვნა)  5სმ  სისქეზე           K-1.25</t>
  </si>
  <si>
    <t>ჯამი:</t>
  </si>
  <si>
    <t>გაუთვალისწინებელი   ხარჯი  - 3%</t>
  </si>
  <si>
    <t>დ.ღ.გ   - 18%</t>
  </si>
  <si>
    <t>გრუნტის  მოჭრა    მოსწორება  მექანიზებულად  ზიდვა  ნაყარში</t>
  </si>
  <si>
    <t>საფეხბურთო  კარის  მოწყობა  დ-80*4მმ  ფოლადის  მილით</t>
  </si>
  <si>
    <t>ქვიშა  ყვითელი  დარკვეთის</t>
  </si>
  <si>
    <t>საღებავი  ზეთოვანი  ანტიკოროზიული</t>
  </si>
  <si>
    <t xml:space="preserve">ტერიტორიის  გასუფთავება  </t>
  </si>
  <si>
    <t>სტადიონის   შემოღობვის  საძირკვლის  ამოთხრა  ხელით  ზომა 0.3*0.3*79.2მ  და მიწის  ზიდვა  ნაყარში</t>
  </si>
  <si>
    <t xml:space="preserve"> 53 ცალი  ორმოს  ამოთხრა  ზომით  30*30*60სმ  საყრდენი  ბოძებისათვის</t>
  </si>
  <si>
    <t>სტადიონის შემოღობვის  ლითონის  კონსტრუქციების  შეღებვა   საღებავით  ორი პირი</t>
  </si>
  <si>
    <t xml:space="preserve"> (1*2.2მ)  ზომა  კუტი კარისთვის  მეტალის  კვადრ. მილი 40*20*25მმ</t>
  </si>
  <si>
    <t xml:space="preserve">ხელოვნური  ბალახი  20მმ  სისქე         </t>
  </si>
  <si>
    <t>სტადიონის   შემოღობვის  საძირკვლისა  და ზეძირკვლის  მოწყობა,ბეტონით B-15.  ზომით  0.3*0.7*79.2მ</t>
  </si>
  <si>
    <t xml:space="preserve">ზედნადები  ხარჯები  </t>
  </si>
  <si>
    <t xml:space="preserve">გეგმიური  დაგროვება </t>
  </si>
  <si>
    <t xml:space="preserve">გაუთვალისწინებელი   ხარჯი  </t>
  </si>
  <si>
    <t xml:space="preserve">დ.ღ.გ   </t>
  </si>
  <si>
    <t>შემდგენელი:                                                      /მურად ყაჩლავაშვილი</t>
  </si>
  <si>
    <t>სოფელ    ღოღეთში   მინი  სტადიონის   (ზომა 15*24 მ ) მოწყობა</t>
  </si>
  <si>
    <t>სოფელ   ღიღეთში   მინი  სტადიონის   (ზომა 15*24 მ ) მოწყობის დეფექტური აქტი</t>
  </si>
  <si>
    <t>ზედნადები  ხარჯები  -  %</t>
  </si>
  <si>
    <t>გეგმიური  დაგროვება -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</si>
</sst>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0" fontId="1" fillId="0" borderId="1" xfId="0" applyFont="1" applyBorder="1"/>
    <xf numFmtId="2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workbookViewId="0">
      <selection activeCell="B37" sqref="B37"/>
    </sheetView>
  </sheetViews>
  <sheetFormatPr defaultRowHeight="15" x14ac:dyDescent="0.25"/>
  <cols>
    <col min="1" max="1" width="5.85546875" customWidth="1"/>
    <col min="2" max="2" width="34.7109375" customWidth="1"/>
    <col min="4" max="4" width="8.140625" customWidth="1"/>
    <col min="5" max="5" width="8.42578125" customWidth="1"/>
    <col min="6" max="6" width="8.28515625" customWidth="1"/>
    <col min="7" max="7" width="7.42578125" customWidth="1"/>
    <col min="8" max="8" width="7.7109375" customWidth="1"/>
    <col min="10" max="10" width="10.85546875" customWidth="1"/>
    <col min="11" max="11" width="11.5703125" customWidth="1"/>
  </cols>
  <sheetData>
    <row r="1" spans="1:11" x14ac:dyDescent="0.25">
      <c r="A1" s="23" t="s">
        <v>53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4.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15" customHeight="1" x14ac:dyDescent="0.25">
      <c r="A4" s="24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4"/>
      <c r="G4" s="24" t="s">
        <v>5</v>
      </c>
      <c r="H4" s="24"/>
      <c r="I4" s="24" t="s">
        <v>6</v>
      </c>
      <c r="J4" s="24"/>
      <c r="K4" s="24" t="s">
        <v>8</v>
      </c>
    </row>
    <row r="5" spans="1:11" ht="15" customHeight="1" x14ac:dyDescent="0.25">
      <c r="A5" s="24"/>
      <c r="B5" s="24"/>
      <c r="C5" s="24"/>
      <c r="D5" s="24"/>
      <c r="E5" s="24" t="s">
        <v>7</v>
      </c>
      <c r="F5" s="24" t="s">
        <v>8</v>
      </c>
      <c r="G5" s="24" t="s">
        <v>9</v>
      </c>
      <c r="H5" s="24" t="s">
        <v>8</v>
      </c>
      <c r="I5" s="24" t="s">
        <v>9</v>
      </c>
      <c r="J5" s="24" t="s">
        <v>8</v>
      </c>
      <c r="K5" s="24"/>
    </row>
    <row r="6" spans="1:1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18.75" customHeight="1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</row>
    <row r="8" spans="1:11" ht="22.5" customHeight="1" x14ac:dyDescent="0.25">
      <c r="A8" s="3">
        <v>1</v>
      </c>
      <c r="B8" s="4" t="s">
        <v>41</v>
      </c>
      <c r="C8" s="5" t="s">
        <v>29</v>
      </c>
      <c r="D8" s="6">
        <v>360</v>
      </c>
      <c r="E8" s="6"/>
      <c r="F8" s="6">
        <f>D8*E8</f>
        <v>0</v>
      </c>
      <c r="G8" s="6"/>
      <c r="H8" s="6">
        <f>D8*G8</f>
        <v>0</v>
      </c>
      <c r="I8" s="6"/>
      <c r="J8" s="6">
        <v>0</v>
      </c>
      <c r="K8" s="6">
        <f>F8+H8+J8</f>
        <v>0</v>
      </c>
    </row>
    <row r="9" spans="1:11" ht="27" customHeight="1" x14ac:dyDescent="0.25">
      <c r="A9" s="3">
        <v>2</v>
      </c>
      <c r="B9" s="4" t="s">
        <v>37</v>
      </c>
      <c r="C9" s="5" t="s">
        <v>23</v>
      </c>
      <c r="D9" s="6">
        <v>36</v>
      </c>
      <c r="E9" s="6"/>
      <c r="F9" s="6">
        <f t="shared" ref="F9:F33" si="0">D9*E9</f>
        <v>0</v>
      </c>
      <c r="G9" s="6"/>
      <c r="H9" s="6">
        <f t="shared" ref="H9:H32" si="1">D9*G9</f>
        <v>0</v>
      </c>
      <c r="I9" s="6"/>
      <c r="J9" s="6">
        <f>D9*I9</f>
        <v>0</v>
      </c>
      <c r="K9" s="6">
        <f t="shared" ref="K9:K33" si="2">F9+H9+J9</f>
        <v>0</v>
      </c>
    </row>
    <row r="10" spans="1:11" ht="28.5" customHeight="1" x14ac:dyDescent="0.25">
      <c r="A10" s="3">
        <v>3</v>
      </c>
      <c r="B10" s="4" t="s">
        <v>10</v>
      </c>
      <c r="C10" s="5" t="s">
        <v>23</v>
      </c>
      <c r="D10" s="6">
        <v>4</v>
      </c>
      <c r="E10" s="6"/>
      <c r="F10" s="6">
        <f t="shared" si="0"/>
        <v>0</v>
      </c>
      <c r="G10" s="6"/>
      <c r="H10" s="6">
        <f>D10*G10</f>
        <v>0</v>
      </c>
      <c r="I10" s="6"/>
      <c r="J10" s="6">
        <f>F10*4/100</f>
        <v>0</v>
      </c>
      <c r="K10" s="6">
        <f t="shared" si="2"/>
        <v>0</v>
      </c>
    </row>
    <row r="11" spans="1:11" ht="27" customHeight="1" x14ac:dyDescent="0.25">
      <c r="A11" s="3">
        <v>4</v>
      </c>
      <c r="B11" s="4" t="s">
        <v>11</v>
      </c>
      <c r="C11" s="5" t="s">
        <v>23</v>
      </c>
      <c r="D11" s="6">
        <v>90</v>
      </c>
      <c r="E11" s="6"/>
      <c r="F11" s="6">
        <f t="shared" si="0"/>
        <v>0</v>
      </c>
      <c r="G11" s="6"/>
      <c r="H11" s="6">
        <f t="shared" si="1"/>
        <v>0</v>
      </c>
      <c r="I11" s="6"/>
      <c r="J11" s="16">
        <f>D11*I11</f>
        <v>0</v>
      </c>
      <c r="K11" s="6">
        <f t="shared" si="2"/>
        <v>0</v>
      </c>
    </row>
    <row r="12" spans="1:11" ht="39.75" customHeight="1" x14ac:dyDescent="0.25">
      <c r="A12" s="3">
        <v>5</v>
      </c>
      <c r="B12" s="4" t="s">
        <v>12</v>
      </c>
      <c r="C12" s="5" t="s">
        <v>23</v>
      </c>
      <c r="D12" s="6">
        <v>45</v>
      </c>
      <c r="E12" s="6"/>
      <c r="F12" s="6">
        <f t="shared" si="0"/>
        <v>0</v>
      </c>
      <c r="G12" s="6"/>
      <c r="H12" s="6">
        <f t="shared" si="1"/>
        <v>0</v>
      </c>
      <c r="I12" s="6"/>
      <c r="J12" s="16">
        <f>D12*I12</f>
        <v>0</v>
      </c>
      <c r="K12" s="6">
        <f t="shared" si="2"/>
        <v>0</v>
      </c>
    </row>
    <row r="13" spans="1:11" ht="38.25" x14ac:dyDescent="0.25">
      <c r="A13" s="3">
        <v>6</v>
      </c>
      <c r="B13" s="4" t="s">
        <v>33</v>
      </c>
      <c r="C13" s="5" t="s">
        <v>23</v>
      </c>
      <c r="D13" s="6">
        <v>22.5</v>
      </c>
      <c r="E13" s="6"/>
      <c r="F13" s="6">
        <f t="shared" si="0"/>
        <v>0</v>
      </c>
      <c r="G13" s="6"/>
      <c r="H13" s="6">
        <f t="shared" si="1"/>
        <v>0</v>
      </c>
      <c r="I13" s="6"/>
      <c r="J13" s="16">
        <f>D13*I13</f>
        <v>0</v>
      </c>
      <c r="K13" s="6">
        <f t="shared" si="2"/>
        <v>0</v>
      </c>
    </row>
    <row r="14" spans="1:11" ht="29.25" customHeight="1" x14ac:dyDescent="0.25">
      <c r="A14" s="3">
        <v>7</v>
      </c>
      <c r="B14" s="11" t="s">
        <v>43</v>
      </c>
      <c r="C14" s="5" t="s">
        <v>23</v>
      </c>
      <c r="D14" s="6">
        <v>2.86</v>
      </c>
      <c r="E14" s="6"/>
      <c r="F14" s="6">
        <f t="shared" si="0"/>
        <v>0</v>
      </c>
      <c r="G14" s="6"/>
      <c r="H14" s="6">
        <f t="shared" si="1"/>
        <v>0</v>
      </c>
      <c r="I14" s="6"/>
      <c r="J14" s="6">
        <f t="shared" ref="J14:J30" si="3">F14*4/100</f>
        <v>0</v>
      </c>
      <c r="K14" s="6">
        <f t="shared" si="2"/>
        <v>0</v>
      </c>
    </row>
    <row r="15" spans="1:11" ht="39.75" customHeight="1" x14ac:dyDescent="0.25">
      <c r="A15" s="3">
        <v>8</v>
      </c>
      <c r="B15" s="4" t="s">
        <v>42</v>
      </c>
      <c r="C15" s="5" t="s">
        <v>23</v>
      </c>
      <c r="D15" s="6">
        <v>5.67</v>
      </c>
      <c r="E15" s="6"/>
      <c r="F15" s="6">
        <f t="shared" si="0"/>
        <v>0</v>
      </c>
      <c r="G15" s="6"/>
      <c r="H15" s="6">
        <f t="shared" si="1"/>
        <v>0</v>
      </c>
      <c r="I15" s="6"/>
      <c r="J15" s="16">
        <f>D15*I15</f>
        <v>0</v>
      </c>
      <c r="K15" s="6">
        <f t="shared" si="2"/>
        <v>0</v>
      </c>
    </row>
    <row r="16" spans="1:11" ht="51" x14ac:dyDescent="0.25">
      <c r="A16" s="3">
        <v>9</v>
      </c>
      <c r="B16" s="4" t="s">
        <v>47</v>
      </c>
      <c r="C16" s="5" t="s">
        <v>23</v>
      </c>
      <c r="D16" s="6">
        <v>18</v>
      </c>
      <c r="E16" s="6"/>
      <c r="F16" s="6">
        <f t="shared" si="0"/>
        <v>0</v>
      </c>
      <c r="G16" s="6"/>
      <c r="H16" s="6">
        <f t="shared" si="1"/>
        <v>0</v>
      </c>
      <c r="I16" s="6"/>
      <c r="J16" s="16">
        <f>D16*I16</f>
        <v>0</v>
      </c>
      <c r="K16" s="6">
        <f t="shared" si="2"/>
        <v>0</v>
      </c>
    </row>
    <row r="17" spans="1:16" ht="25.5" x14ac:dyDescent="0.25">
      <c r="A17" s="3">
        <v>10</v>
      </c>
      <c r="B17" s="4" t="s">
        <v>13</v>
      </c>
      <c r="C17" s="5" t="s">
        <v>24</v>
      </c>
      <c r="D17" s="6">
        <v>270</v>
      </c>
      <c r="E17" s="6"/>
      <c r="F17" s="6">
        <f t="shared" si="0"/>
        <v>0</v>
      </c>
      <c r="G17" s="6"/>
      <c r="H17" s="6">
        <f t="shared" si="1"/>
        <v>0</v>
      </c>
      <c r="I17" s="6"/>
      <c r="J17" s="16">
        <f>D17*I17</f>
        <v>0</v>
      </c>
      <c r="K17" s="6">
        <f t="shared" si="2"/>
        <v>0</v>
      </c>
      <c r="P17" s="1"/>
    </row>
    <row r="18" spans="1:16" ht="25.5" x14ac:dyDescent="0.25">
      <c r="A18" s="3">
        <v>11</v>
      </c>
      <c r="B18" s="4" t="s">
        <v>14</v>
      </c>
      <c r="C18" s="5" t="s">
        <v>29</v>
      </c>
      <c r="D18" s="6">
        <v>311</v>
      </c>
      <c r="E18" s="6"/>
      <c r="F18" s="6">
        <f t="shared" si="0"/>
        <v>0</v>
      </c>
      <c r="G18" s="6"/>
      <c r="H18" s="6">
        <f t="shared" si="1"/>
        <v>0</v>
      </c>
      <c r="I18" s="6"/>
      <c r="J18" s="6">
        <f t="shared" si="3"/>
        <v>0</v>
      </c>
      <c r="K18" s="6">
        <f t="shared" si="2"/>
        <v>0</v>
      </c>
    </row>
    <row r="19" spans="1:16" x14ac:dyDescent="0.25">
      <c r="A19" s="3"/>
      <c r="B19" s="4" t="s">
        <v>15</v>
      </c>
      <c r="C19" s="5" t="s">
        <v>24</v>
      </c>
      <c r="D19" s="6">
        <v>521</v>
      </c>
      <c r="E19" s="6"/>
      <c r="F19" s="6">
        <f t="shared" si="0"/>
        <v>0</v>
      </c>
      <c r="G19" s="6"/>
      <c r="H19" s="6">
        <f t="shared" si="1"/>
        <v>0</v>
      </c>
      <c r="I19" s="6"/>
      <c r="J19" s="16">
        <f t="shared" ref="J19:J27" si="4">D19*I19</f>
        <v>0</v>
      </c>
      <c r="K19" s="6">
        <f t="shared" si="2"/>
        <v>0</v>
      </c>
    </row>
    <row r="20" spans="1:16" x14ac:dyDescent="0.25">
      <c r="A20" s="3"/>
      <c r="B20" s="4" t="s">
        <v>32</v>
      </c>
      <c r="C20" s="5" t="s">
        <v>24</v>
      </c>
      <c r="D20" s="6">
        <v>60</v>
      </c>
      <c r="E20" s="6"/>
      <c r="F20" s="6">
        <f t="shared" si="0"/>
        <v>0</v>
      </c>
      <c r="G20" s="6"/>
      <c r="H20" s="6">
        <f t="shared" si="1"/>
        <v>0</v>
      </c>
      <c r="I20" s="6"/>
      <c r="J20" s="16">
        <f t="shared" si="4"/>
        <v>0</v>
      </c>
      <c r="K20" s="6">
        <f t="shared" si="2"/>
        <v>0</v>
      </c>
    </row>
    <row r="21" spans="1:16" x14ac:dyDescent="0.25">
      <c r="A21" s="3"/>
      <c r="B21" s="4" t="s">
        <v>16</v>
      </c>
      <c r="C21" s="5" t="s">
        <v>24</v>
      </c>
      <c r="D21" s="6">
        <v>521</v>
      </c>
      <c r="E21" s="6"/>
      <c r="F21" s="6">
        <f t="shared" si="0"/>
        <v>0</v>
      </c>
      <c r="G21" s="6"/>
      <c r="H21" s="6">
        <f t="shared" si="1"/>
        <v>0</v>
      </c>
      <c r="I21" s="6"/>
      <c r="J21" s="16">
        <f t="shared" si="4"/>
        <v>0</v>
      </c>
      <c r="K21" s="6">
        <f t="shared" si="2"/>
        <v>0</v>
      </c>
    </row>
    <row r="22" spans="1:16" ht="27.75" customHeight="1" x14ac:dyDescent="0.25">
      <c r="A22" s="3"/>
      <c r="B22" s="4" t="s">
        <v>17</v>
      </c>
      <c r="C22" s="5" t="s">
        <v>29</v>
      </c>
      <c r="D22" s="6">
        <v>270</v>
      </c>
      <c r="E22" s="6"/>
      <c r="F22" s="6">
        <f t="shared" si="0"/>
        <v>0</v>
      </c>
      <c r="G22" s="6"/>
      <c r="H22" s="6">
        <f t="shared" si="1"/>
        <v>0</v>
      </c>
      <c r="I22" s="6"/>
      <c r="J22" s="16">
        <f t="shared" si="4"/>
        <v>0</v>
      </c>
      <c r="K22" s="6">
        <f t="shared" si="2"/>
        <v>0</v>
      </c>
    </row>
    <row r="23" spans="1:16" ht="29.25" customHeight="1" x14ac:dyDescent="0.25">
      <c r="A23" s="3"/>
      <c r="B23" s="4" t="s">
        <v>45</v>
      </c>
      <c r="C23" s="5" t="s">
        <v>24</v>
      </c>
      <c r="D23" s="6">
        <v>13</v>
      </c>
      <c r="E23" s="6"/>
      <c r="F23" s="6">
        <f t="shared" si="0"/>
        <v>0</v>
      </c>
      <c r="G23" s="6"/>
      <c r="H23" s="6">
        <f t="shared" si="1"/>
        <v>0</v>
      </c>
      <c r="I23" s="6"/>
      <c r="J23" s="16">
        <f t="shared" si="4"/>
        <v>0</v>
      </c>
      <c r="K23" s="6">
        <f t="shared" si="2"/>
        <v>0</v>
      </c>
    </row>
    <row r="24" spans="1:16" x14ac:dyDescent="0.25">
      <c r="A24" s="3"/>
      <c r="B24" s="4" t="s">
        <v>18</v>
      </c>
      <c r="C24" s="5" t="s">
        <v>25</v>
      </c>
      <c r="D24" s="6">
        <v>2</v>
      </c>
      <c r="E24" s="6"/>
      <c r="F24" s="6">
        <f t="shared" si="0"/>
        <v>0</v>
      </c>
      <c r="G24" s="6"/>
      <c r="H24" s="6">
        <f t="shared" si="1"/>
        <v>0</v>
      </c>
      <c r="I24" s="6"/>
      <c r="J24" s="16">
        <f t="shared" si="4"/>
        <v>0</v>
      </c>
      <c r="K24" s="6">
        <f t="shared" si="2"/>
        <v>0</v>
      </c>
    </row>
    <row r="25" spans="1:16" ht="25.5" x14ac:dyDescent="0.25">
      <c r="A25" s="3"/>
      <c r="B25" s="4" t="s">
        <v>19</v>
      </c>
      <c r="C25" s="5" t="s">
        <v>26</v>
      </c>
      <c r="D25" s="6">
        <v>10</v>
      </c>
      <c r="E25" s="6"/>
      <c r="F25" s="6">
        <f t="shared" si="0"/>
        <v>0</v>
      </c>
      <c r="G25" s="6"/>
      <c r="H25" s="6">
        <f t="shared" si="1"/>
        <v>0</v>
      </c>
      <c r="I25" s="6"/>
      <c r="J25" s="16">
        <f t="shared" si="4"/>
        <v>0</v>
      </c>
      <c r="K25" s="6">
        <f t="shared" si="2"/>
        <v>0</v>
      </c>
    </row>
    <row r="26" spans="1:16" ht="26.25" customHeight="1" x14ac:dyDescent="0.25">
      <c r="A26" s="3"/>
      <c r="B26" s="4" t="s">
        <v>20</v>
      </c>
      <c r="C26" s="5" t="s">
        <v>27</v>
      </c>
      <c r="D26" s="6">
        <v>1</v>
      </c>
      <c r="E26" s="6"/>
      <c r="F26" s="6">
        <f t="shared" si="0"/>
        <v>0</v>
      </c>
      <c r="G26" s="6"/>
      <c r="H26" s="6">
        <f t="shared" si="1"/>
        <v>0</v>
      </c>
      <c r="I26" s="6"/>
      <c r="J26" s="16">
        <f t="shared" si="4"/>
        <v>0</v>
      </c>
      <c r="K26" s="6">
        <f t="shared" si="2"/>
        <v>0</v>
      </c>
    </row>
    <row r="27" spans="1:16" ht="30" customHeight="1" x14ac:dyDescent="0.25">
      <c r="A27" s="3">
        <v>12</v>
      </c>
      <c r="B27" s="4" t="s">
        <v>38</v>
      </c>
      <c r="C27" s="5" t="s">
        <v>24</v>
      </c>
      <c r="D27" s="6">
        <v>17.2</v>
      </c>
      <c r="E27" s="6"/>
      <c r="F27" s="6">
        <f t="shared" si="0"/>
        <v>0</v>
      </c>
      <c r="G27" s="6"/>
      <c r="H27" s="6">
        <f t="shared" si="1"/>
        <v>0</v>
      </c>
      <c r="I27" s="6"/>
      <c r="J27" s="16">
        <f t="shared" si="4"/>
        <v>0</v>
      </c>
      <c r="K27" s="6">
        <f t="shared" si="2"/>
        <v>0</v>
      </c>
    </row>
    <row r="28" spans="1:16" ht="43.5" customHeight="1" x14ac:dyDescent="0.25">
      <c r="A28" s="3">
        <v>13</v>
      </c>
      <c r="B28" s="4" t="s">
        <v>44</v>
      </c>
      <c r="C28" s="5" t="s">
        <v>29</v>
      </c>
      <c r="D28" s="6">
        <v>196</v>
      </c>
      <c r="E28" s="6"/>
      <c r="F28" s="6">
        <f t="shared" si="0"/>
        <v>0</v>
      </c>
      <c r="G28" s="6"/>
      <c r="H28" s="6">
        <f t="shared" si="1"/>
        <v>0</v>
      </c>
      <c r="I28" s="6"/>
      <c r="J28" s="6">
        <f t="shared" si="3"/>
        <v>0</v>
      </c>
      <c r="K28" s="6">
        <f t="shared" si="2"/>
        <v>0</v>
      </c>
    </row>
    <row r="29" spans="1:16" ht="25.5" x14ac:dyDescent="0.25">
      <c r="A29" s="3"/>
      <c r="B29" s="4" t="s">
        <v>40</v>
      </c>
      <c r="C29" s="5" t="s">
        <v>28</v>
      </c>
      <c r="D29" s="6">
        <v>65</v>
      </c>
      <c r="E29" s="6"/>
      <c r="F29" s="6">
        <f t="shared" si="0"/>
        <v>0</v>
      </c>
      <c r="G29" s="6"/>
      <c r="H29" s="6">
        <f t="shared" si="1"/>
        <v>0</v>
      </c>
      <c r="I29" s="6"/>
      <c r="J29" s="16">
        <f>D29*I29</f>
        <v>0</v>
      </c>
      <c r="K29" s="6">
        <f t="shared" si="2"/>
        <v>0</v>
      </c>
    </row>
    <row r="30" spans="1:16" ht="30" customHeight="1" x14ac:dyDescent="0.25">
      <c r="A30" s="3">
        <v>14</v>
      </c>
      <c r="B30" s="4" t="s">
        <v>21</v>
      </c>
      <c r="C30" s="5" t="s">
        <v>29</v>
      </c>
      <c r="D30" s="6">
        <v>360</v>
      </c>
      <c r="E30" s="6"/>
      <c r="F30" s="6">
        <f t="shared" si="0"/>
        <v>0</v>
      </c>
      <c r="G30" s="6"/>
      <c r="H30" s="6">
        <f t="shared" si="1"/>
        <v>0</v>
      </c>
      <c r="I30" s="6"/>
      <c r="J30" s="6">
        <f t="shared" si="3"/>
        <v>0</v>
      </c>
      <c r="K30" s="6">
        <f t="shared" si="2"/>
        <v>0</v>
      </c>
    </row>
    <row r="31" spans="1:16" ht="29.25" customHeight="1" x14ac:dyDescent="0.25">
      <c r="A31" s="3"/>
      <c r="B31" s="4" t="s">
        <v>46</v>
      </c>
      <c r="C31" s="5" t="s">
        <v>29</v>
      </c>
      <c r="D31" s="6">
        <v>360</v>
      </c>
      <c r="E31" s="6"/>
      <c r="F31" s="6">
        <f t="shared" si="0"/>
        <v>0</v>
      </c>
      <c r="G31" s="6"/>
      <c r="H31" s="6">
        <f t="shared" si="1"/>
        <v>0</v>
      </c>
      <c r="I31" s="6"/>
      <c r="J31" s="16">
        <f>D31*I31</f>
        <v>0</v>
      </c>
      <c r="K31" s="6">
        <f t="shared" si="2"/>
        <v>0</v>
      </c>
    </row>
    <row r="32" spans="1:16" ht="18" customHeight="1" x14ac:dyDescent="0.25">
      <c r="A32" s="3"/>
      <c r="B32" s="4" t="s">
        <v>39</v>
      </c>
      <c r="C32" s="5" t="s">
        <v>23</v>
      </c>
      <c r="D32" s="6">
        <v>3.6</v>
      </c>
      <c r="E32" s="6"/>
      <c r="F32" s="6">
        <f t="shared" si="0"/>
        <v>0</v>
      </c>
      <c r="G32" s="6"/>
      <c r="H32" s="6">
        <f t="shared" si="1"/>
        <v>0</v>
      </c>
      <c r="I32" s="13"/>
      <c r="J32" s="6">
        <f>D32*I32</f>
        <v>0</v>
      </c>
      <c r="K32" s="6">
        <f t="shared" si="2"/>
        <v>0</v>
      </c>
    </row>
    <row r="33" spans="1:11" ht="30" customHeight="1" x14ac:dyDescent="0.25">
      <c r="A33" s="3">
        <v>15</v>
      </c>
      <c r="B33" s="4" t="s">
        <v>22</v>
      </c>
      <c r="C33" s="5" t="s">
        <v>27</v>
      </c>
      <c r="D33" s="6">
        <v>2</v>
      </c>
      <c r="E33" s="6"/>
      <c r="F33" s="6">
        <f t="shared" si="0"/>
        <v>0</v>
      </c>
      <c r="G33" s="6"/>
      <c r="H33" s="6">
        <f>D33*G33</f>
        <v>0</v>
      </c>
      <c r="I33" s="6"/>
      <c r="J33" s="16">
        <f>D33*I33</f>
        <v>0</v>
      </c>
      <c r="K33" s="6">
        <f t="shared" si="2"/>
        <v>0</v>
      </c>
    </row>
    <row r="34" spans="1:11" x14ac:dyDescent="0.25">
      <c r="A34" s="7"/>
      <c r="B34" s="8" t="s">
        <v>34</v>
      </c>
      <c r="C34" s="7"/>
      <c r="D34" s="7"/>
      <c r="E34" s="7"/>
      <c r="F34" s="14">
        <f>SUM(F8:F33)</f>
        <v>0</v>
      </c>
      <c r="G34" s="15"/>
      <c r="H34" s="14">
        <f>SUM(H8:H33)</f>
        <v>0</v>
      </c>
      <c r="I34" s="15"/>
      <c r="J34" s="14">
        <f>SUM(J8:J33)</f>
        <v>0</v>
      </c>
      <c r="K34" s="12">
        <f>SUM(K8:K33)</f>
        <v>0</v>
      </c>
    </row>
    <row r="35" spans="1:11" x14ac:dyDescent="0.25">
      <c r="A35" s="7"/>
      <c r="B35" s="8" t="s">
        <v>55</v>
      </c>
      <c r="C35" s="7"/>
      <c r="D35" s="7"/>
      <c r="E35" s="7"/>
      <c r="F35" s="7"/>
      <c r="G35" s="7"/>
      <c r="H35" s="7"/>
      <c r="I35" s="7"/>
      <c r="J35" s="7"/>
      <c r="K35" s="12">
        <f>K34*8/100</f>
        <v>0</v>
      </c>
    </row>
    <row r="36" spans="1:11" x14ac:dyDescent="0.25">
      <c r="A36" s="7"/>
      <c r="B36" s="8" t="s">
        <v>34</v>
      </c>
      <c r="C36" s="7"/>
      <c r="D36" s="7"/>
      <c r="E36" s="7"/>
      <c r="F36" s="7"/>
      <c r="G36" s="7"/>
      <c r="H36" s="7"/>
      <c r="I36" s="7"/>
      <c r="J36" s="7"/>
      <c r="K36" s="12">
        <f>SUM(K34:K35)</f>
        <v>0</v>
      </c>
    </row>
    <row r="37" spans="1:11" x14ac:dyDescent="0.25">
      <c r="A37" s="7"/>
      <c r="B37" s="8" t="s">
        <v>56</v>
      </c>
      <c r="C37" s="7"/>
      <c r="D37" s="7"/>
      <c r="E37" s="7"/>
      <c r="F37" s="7"/>
      <c r="G37" s="7"/>
      <c r="H37" s="7"/>
      <c r="I37" s="7"/>
      <c r="J37" s="7"/>
      <c r="K37" s="12">
        <f>K36*6/100</f>
        <v>0</v>
      </c>
    </row>
    <row r="38" spans="1:11" x14ac:dyDescent="0.25">
      <c r="A38" s="7"/>
      <c r="B38" s="8" t="s">
        <v>8</v>
      </c>
      <c r="C38" s="7"/>
      <c r="D38" s="7"/>
      <c r="E38" s="7"/>
      <c r="F38" s="7"/>
      <c r="G38" s="7"/>
      <c r="H38" s="7"/>
      <c r="I38" s="7"/>
      <c r="J38" s="7"/>
      <c r="K38" s="12">
        <f>SUM(K36:K37)</f>
        <v>0</v>
      </c>
    </row>
    <row r="39" spans="1:11" ht="14.25" customHeight="1" x14ac:dyDescent="0.25">
      <c r="A39" s="7"/>
      <c r="B39" s="8" t="s">
        <v>35</v>
      </c>
      <c r="C39" s="7"/>
      <c r="D39" s="7"/>
      <c r="E39" s="7"/>
      <c r="F39" s="7"/>
      <c r="G39" s="7"/>
      <c r="H39" s="7"/>
      <c r="I39" s="7"/>
      <c r="J39" s="7"/>
      <c r="K39" s="12">
        <f>K38*3/100</f>
        <v>0</v>
      </c>
    </row>
    <row r="40" spans="1:11" x14ac:dyDescent="0.25">
      <c r="A40" s="7"/>
      <c r="B40" s="8" t="s">
        <v>34</v>
      </c>
      <c r="C40" s="7"/>
      <c r="D40" s="7"/>
      <c r="E40" s="7"/>
      <c r="F40" s="7"/>
      <c r="G40" s="7"/>
      <c r="H40" s="7"/>
      <c r="I40" s="7"/>
      <c r="J40" s="7"/>
      <c r="K40" s="12">
        <f>SUM(K38:K39)</f>
        <v>0</v>
      </c>
    </row>
    <row r="41" spans="1:11" x14ac:dyDescent="0.25">
      <c r="A41" s="7"/>
      <c r="B41" s="8" t="s">
        <v>36</v>
      </c>
      <c r="C41" s="7"/>
      <c r="D41" s="7"/>
      <c r="E41" s="7"/>
      <c r="F41" s="7"/>
      <c r="G41" s="7"/>
      <c r="H41" s="7"/>
      <c r="I41" s="7"/>
      <c r="J41" s="7"/>
      <c r="K41" s="12">
        <f>K40*18/100</f>
        <v>0</v>
      </c>
    </row>
    <row r="42" spans="1:11" x14ac:dyDescent="0.25">
      <c r="A42" s="7"/>
      <c r="B42" s="8" t="s">
        <v>34</v>
      </c>
      <c r="C42" s="7"/>
      <c r="D42" s="7"/>
      <c r="E42" s="7"/>
      <c r="F42" s="7"/>
      <c r="G42" s="7"/>
      <c r="H42" s="7"/>
      <c r="I42" s="7"/>
      <c r="J42" s="7"/>
      <c r="K42" s="12">
        <f>SUM(K40:K41)</f>
        <v>0</v>
      </c>
    </row>
    <row r="44" spans="1:11" x14ac:dyDescent="0.25">
      <c r="B44" s="9" t="s">
        <v>30</v>
      </c>
      <c r="E44" s="10" t="s">
        <v>31</v>
      </c>
    </row>
  </sheetData>
  <mergeCells count="15">
    <mergeCell ref="A1:K3"/>
    <mergeCell ref="A4:A6"/>
    <mergeCell ref="B4:B6"/>
    <mergeCell ref="C4:C6"/>
    <mergeCell ref="D4:D6"/>
    <mergeCell ref="E5:E6"/>
    <mergeCell ref="E4:F4"/>
    <mergeCell ref="F5:F6"/>
    <mergeCell ref="G4:H4"/>
    <mergeCell ref="G5:G6"/>
    <mergeCell ref="H5:H6"/>
    <mergeCell ref="I5:I6"/>
    <mergeCell ref="J5:J6"/>
    <mergeCell ref="K4:K6"/>
    <mergeCell ref="I4:J4"/>
  </mergeCells>
  <pageMargins left="0.7" right="0.7" top="0.75" bottom="0.75" header="0.3" footer="0.3"/>
  <pageSetup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31" workbookViewId="0">
      <selection activeCell="N36" sqref="N36"/>
    </sheetView>
  </sheetViews>
  <sheetFormatPr defaultRowHeight="15" x14ac:dyDescent="0.25"/>
  <cols>
    <col min="1" max="1" width="5.7109375" customWidth="1"/>
    <col min="2" max="2" width="49.42578125" customWidth="1"/>
    <col min="3" max="3" width="13.5703125" customWidth="1"/>
    <col min="4" max="4" width="15" customWidth="1"/>
    <col min="5" max="5" width="0.5703125" customWidth="1"/>
    <col min="6" max="11" width="9.140625" hidden="1" customWidth="1"/>
  </cols>
  <sheetData>
    <row r="1" spans="1:11" x14ac:dyDescent="0.25">
      <c r="A1" s="23" t="s">
        <v>54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15" customHeight="1" x14ac:dyDescent="0.25">
      <c r="A4" s="24" t="s">
        <v>0</v>
      </c>
      <c r="B4" s="24" t="s">
        <v>1</v>
      </c>
      <c r="C4" s="24" t="s">
        <v>2</v>
      </c>
      <c r="D4" s="24" t="s">
        <v>3</v>
      </c>
    </row>
    <row r="5" spans="1:11" ht="15" customHeight="1" x14ac:dyDescent="0.25">
      <c r="A5" s="24"/>
      <c r="B5" s="24"/>
      <c r="C5" s="24"/>
      <c r="D5" s="24"/>
    </row>
    <row r="6" spans="1:11" x14ac:dyDescent="0.25">
      <c r="A6" s="24"/>
      <c r="B6" s="24"/>
      <c r="C6" s="24"/>
      <c r="D6" s="24"/>
    </row>
    <row r="7" spans="1:11" x14ac:dyDescent="0.25">
      <c r="A7" s="2">
        <v>1</v>
      </c>
      <c r="B7" s="2">
        <v>2</v>
      </c>
      <c r="C7" s="2">
        <v>3</v>
      </c>
      <c r="D7" s="2">
        <v>4</v>
      </c>
    </row>
    <row r="8" spans="1:11" s="17" customFormat="1" x14ac:dyDescent="0.25">
      <c r="A8" s="19">
        <v>1</v>
      </c>
      <c r="B8" s="18" t="s">
        <v>41</v>
      </c>
      <c r="C8" s="19" t="s">
        <v>29</v>
      </c>
      <c r="D8" s="20">
        <v>360</v>
      </c>
    </row>
    <row r="9" spans="1:11" s="17" customFormat="1" ht="25.5" x14ac:dyDescent="0.25">
      <c r="A9" s="19">
        <v>2</v>
      </c>
      <c r="B9" s="18" t="s">
        <v>37</v>
      </c>
      <c r="C9" s="19" t="s">
        <v>23</v>
      </c>
      <c r="D9" s="20">
        <v>36</v>
      </c>
    </row>
    <row r="10" spans="1:11" s="17" customFormat="1" ht="25.5" x14ac:dyDescent="0.25">
      <c r="A10" s="19">
        <v>3</v>
      </c>
      <c r="B10" s="18" t="s">
        <v>10</v>
      </c>
      <c r="C10" s="19" t="s">
        <v>23</v>
      </c>
      <c r="D10" s="20">
        <v>4</v>
      </c>
    </row>
    <row r="11" spans="1:11" s="17" customFormat="1" ht="25.5" x14ac:dyDescent="0.25">
      <c r="A11" s="19">
        <v>4</v>
      </c>
      <c r="B11" s="18" t="s">
        <v>11</v>
      </c>
      <c r="C11" s="19" t="s">
        <v>23</v>
      </c>
      <c r="D11" s="20">
        <v>90</v>
      </c>
    </row>
    <row r="12" spans="1:11" s="17" customFormat="1" ht="38.25" x14ac:dyDescent="0.25">
      <c r="A12" s="19">
        <v>5</v>
      </c>
      <c r="B12" s="18" t="s">
        <v>12</v>
      </c>
      <c r="C12" s="19" t="s">
        <v>23</v>
      </c>
      <c r="D12" s="20">
        <v>45</v>
      </c>
    </row>
    <row r="13" spans="1:11" s="17" customFormat="1" ht="25.5" x14ac:dyDescent="0.25">
      <c r="A13" s="19">
        <v>6</v>
      </c>
      <c r="B13" s="18" t="s">
        <v>33</v>
      </c>
      <c r="C13" s="19" t="s">
        <v>23</v>
      </c>
      <c r="D13" s="20">
        <v>22.5</v>
      </c>
    </row>
    <row r="14" spans="1:11" s="17" customFormat="1" ht="25.5" x14ac:dyDescent="0.25">
      <c r="A14" s="19">
        <v>7</v>
      </c>
      <c r="B14" s="18" t="s">
        <v>43</v>
      </c>
      <c r="C14" s="19" t="s">
        <v>23</v>
      </c>
      <c r="D14" s="20">
        <v>2.86</v>
      </c>
    </row>
    <row r="15" spans="1:11" s="17" customFormat="1" ht="25.5" x14ac:dyDescent="0.25">
      <c r="A15" s="19">
        <v>8</v>
      </c>
      <c r="B15" s="18" t="s">
        <v>42</v>
      </c>
      <c r="C15" s="19" t="s">
        <v>23</v>
      </c>
      <c r="D15" s="20">
        <v>5.67</v>
      </c>
    </row>
    <row r="16" spans="1:11" s="17" customFormat="1" ht="38.25" x14ac:dyDescent="0.25">
      <c r="A16" s="19">
        <v>9</v>
      </c>
      <c r="B16" s="18" t="s">
        <v>47</v>
      </c>
      <c r="C16" s="19" t="s">
        <v>23</v>
      </c>
      <c r="D16" s="20">
        <v>18</v>
      </c>
    </row>
    <row r="17" spans="1:4" s="17" customFormat="1" x14ac:dyDescent="0.25">
      <c r="A17" s="19">
        <v>10</v>
      </c>
      <c r="B17" s="18" t="s">
        <v>13</v>
      </c>
      <c r="C17" s="19" t="s">
        <v>24</v>
      </c>
      <c r="D17" s="20">
        <v>270</v>
      </c>
    </row>
    <row r="18" spans="1:4" s="17" customFormat="1" x14ac:dyDescent="0.25">
      <c r="A18" s="19">
        <v>11</v>
      </c>
      <c r="B18" s="18" t="s">
        <v>14</v>
      </c>
      <c r="C18" s="19" t="s">
        <v>29</v>
      </c>
      <c r="D18" s="20">
        <v>311</v>
      </c>
    </row>
    <row r="19" spans="1:4" s="17" customFormat="1" x14ac:dyDescent="0.25">
      <c r="A19" s="19"/>
      <c r="B19" s="18" t="s">
        <v>15</v>
      </c>
      <c r="C19" s="19" t="s">
        <v>24</v>
      </c>
      <c r="D19" s="20">
        <v>521</v>
      </c>
    </row>
    <row r="20" spans="1:4" s="17" customFormat="1" x14ac:dyDescent="0.25">
      <c r="A20" s="19"/>
      <c r="B20" s="18" t="s">
        <v>32</v>
      </c>
      <c r="C20" s="19" t="s">
        <v>24</v>
      </c>
      <c r="D20" s="20">
        <v>60</v>
      </c>
    </row>
    <row r="21" spans="1:4" s="17" customFormat="1" x14ac:dyDescent="0.25">
      <c r="A21" s="19"/>
      <c r="B21" s="18" t="s">
        <v>16</v>
      </c>
      <c r="C21" s="19" t="s">
        <v>24</v>
      </c>
      <c r="D21" s="20">
        <v>521</v>
      </c>
    </row>
    <row r="22" spans="1:4" s="17" customFormat="1" ht="25.5" x14ac:dyDescent="0.25">
      <c r="A22" s="19"/>
      <c r="B22" s="18" t="s">
        <v>17</v>
      </c>
      <c r="C22" s="19" t="s">
        <v>29</v>
      </c>
      <c r="D22" s="20">
        <v>270</v>
      </c>
    </row>
    <row r="23" spans="1:4" s="17" customFormat="1" ht="25.5" x14ac:dyDescent="0.25">
      <c r="A23" s="19"/>
      <c r="B23" s="18" t="s">
        <v>45</v>
      </c>
      <c r="C23" s="19" t="s">
        <v>24</v>
      </c>
      <c r="D23" s="20">
        <v>13</v>
      </c>
    </row>
    <row r="24" spans="1:4" s="17" customFormat="1" x14ac:dyDescent="0.25">
      <c r="A24" s="19"/>
      <c r="B24" s="18" t="s">
        <v>18</v>
      </c>
      <c r="C24" s="19" t="s">
        <v>25</v>
      </c>
      <c r="D24" s="20">
        <v>2</v>
      </c>
    </row>
    <row r="25" spans="1:4" s="17" customFormat="1" x14ac:dyDescent="0.25">
      <c r="A25" s="19"/>
      <c r="B25" s="18" t="s">
        <v>19</v>
      </c>
      <c r="C25" s="19" t="s">
        <v>26</v>
      </c>
      <c r="D25" s="20">
        <v>10</v>
      </c>
    </row>
    <row r="26" spans="1:4" s="17" customFormat="1" x14ac:dyDescent="0.25">
      <c r="A26" s="19"/>
      <c r="B26" s="18" t="s">
        <v>20</v>
      </c>
      <c r="C26" s="19" t="s">
        <v>27</v>
      </c>
      <c r="D26" s="20">
        <v>1</v>
      </c>
    </row>
    <row r="27" spans="1:4" s="17" customFormat="1" ht="25.5" x14ac:dyDescent="0.25">
      <c r="A27" s="19">
        <v>12</v>
      </c>
      <c r="B27" s="18" t="s">
        <v>38</v>
      </c>
      <c r="C27" s="19" t="s">
        <v>24</v>
      </c>
      <c r="D27" s="20">
        <v>17.2</v>
      </c>
    </row>
    <row r="28" spans="1:4" s="17" customFormat="1" ht="25.5" x14ac:dyDescent="0.25">
      <c r="A28" s="19">
        <v>13</v>
      </c>
      <c r="B28" s="18" t="s">
        <v>44</v>
      </c>
      <c r="C28" s="19" t="s">
        <v>29</v>
      </c>
      <c r="D28" s="20">
        <v>196</v>
      </c>
    </row>
    <row r="29" spans="1:4" s="17" customFormat="1" x14ac:dyDescent="0.25">
      <c r="A29" s="19"/>
      <c r="B29" s="18" t="s">
        <v>40</v>
      </c>
      <c r="C29" s="19" t="s">
        <v>28</v>
      </c>
      <c r="D29" s="20">
        <v>65</v>
      </c>
    </row>
    <row r="30" spans="1:4" s="17" customFormat="1" x14ac:dyDescent="0.25">
      <c r="A30" s="19">
        <v>14</v>
      </c>
      <c r="B30" s="18" t="s">
        <v>21</v>
      </c>
      <c r="C30" s="19" t="s">
        <v>29</v>
      </c>
      <c r="D30" s="20">
        <v>360</v>
      </c>
    </row>
    <row r="31" spans="1:4" s="17" customFormat="1" x14ac:dyDescent="0.25">
      <c r="A31" s="19"/>
      <c r="B31" s="18" t="s">
        <v>46</v>
      </c>
      <c r="C31" s="19" t="s">
        <v>29</v>
      </c>
      <c r="D31" s="20">
        <v>360</v>
      </c>
    </row>
    <row r="32" spans="1:4" s="17" customFormat="1" x14ac:dyDescent="0.25">
      <c r="A32" s="19"/>
      <c r="B32" s="18" t="s">
        <v>39</v>
      </c>
      <c r="C32" s="19" t="s">
        <v>23</v>
      </c>
      <c r="D32" s="20">
        <v>3.6</v>
      </c>
    </row>
    <row r="33" spans="1:4" s="17" customFormat="1" x14ac:dyDescent="0.25">
      <c r="A33" s="19">
        <v>15</v>
      </c>
      <c r="B33" s="18" t="s">
        <v>22</v>
      </c>
      <c r="C33" s="19" t="s">
        <v>27</v>
      </c>
      <c r="D33" s="20">
        <v>2</v>
      </c>
    </row>
    <row r="34" spans="1:4" s="17" customFormat="1" x14ac:dyDescent="0.25">
      <c r="A34" s="19"/>
      <c r="B34" s="22" t="s">
        <v>34</v>
      </c>
      <c r="C34" s="19"/>
      <c r="D34" s="19"/>
    </row>
    <row r="35" spans="1:4" s="17" customFormat="1" x14ac:dyDescent="0.25">
      <c r="A35" s="19"/>
      <c r="B35" s="22" t="s">
        <v>48</v>
      </c>
      <c r="C35" s="19"/>
      <c r="D35" s="19"/>
    </row>
    <row r="36" spans="1:4" s="17" customFormat="1" x14ac:dyDescent="0.25">
      <c r="A36" s="19"/>
      <c r="B36" s="22" t="s">
        <v>34</v>
      </c>
      <c r="C36" s="19"/>
      <c r="D36" s="19"/>
    </row>
    <row r="37" spans="1:4" s="17" customFormat="1" x14ac:dyDescent="0.25">
      <c r="A37" s="19"/>
      <c r="B37" s="22" t="s">
        <v>49</v>
      </c>
      <c r="C37" s="19"/>
      <c r="D37" s="19"/>
    </row>
    <row r="38" spans="1:4" s="17" customFormat="1" x14ac:dyDescent="0.25">
      <c r="A38" s="19"/>
      <c r="B38" s="22" t="s">
        <v>8</v>
      </c>
      <c r="C38" s="19"/>
      <c r="D38" s="19"/>
    </row>
    <row r="39" spans="1:4" s="17" customFormat="1" x14ac:dyDescent="0.25">
      <c r="A39" s="19"/>
      <c r="B39" s="22" t="s">
        <v>50</v>
      </c>
      <c r="C39" s="21">
        <v>0.03</v>
      </c>
      <c r="D39" s="19"/>
    </row>
    <row r="40" spans="1:4" s="17" customFormat="1" x14ac:dyDescent="0.25">
      <c r="A40" s="19"/>
      <c r="B40" s="22" t="s">
        <v>34</v>
      </c>
      <c r="C40" s="19"/>
      <c r="D40" s="19"/>
    </row>
    <row r="41" spans="1:4" s="17" customFormat="1" x14ac:dyDescent="0.25">
      <c r="A41" s="19"/>
      <c r="B41" s="22" t="s">
        <v>51</v>
      </c>
      <c r="C41" s="21">
        <v>0.18</v>
      </c>
      <c r="D41" s="19"/>
    </row>
    <row r="42" spans="1:4" s="17" customFormat="1" x14ac:dyDescent="0.25">
      <c r="A42" s="19"/>
      <c r="B42" s="22" t="s">
        <v>34</v>
      </c>
      <c r="C42" s="19"/>
      <c r="D42" s="19"/>
    </row>
    <row r="44" spans="1:4" x14ac:dyDescent="0.25">
      <c r="B44" s="25" t="s">
        <v>52</v>
      </c>
      <c r="C44" s="25"/>
    </row>
  </sheetData>
  <mergeCells count="6">
    <mergeCell ref="B44:C44"/>
    <mergeCell ref="A1:K3"/>
    <mergeCell ref="A4:A6"/>
    <mergeCell ref="B4:B6"/>
    <mergeCell ref="C4:C6"/>
    <mergeCell ref="D4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2019-07-10T06:22:19Z</dcterms:modified>
</cp:coreProperties>
</file>