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2" sheetId="3" r:id="rId1"/>
  </sheets>
  <definedNames>
    <definedName name="_xlnm.Print_Area" localSheetId="0">Sheet2!$A$1:$L$40</definedName>
  </definedNames>
  <calcPr calcId="152511"/>
</workbook>
</file>

<file path=xl/calcChain.xml><?xml version="1.0" encoding="utf-8"?>
<calcChain xmlns="http://schemas.openxmlformats.org/spreadsheetml/2006/main">
  <c r="E10" i="3" l="1"/>
  <c r="E12" i="3"/>
  <c r="E8" i="3"/>
</calcChain>
</file>

<file path=xl/sharedStrings.xml><?xml version="1.0" encoding="utf-8"?>
<sst xmlns="http://schemas.openxmlformats.org/spreadsheetml/2006/main" count="88" uniqueCount="61">
  <si>
    <t>#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</si>
  <si>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</si>
  <si>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</si>
  <si>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</si>
  <si>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</si>
  <si>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</si>
  <si>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სულ</t>
  </si>
  <si>
    <t>ერთეული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</si>
  <si>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</si>
  <si>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</si>
  <si>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</si>
  <si>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</si>
  <si>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</si>
  <si>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</si>
  <si>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</si>
  <si>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</si>
  <si>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</si>
  <si>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</si>
  <si>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</si>
  <si>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</si>
  <si>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გრძ.მ</t>
  </si>
  <si>
    <t>სულ პირდაპირი დანახარჯები</t>
  </si>
  <si>
    <t>ზედნადები  ხარჯები</t>
  </si>
  <si>
    <t>ჯამი</t>
  </si>
  <si>
    <t>გეგმიური  დაგროვება</t>
  </si>
  <si>
    <t>გაუთვალისწინებელი ხარჯები</t>
  </si>
  <si>
    <t>ლარი</t>
  </si>
  <si>
    <r>
      <t>100 მ</t>
    </r>
    <r>
      <rPr>
        <vertAlign val="superscript"/>
        <sz val="10"/>
        <color theme="1"/>
        <rFont val="Sylfaen"/>
        <family val="1"/>
      </rPr>
      <t>3</t>
    </r>
  </si>
  <si>
    <t>დღგ</t>
  </si>
  <si>
    <t>ხარჯთაღრიცხვა</t>
  </si>
  <si>
    <t xml:space="preserve">არმატურა   A-III; D=8მმ.  </t>
  </si>
  <si>
    <t>tona</t>
  </si>
  <si>
    <t>პროექტით</t>
  </si>
  <si>
    <t>არმატურა   A-III; D=12მმ.  ბიჯი12სმ</t>
  </si>
  <si>
    <r>
      <t>1000 მ</t>
    </r>
    <r>
      <rPr>
        <vertAlign val="superscript"/>
        <sz val="10"/>
        <color indexed="8"/>
        <rFont val="Sylfaen"/>
        <family val="1"/>
      </rPr>
      <t>3</t>
    </r>
  </si>
  <si>
    <t xml:space="preserve">ექსკავატორისთვის მიუდგომელ ადგილებში III კატაგორიის გრუნტის დამუშავება  ხელით მოჭრილი გრუნტის გვერდზე დაყრით </t>
  </si>
  <si>
    <r>
      <t>100 მ</t>
    </r>
    <r>
      <rPr>
        <vertAlign val="superscript"/>
        <sz val="10"/>
        <color indexed="8"/>
        <rFont val="Sylfaen"/>
        <family val="1"/>
        <charset val="204"/>
      </rPr>
      <t>3</t>
    </r>
  </si>
  <si>
    <t xml:space="preserve">ზედმეტი gruntis gatana 3km-ze nayarSi </t>
  </si>
  <si>
    <t>III კატაგორიის გრუნტის დამუშავება ექსკავატორით წყალგამტარი არხის მოსაწყობად ავტოთვითმცლელზე დატვირთვით</t>
  </si>
  <si>
    <t xml:space="preserve">არმატურა   A-III; D=10მმ.  </t>
  </si>
  <si>
    <t>მონოლითური რკ/ბეტონის  სანაღვრე არხის მოწყობა (შიდა კვეთით 1.0X1.0 კედლის სისქით 15 სმ)    220 გრძ.მ  ბეტონი ბ-22.5</t>
  </si>
  <si>
    <t>რკ/ბეტონის ფილის მოწყობა სისქით 15სმ არმატურა A-III, D=12მმ ბიჯი 12სმ  ეზოში შესასვლელებზე სანიაღვრე არხზე გადასახურად სიგრძით 25გრძმ ბეტონი ბ-22.5</t>
  </si>
  <si>
    <t>წყალმიმღების რკ/ბეტონის  კედლის რეაბილიტაცია  18 გრძ.მ  ბეტონი ბ-22.5</t>
  </si>
  <si>
    <t>არმატურა   A-III; D=12მმ.  ბიჯი20სმ</t>
  </si>
  <si>
    <t>arsebuli rk/betonis dazianebuli Rarebis demontaJi amwekraniT avtoTviTmclelze datvirTviT,   (80  გრძ/მ)-ze 40 cali</t>
  </si>
  <si>
    <t>m3</t>
  </si>
  <si>
    <t xml:space="preserve">demontirebuli Rarebis transportireba dasawyobebis adgilamde 5-kmze  </t>
  </si>
  <si>
    <t>ტრანსპორტი</t>
  </si>
  <si>
    <t xml:space="preserve"> მ3</t>
  </si>
  <si>
    <r>
      <t>10 მ</t>
    </r>
    <r>
      <rPr>
        <vertAlign val="superscript"/>
        <sz val="10"/>
        <color theme="1"/>
        <rFont val="Sylfaen"/>
        <family val="1"/>
      </rPr>
      <t>3</t>
    </r>
  </si>
  <si>
    <t xml:space="preserve">არმატურა   A-I; D=6მმ.  </t>
  </si>
  <si>
    <t>მასალების ტრანსპორტირება (ინერტული მასალების გამოკლებით)</t>
  </si>
  <si>
    <t>არხის  ქვეშ ქვიშა-ხრეშის საფუძვლის მოწყობა  დატკეპვნით, საშ. სისქით 10სმ (ქვიშა-ხრეშოვანი ნარევის შემოტანა   21-25კმ-ზე)</t>
  </si>
  <si>
    <t>%</t>
  </si>
  <si>
    <t>არხის და ეზოში გადასასვლელი  ფილის გვერდების  შევსებაქვიშა-ხრეშოვანი ნარევით   მისი მოსწორება- დატკეპნით</t>
  </si>
  <si>
    <t xml:space="preserve"> ქვიშა-ხრეშოვანი ნარევის შემოტანა   21-25კმ-ზე</t>
  </si>
  <si>
    <t>ტონა</t>
  </si>
  <si>
    <t>პრეტენდენტის დასახელება:</t>
  </si>
  <si>
    <t>ხელმოწერა</t>
  </si>
  <si>
    <t>ბ.ა.</t>
  </si>
  <si>
    <t>სოფელ ბაკურციხის ხევის გამაგრება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</si>
</sst>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Sylfaen"/>
      <family val="1"/>
    </font>
    <font>
      <vertAlign val="superscript"/>
      <sz val="10"/>
      <color theme="1"/>
      <name val="Sylfaen"/>
      <family val="1"/>
    </font>
    <font>
      <sz val="10"/>
      <name val="Arial"/>
      <family val="2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</font>
    <font>
      <sz val="10"/>
      <color theme="1"/>
      <name val="AcadMtavr"/>
    </font>
    <font>
      <sz val="11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theme="1"/>
      <name val="AcadNusx"/>
    </font>
    <font>
      <b/>
      <sz val="10"/>
      <color indexed="8"/>
      <name val="AcadNusx"/>
    </font>
    <font>
      <sz val="10"/>
      <color theme="1"/>
      <name val="AcadNusx"/>
    </font>
    <font>
      <sz val="10"/>
      <name val="Arial Cyr"/>
      <charset val="204"/>
    </font>
    <font>
      <sz val="10"/>
      <name val="AcadMtavr"/>
    </font>
    <font>
      <vertAlign val="superscript"/>
      <sz val="10"/>
      <color indexed="8"/>
      <name val="Sylfaen"/>
      <family val="1"/>
    </font>
    <font>
      <vertAlign val="superscript"/>
      <sz val="10"/>
      <color indexed="8"/>
      <name val="Sylfaen"/>
      <family val="1"/>
      <charset val="204"/>
    </font>
    <font>
      <sz val="10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5" fillId="0" borderId="0"/>
  </cellStyleXfs>
  <cellXfs count="78">
    <xf numFmtId="0" fontId="0" fillId="0" borderId="0" xfId="0"/>
    <xf numFmtId="0" fontId="14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left" vertical="top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165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2" fontId="19" fillId="3" borderId="1" xfId="0" applyNumberFormat="1" applyFont="1" applyFill="1" applyBorder="1" applyAlignment="1" applyProtection="1">
      <alignment horizontal="center" vertic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vertical="center" wrapText="1"/>
      <protection hidden="1"/>
    </xf>
    <xf numFmtId="164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14" fillId="3" borderId="1" xfId="0" applyFont="1" applyFill="1" applyBorder="1" applyAlignment="1" applyProtection="1">
      <alignment horizontal="center" vertical="top"/>
      <protection locked="0"/>
    </xf>
    <xf numFmtId="2" fontId="14" fillId="3" borderId="1" xfId="0" applyNumberFormat="1" applyFont="1" applyFill="1" applyBorder="1" applyAlignment="1" applyProtection="1">
      <alignment horizontal="center" vertical="top"/>
      <protection locked="0"/>
    </xf>
    <xf numFmtId="2" fontId="12" fillId="3" borderId="1" xfId="0" applyNumberFormat="1" applyFont="1" applyFill="1" applyBorder="1" applyAlignment="1" applyProtection="1">
      <alignment horizontal="center" vertical="top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2" fontId="14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Protection="1">
      <protection locked="0"/>
    </xf>
    <xf numFmtId="2" fontId="16" fillId="3" borderId="1" xfId="2" applyNumberFormat="1" applyFont="1" applyFill="1" applyBorder="1" applyAlignment="1" applyProtection="1">
      <alignment horizontal="center" vertical="center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6" xfId="2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9" fontId="2" fillId="2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4">
    <cellStyle name="Normal" xfId="0" builtinId="0"/>
    <cellStyle name="Normal 10" xfId="1"/>
    <cellStyle name="Normal_gare wyalsadfenigagarini 2_SMSH2008-IIkv ." xfId="2"/>
    <cellStyle name="Обычный_დემონტაჟი" xfId="3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552450</xdr:colOff>
      <xdr:row>8</xdr:row>
      <xdr:rowOff>0</xdr:rowOff>
    </xdr:from>
    <xdr:ext cx="194454" cy="283457"/>
    <xdr:sp macro="" textlink="">
      <xdr:nvSpPr>
        <xdr:cNvPr id="8" name="TextBox 7"/>
        <xdr:cNvSpPr txBox="1"/>
      </xdr:nvSpPr>
      <xdr:spPr>
        <a:xfrm>
          <a:off x="6115050" y="9182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552450</xdr:colOff>
      <xdr:row>8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6115050" y="9182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552450</xdr:colOff>
      <xdr:row>23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6115050" y="33013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2" zoomScaleNormal="100" zoomScaleSheetLayoutView="100" workbookViewId="0">
      <selection activeCell="K44" sqref="K44"/>
    </sheetView>
  </sheetViews>
  <sheetFormatPr defaultRowHeight="15" x14ac:dyDescent="0.25"/>
  <cols>
    <col min="1" max="1" width="4" customWidth="1"/>
    <col min="2" max="2" width="37.140625" customWidth="1"/>
    <col min="3" max="3" width="8.140625" customWidth="1"/>
    <col min="4" max="4" width="9.85546875" customWidth="1"/>
    <col min="6" max="6" width="11" customWidth="1"/>
    <col min="7" max="7" width="9.28515625" customWidth="1"/>
    <col min="8" max="8" width="9.85546875" customWidth="1"/>
    <col min="10" max="10" width="9.85546875" customWidth="1"/>
    <col min="12" max="12" width="14.140625" customWidth="1"/>
  </cols>
  <sheetData>
    <row r="1" spans="1:12" x14ac:dyDescent="0.2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6" t="s">
        <v>0</v>
      </c>
      <c r="B4" s="7" t="s">
        <v>1</v>
      </c>
      <c r="C4" s="8" t="s">
        <v>2</v>
      </c>
      <c r="D4" s="9" t="s">
        <v>3</v>
      </c>
      <c r="E4" s="10"/>
      <c r="F4" s="11" t="s">
        <v>4</v>
      </c>
      <c r="G4" s="12"/>
      <c r="H4" s="11" t="s">
        <v>5</v>
      </c>
      <c r="I4" s="12"/>
      <c r="J4" s="9" t="s">
        <v>47</v>
      </c>
      <c r="K4" s="10"/>
      <c r="L4" s="7" t="s">
        <v>6</v>
      </c>
    </row>
    <row r="5" spans="1:12" x14ac:dyDescent="0.25">
      <c r="A5" s="13"/>
      <c r="B5" s="14"/>
      <c r="C5" s="15"/>
      <c r="D5" s="16" t="s">
        <v>7</v>
      </c>
      <c r="E5" s="16" t="s">
        <v>6</v>
      </c>
      <c r="F5" s="16" t="s">
        <v>7</v>
      </c>
      <c r="G5" s="16" t="s">
        <v>6</v>
      </c>
      <c r="H5" s="16" t="s">
        <v>7</v>
      </c>
      <c r="I5" s="16" t="s">
        <v>6</v>
      </c>
      <c r="J5" s="16" t="s">
        <v>7</v>
      </c>
      <c r="K5" s="16" t="s">
        <v>6</v>
      </c>
      <c r="L5" s="14"/>
    </row>
    <row r="6" spans="1:12" x14ac:dyDescent="0.25">
      <c r="A6" s="16" t="s">
        <v>8</v>
      </c>
      <c r="B6" s="16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</row>
    <row r="7" spans="1:12" s="1" customFormat="1" ht="72" customHeight="1" x14ac:dyDescent="0.25">
      <c r="A7" s="17">
        <v>1</v>
      </c>
      <c r="B7" s="18" t="s">
        <v>44</v>
      </c>
      <c r="C7" s="19" t="s">
        <v>45</v>
      </c>
      <c r="D7" s="20"/>
      <c r="E7" s="21">
        <v>11.2</v>
      </c>
      <c r="F7" s="49"/>
      <c r="G7" s="50"/>
      <c r="H7" s="49"/>
      <c r="I7" s="50"/>
      <c r="J7" s="49"/>
      <c r="K7" s="50"/>
      <c r="L7" s="51"/>
    </row>
    <row r="8" spans="1:12" s="1" customFormat="1" ht="47.25" customHeight="1" x14ac:dyDescent="0.25">
      <c r="A8" s="17">
        <v>2</v>
      </c>
      <c r="B8" s="18" t="s">
        <v>46</v>
      </c>
      <c r="C8" s="19" t="s">
        <v>31</v>
      </c>
      <c r="D8" s="20"/>
      <c r="E8" s="21">
        <f>E7*2.2</f>
        <v>24.64</v>
      </c>
      <c r="F8" s="49"/>
      <c r="G8" s="50"/>
      <c r="H8" s="49"/>
      <c r="I8" s="50"/>
      <c r="J8" s="52"/>
      <c r="K8" s="53"/>
      <c r="L8" s="54"/>
    </row>
    <row r="9" spans="1:12" ht="66.75" customHeight="1" x14ac:dyDescent="0.25">
      <c r="A9" s="22">
        <v>3</v>
      </c>
      <c r="B9" s="23" t="s">
        <v>38</v>
      </c>
      <c r="C9" s="24" t="s">
        <v>34</v>
      </c>
      <c r="D9" s="24"/>
      <c r="E9" s="25">
        <v>0.2</v>
      </c>
      <c r="F9" s="55"/>
      <c r="G9" s="56"/>
      <c r="H9" s="56"/>
      <c r="I9" s="56"/>
      <c r="J9" s="55"/>
      <c r="K9" s="55"/>
      <c r="L9" s="56"/>
    </row>
    <row r="10" spans="1:12" ht="30" customHeight="1" x14ac:dyDescent="0.25">
      <c r="A10" s="27">
        <v>4</v>
      </c>
      <c r="B10" s="18" t="s">
        <v>37</v>
      </c>
      <c r="C10" s="19" t="s">
        <v>31</v>
      </c>
      <c r="D10" s="19"/>
      <c r="E10" s="28">
        <f>E9*1000*1.6</f>
        <v>320</v>
      </c>
      <c r="F10" s="57"/>
      <c r="G10" s="58"/>
      <c r="H10" s="57"/>
      <c r="I10" s="59"/>
      <c r="J10" s="57"/>
      <c r="K10" s="60"/>
      <c r="L10" s="61"/>
    </row>
    <row r="11" spans="1:12" ht="81.75" customHeight="1" x14ac:dyDescent="0.25">
      <c r="A11" s="29">
        <v>5</v>
      </c>
      <c r="B11" s="23" t="s">
        <v>35</v>
      </c>
      <c r="C11" s="30" t="s">
        <v>36</v>
      </c>
      <c r="D11" s="30"/>
      <c r="E11" s="31">
        <v>0.1</v>
      </c>
      <c r="F11" s="62"/>
      <c r="G11" s="62"/>
      <c r="H11" s="63"/>
      <c r="I11" s="63"/>
      <c r="J11" s="63"/>
      <c r="K11" s="62"/>
      <c r="L11" s="62"/>
    </row>
    <row r="12" spans="1:12" ht="65.25" customHeight="1" x14ac:dyDescent="0.25">
      <c r="A12" s="29">
        <v>6</v>
      </c>
      <c r="B12" s="23" t="s">
        <v>52</v>
      </c>
      <c r="C12" s="30" t="s">
        <v>48</v>
      </c>
      <c r="D12" s="32"/>
      <c r="E12" s="32">
        <f>0.03*100</f>
        <v>3</v>
      </c>
      <c r="F12" s="62"/>
      <c r="G12" s="62"/>
      <c r="H12" s="63"/>
      <c r="I12" s="63"/>
      <c r="J12" s="63"/>
      <c r="K12" s="63"/>
      <c r="L12" s="62"/>
    </row>
    <row r="13" spans="1:12" ht="51.75" customHeight="1" x14ac:dyDescent="0.25">
      <c r="A13" s="33">
        <v>7</v>
      </c>
      <c r="B13" s="34" t="s">
        <v>42</v>
      </c>
      <c r="C13" s="24" t="s">
        <v>27</v>
      </c>
      <c r="D13" s="24"/>
      <c r="E13" s="35">
        <v>0.1</v>
      </c>
      <c r="F13" s="55"/>
      <c r="G13" s="55"/>
      <c r="H13" s="56"/>
      <c r="I13" s="56"/>
      <c r="J13" s="56"/>
      <c r="K13" s="55"/>
      <c r="L13" s="55"/>
    </row>
    <row r="14" spans="1:12" ht="15.75" customHeight="1" x14ac:dyDescent="0.25">
      <c r="A14" s="33"/>
      <c r="B14" s="36" t="s">
        <v>50</v>
      </c>
      <c r="C14" s="24" t="s">
        <v>20</v>
      </c>
      <c r="D14" s="24" t="s">
        <v>32</v>
      </c>
      <c r="E14" s="26">
        <v>23</v>
      </c>
      <c r="F14" s="55"/>
      <c r="G14" s="55"/>
      <c r="H14" s="56"/>
      <c r="I14" s="56"/>
      <c r="J14" s="56"/>
      <c r="K14" s="55"/>
      <c r="L14" s="55"/>
    </row>
    <row r="15" spans="1:12" ht="15.75" customHeight="1" x14ac:dyDescent="0.25">
      <c r="A15" s="33"/>
      <c r="B15" s="36" t="s">
        <v>30</v>
      </c>
      <c r="C15" s="24" t="s">
        <v>20</v>
      </c>
      <c r="D15" s="24" t="s">
        <v>32</v>
      </c>
      <c r="E15" s="26">
        <v>648</v>
      </c>
      <c r="F15" s="55"/>
      <c r="G15" s="55"/>
      <c r="H15" s="56"/>
      <c r="I15" s="56"/>
      <c r="J15" s="56"/>
      <c r="K15" s="55"/>
      <c r="L15" s="55"/>
    </row>
    <row r="16" spans="1:12" ht="19.5" customHeight="1" x14ac:dyDescent="0.25">
      <c r="A16" s="33"/>
      <c r="B16" s="36" t="s">
        <v>43</v>
      </c>
      <c r="C16" s="24" t="s">
        <v>20</v>
      </c>
      <c r="D16" s="24" t="s">
        <v>32</v>
      </c>
      <c r="E16" s="26">
        <v>648</v>
      </c>
      <c r="F16" s="55"/>
      <c r="G16" s="55"/>
      <c r="H16" s="56"/>
      <c r="I16" s="56"/>
      <c r="J16" s="56"/>
      <c r="K16" s="55"/>
      <c r="L16" s="55"/>
    </row>
    <row r="17" spans="1:12" ht="91.5" customHeight="1" x14ac:dyDescent="0.25">
      <c r="A17" s="33">
        <v>8</v>
      </c>
      <c r="B17" s="34" t="s">
        <v>40</v>
      </c>
      <c r="C17" s="24" t="s">
        <v>27</v>
      </c>
      <c r="D17" s="24"/>
      <c r="E17" s="35">
        <v>1.1499999999999999</v>
      </c>
      <c r="F17" s="55"/>
      <c r="G17" s="55"/>
      <c r="H17" s="56"/>
      <c r="I17" s="56"/>
      <c r="J17" s="56"/>
      <c r="K17" s="55"/>
      <c r="L17" s="55"/>
    </row>
    <row r="18" spans="1:12" ht="15.75" customHeight="1" x14ac:dyDescent="0.25">
      <c r="A18" s="33"/>
      <c r="B18" s="36" t="s">
        <v>30</v>
      </c>
      <c r="C18" s="24" t="s">
        <v>20</v>
      </c>
      <c r="D18" s="24" t="s">
        <v>32</v>
      </c>
      <c r="E18" s="26">
        <v>5500</v>
      </c>
      <c r="F18" s="55"/>
      <c r="G18" s="55"/>
      <c r="H18" s="56"/>
      <c r="I18" s="56"/>
      <c r="J18" s="56"/>
      <c r="K18" s="55"/>
      <c r="L18" s="55"/>
    </row>
    <row r="19" spans="1:12" ht="15.75" customHeight="1" x14ac:dyDescent="0.25">
      <c r="A19" s="33"/>
      <c r="B19" s="36" t="s">
        <v>39</v>
      </c>
      <c r="C19" s="24" t="s">
        <v>20</v>
      </c>
      <c r="D19" s="24" t="s">
        <v>32</v>
      </c>
      <c r="E19" s="26">
        <v>5280</v>
      </c>
      <c r="F19" s="55"/>
      <c r="G19" s="55"/>
      <c r="H19" s="56"/>
      <c r="I19" s="56"/>
      <c r="J19" s="56"/>
      <c r="K19" s="55"/>
      <c r="L19" s="55"/>
    </row>
    <row r="20" spans="1:12" ht="100.5" customHeight="1" x14ac:dyDescent="0.25">
      <c r="A20" s="33">
        <v>9</v>
      </c>
      <c r="B20" s="34" t="s">
        <v>41</v>
      </c>
      <c r="C20" s="24" t="s">
        <v>27</v>
      </c>
      <c r="D20" s="24"/>
      <c r="E20" s="35">
        <v>0.09</v>
      </c>
      <c r="F20" s="55"/>
      <c r="G20" s="55"/>
      <c r="H20" s="56"/>
      <c r="I20" s="56"/>
      <c r="J20" s="56"/>
      <c r="K20" s="55"/>
      <c r="L20" s="55"/>
    </row>
    <row r="21" spans="1:12" ht="19.5" customHeight="1" x14ac:dyDescent="0.25">
      <c r="A21" s="33"/>
      <c r="B21" s="36" t="s">
        <v>33</v>
      </c>
      <c r="C21" s="24" t="s">
        <v>20</v>
      </c>
      <c r="D21" s="24" t="s">
        <v>32</v>
      </c>
      <c r="E21" s="26">
        <v>720</v>
      </c>
      <c r="F21" s="55"/>
      <c r="G21" s="55"/>
      <c r="H21" s="56"/>
      <c r="I21" s="56"/>
      <c r="J21" s="56"/>
      <c r="K21" s="55"/>
      <c r="L21" s="55"/>
    </row>
    <row r="22" spans="1:12" ht="72" customHeight="1" x14ac:dyDescent="0.25">
      <c r="A22" s="37">
        <v>10</v>
      </c>
      <c r="B22" s="38" t="s">
        <v>54</v>
      </c>
      <c r="C22" s="24" t="s">
        <v>49</v>
      </c>
      <c r="D22" s="24"/>
      <c r="E22" s="24">
        <v>13.9</v>
      </c>
      <c r="F22" s="56"/>
      <c r="G22" s="56"/>
      <c r="H22" s="56"/>
      <c r="I22" s="56"/>
      <c r="J22" s="56"/>
      <c r="K22" s="56"/>
      <c r="L22" s="56"/>
    </row>
    <row r="23" spans="1:12" ht="39.75" customHeight="1" x14ac:dyDescent="0.25">
      <c r="A23" s="37">
        <v>11</v>
      </c>
      <c r="B23" s="38" t="s">
        <v>55</v>
      </c>
      <c r="C23" s="24" t="s">
        <v>56</v>
      </c>
      <c r="D23" s="24"/>
      <c r="E23" s="24">
        <v>244.64</v>
      </c>
      <c r="F23" s="56"/>
      <c r="G23" s="56"/>
      <c r="H23" s="56"/>
      <c r="I23" s="56"/>
      <c r="J23" s="56"/>
      <c r="K23" s="56"/>
      <c r="L23" s="56"/>
    </row>
    <row r="24" spans="1:12" ht="18.75" customHeight="1" x14ac:dyDescent="0.3">
      <c r="A24" s="39"/>
      <c r="B24" s="40" t="s">
        <v>21</v>
      </c>
      <c r="C24" s="64" t="s">
        <v>26</v>
      </c>
      <c r="D24" s="64"/>
      <c r="E24" s="64"/>
      <c r="F24" s="64"/>
      <c r="G24" s="65"/>
      <c r="H24" s="65"/>
      <c r="I24" s="65"/>
      <c r="J24" s="65"/>
      <c r="K24" s="65"/>
      <c r="L24" s="65"/>
    </row>
    <row r="25" spans="1:12" ht="37.5" customHeight="1" x14ac:dyDescent="0.3">
      <c r="A25" s="39"/>
      <c r="B25" s="40" t="s">
        <v>51</v>
      </c>
      <c r="C25" s="73" t="s">
        <v>53</v>
      </c>
      <c r="D25" s="64"/>
      <c r="E25" s="64"/>
      <c r="F25" s="64"/>
      <c r="G25" s="65"/>
      <c r="H25" s="65"/>
      <c r="I25" s="65"/>
      <c r="J25" s="65"/>
      <c r="K25" s="65"/>
      <c r="L25" s="65"/>
    </row>
    <row r="26" spans="1:12" ht="18.75" customHeight="1" x14ac:dyDescent="0.3">
      <c r="A26" s="39"/>
      <c r="B26" s="40" t="s">
        <v>23</v>
      </c>
      <c r="C26" s="64"/>
      <c r="D26" s="64"/>
      <c r="E26" s="64"/>
      <c r="F26" s="64"/>
      <c r="G26" s="65"/>
      <c r="H26" s="65"/>
      <c r="I26" s="65"/>
      <c r="J26" s="65"/>
      <c r="K26" s="65"/>
      <c r="L26" s="65"/>
    </row>
    <row r="27" spans="1:12" ht="17.25" customHeight="1" x14ac:dyDescent="0.3">
      <c r="A27" s="16"/>
      <c r="B27" s="41" t="s">
        <v>22</v>
      </c>
      <c r="C27" s="74" t="s">
        <v>53</v>
      </c>
      <c r="D27" s="66"/>
      <c r="E27" s="66"/>
      <c r="F27" s="66"/>
      <c r="G27" s="66"/>
      <c r="H27" s="66"/>
      <c r="I27" s="66"/>
      <c r="J27" s="66"/>
      <c r="K27" s="66"/>
      <c r="L27" s="67"/>
    </row>
    <row r="28" spans="1:12" ht="15.75" x14ac:dyDescent="0.3">
      <c r="A28" s="16"/>
      <c r="B28" s="41" t="s">
        <v>23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18" customHeight="1" x14ac:dyDescent="0.3">
      <c r="A29" s="16"/>
      <c r="B29" s="41" t="s">
        <v>24</v>
      </c>
      <c r="C29" s="74" t="s">
        <v>53</v>
      </c>
      <c r="D29" s="66"/>
      <c r="E29" s="66"/>
      <c r="F29" s="66"/>
      <c r="G29" s="66"/>
      <c r="H29" s="66"/>
      <c r="I29" s="66"/>
      <c r="J29" s="66"/>
      <c r="K29" s="66"/>
      <c r="L29" s="67"/>
    </row>
    <row r="30" spans="1:12" ht="15.75" x14ac:dyDescent="0.3">
      <c r="A30" s="16"/>
      <c r="B30" s="41" t="s">
        <v>23</v>
      </c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16.5" customHeight="1" x14ac:dyDescent="0.3">
      <c r="A31" s="16"/>
      <c r="B31" s="41" t="s">
        <v>25</v>
      </c>
      <c r="C31" s="42">
        <v>0.03</v>
      </c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15.75" x14ac:dyDescent="0.3">
      <c r="A32" s="16"/>
      <c r="B32" s="43" t="s">
        <v>23</v>
      </c>
      <c r="C32" s="1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15.75" x14ac:dyDescent="0.3">
      <c r="A33" s="44"/>
      <c r="B33" s="45" t="s">
        <v>28</v>
      </c>
      <c r="C33" s="46">
        <v>0.18</v>
      </c>
      <c r="D33" s="75"/>
      <c r="E33" s="69"/>
      <c r="F33" s="68"/>
      <c r="G33" s="69"/>
      <c r="H33" s="70"/>
      <c r="I33" s="69"/>
      <c r="J33" s="69"/>
      <c r="K33" s="70"/>
      <c r="L33" s="70"/>
    </row>
    <row r="34" spans="1:12" ht="15.75" x14ac:dyDescent="0.3">
      <c r="A34" s="47"/>
      <c r="B34" s="45" t="s">
        <v>23</v>
      </c>
      <c r="C34" s="29"/>
      <c r="D34" s="69"/>
      <c r="E34" s="69"/>
      <c r="F34" s="68"/>
      <c r="G34" s="69"/>
      <c r="H34" s="71"/>
      <c r="I34" s="71"/>
      <c r="J34" s="71"/>
      <c r="K34" s="72"/>
      <c r="L34" s="72"/>
    </row>
    <row r="35" spans="1:12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x14ac:dyDescent="0.25">
      <c r="A36" s="76"/>
      <c r="B36" s="76" t="s">
        <v>57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x14ac:dyDescent="0.25">
      <c r="A37" s="76"/>
      <c r="B37" s="76" t="s">
        <v>58</v>
      </c>
      <c r="C37" s="76"/>
      <c r="D37" s="76"/>
      <c r="E37" s="77"/>
      <c r="F37" s="77"/>
      <c r="G37" s="76"/>
      <c r="H37" s="76"/>
      <c r="I37" s="76"/>
      <c r="J37" s="76"/>
      <c r="K37" s="76"/>
      <c r="L37" s="76"/>
    </row>
    <row r="38" spans="1:12" x14ac:dyDescent="0.25">
      <c r="A38" s="76"/>
      <c r="B38" s="76" t="s">
        <v>59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x14ac:dyDescent="0.25">
      <c r="E40" s="2"/>
      <c r="F40" s="2"/>
    </row>
  </sheetData>
  <sheetProtection algorithmName="SHA-512" hashValue="FzALaNSnoytME+vHVWQGnHCTPUNCvBLlVA1syqfJGlBjx5wqfGAFokJKo+At5ajoBIWOjRPXh2SwNb19CNppFw==" saltValue="GqVDhqIOydqeLGTbDQNqZA==" spinCount="100000" sheet="1" objects="1" scenarios="1"/>
  <mergeCells count="16">
    <mergeCell ref="A1:L1"/>
    <mergeCell ref="A2:L2"/>
    <mergeCell ref="A3:L3"/>
    <mergeCell ref="F4:G4"/>
    <mergeCell ref="H4:I4"/>
    <mergeCell ref="J4:K4"/>
    <mergeCell ref="L4:L5"/>
    <mergeCell ref="A4:A5"/>
    <mergeCell ref="B4:B5"/>
    <mergeCell ref="C4:C5"/>
    <mergeCell ref="D4:E4"/>
    <mergeCell ref="E37:F37"/>
    <mergeCell ref="E40:F40"/>
    <mergeCell ref="A20:A21"/>
    <mergeCell ref="A17:A19"/>
    <mergeCell ref="A13:A16"/>
  </mergeCells>
  <conditionalFormatting sqref="C10">
    <cfRule type="cellIs" dxfId="2" priority="6" stopIfTrue="1" operator="equal">
      <formula>8223.307275</formula>
    </cfRule>
  </conditionalFormatting>
  <conditionalFormatting sqref="C7">
    <cfRule type="cellIs" dxfId="1" priority="5" stopIfTrue="1" operator="equal">
      <formula>8223.307275</formula>
    </cfRule>
  </conditionalFormatting>
  <conditionalFormatting sqref="C8">
    <cfRule type="cellIs" dxfId="0" priority="3" stopIfTrue="1" operator="equal">
      <formula>8223.307275</formula>
    </cfRule>
  </conditionalFormatting>
  <pageMargins left="0.2" right="0.2" top="0.75" bottom="0.75" header="0.3" footer="0.3"/>
  <pageSetup scale="90" orientation="landscape" horizontalDpi="4294967295" verticalDpi="4294967295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2019-07-05T08:31:38Z</dcterms:modified>
</cp:coreProperties>
</file>