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concurrentCalc="0"/>
</workbook>
</file>

<file path=xl/calcChain.xml><?xml version="1.0" encoding="utf-8"?>
<calcChain xmlns="http://schemas.openxmlformats.org/spreadsheetml/2006/main">
  <c r="D45" i="1" l="1"/>
  <c r="D38" i="1"/>
  <c r="D40" i="1"/>
  <c r="D32" i="1"/>
  <c r="D27" i="1"/>
  <c r="D25" i="1"/>
  <c r="D22" i="1"/>
  <c r="D23" i="1"/>
  <c r="D21" i="1"/>
  <c r="D15" i="1"/>
  <c r="D18" i="1"/>
  <c r="D16" i="1"/>
</calcChain>
</file>

<file path=xl/sharedStrings.xml><?xml version="1.0" encoding="utf-8"?>
<sst xmlns="http://schemas.openxmlformats.org/spreadsheetml/2006/main" count="79" uniqueCount="57">
  <si>
    <t>N</t>
  </si>
  <si>
    <t>სამუშაოს დასახელება</t>
  </si>
  <si>
    <t>კალენდარული გრაფიკი</t>
  </si>
  <si>
    <t>სამუშაოს ჯამური ღირებულება (ლარი)</t>
  </si>
  <si>
    <t>სამუშაოს განსახორციელებლად დაჭირო დრო (დღე)</t>
  </si>
  <si>
    <t>განზომილება</t>
  </si>
  <si>
    <t>რაოდენობა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</si>
  <si>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</si>
  <si>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შენიშვნა</t>
  </si>
  <si>
    <t>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გადასახადი.</t>
  </si>
  <si>
    <t>პრეტენდენტის ხელმოწერა</t>
  </si>
  <si>
    <t xml:space="preserve">            ბ.ა</t>
  </si>
  <si>
    <t>I თვე</t>
  </si>
  <si>
    <t>II თვე</t>
  </si>
  <si>
    <t>I კვირა</t>
  </si>
  <si>
    <t>II კვირა</t>
  </si>
  <si>
    <t>III კვირა</t>
  </si>
  <si>
    <r>
      <rPr>
        <b/>
        <sz val="10"/>
        <color theme="1"/>
        <rFont val="AcadNusx"/>
      </rPr>
      <t>IV</t>
    </r>
    <r>
      <rPr>
        <b/>
        <sz val="10"/>
        <color theme="1"/>
        <rFont val="Calibri"/>
        <family val="2"/>
      </rPr>
      <t xml:space="preserve"> კვირა</t>
    </r>
  </si>
  <si>
    <t>ცალი</t>
  </si>
  <si>
    <t>გრძ.მ</t>
  </si>
  <si>
    <t>დარჩენილი გრუნტის გაშლა</t>
  </si>
  <si>
    <t>მ³</t>
  </si>
  <si>
    <t>Выравнивание оставшегося грунта</t>
  </si>
  <si>
    <t>კომპ.</t>
  </si>
  <si>
    <t>ლითონის ყუთის დამონტაჟება გარე განათების ავტომატიზაციის სისტემის დასაყენებლად (დამიწებისათვის და ნოლისათვის კლემების მოწყობით)</t>
  </si>
  <si>
    <t xml:space="preserve">Монтаж металлического ящика для установки системы автоматизации наружного освещения (с устройством клемм для заземления и ноля) </t>
  </si>
  <si>
    <t>თავი I. დემონტაჟის სამუშაოები</t>
  </si>
  <si>
    <t>არსებული ანძების სანათების და კაბელის, კონსოლური კრონშტეინების  სანათების და კაბელის დემონტაჟი და დასაწყოება</t>
  </si>
  <si>
    <t>Демонтаж и складирование светильников и кабеля существующих опор, светильников и кабеля консольных кронштейнов</t>
  </si>
  <si>
    <t>არსებული გარე განათების ანძების დემონტაჟი და დასაწყოება</t>
  </si>
  <si>
    <t>Демонтаж и складирование существующих опор наружного освещения</t>
  </si>
  <si>
    <t>გარე განათების კონსოლური კრონშტეინების ნაწილობრივი დემონტაჟი და დასაწყოება</t>
  </si>
  <si>
    <t xml:space="preserve">Частичный демонтаж и складирование существующих кронштейнов наружного освещения </t>
  </si>
  <si>
    <t>თავი II. სამშენებლო სამუშაოები</t>
  </si>
  <si>
    <t>h=1,20 მ ორმოების ამოღება ანძების დაყენების ადგილებში ორმო-ამომთხრელი მანქანით</t>
  </si>
  <si>
    <t>Бурение ям глубиной 1,20 м бурильно-крановыми машинами на автомобиле</t>
  </si>
  <si>
    <t>გარე განათების ლითინის ანძის დამზადება (იხ. ნახაზი)</t>
  </si>
  <si>
    <t>ტ.</t>
  </si>
  <si>
    <t>ლითინის ანძის მომზადება და შეღებვა ანტიკოროზიული ემალის ზაღებავით ორ ფენად</t>
  </si>
  <si>
    <t>მ²</t>
  </si>
  <si>
    <t>Подготовка и покраска металлической опоры антикорозийной эмальной краской в два слоя</t>
  </si>
  <si>
    <t>B-15 (M-200) ბეტონით ორმოების შევსება</t>
  </si>
  <si>
    <t>Заполнение ям бетоном B-15 (M-200)</t>
  </si>
  <si>
    <t>ანძის მონტაჟი საძირკველზე</t>
  </si>
  <si>
    <t>Монтаж опоры в фундамент</t>
  </si>
  <si>
    <t>თავი III. ელ. სამონტაჟო სამუშაოები</t>
  </si>
  <si>
    <t>3.1 (კაბელი, სანათი, არმატურა)</t>
  </si>
  <si>
    <t>СИП კაბელის LED სანათების და არმატურის მონტაჟი</t>
  </si>
  <si>
    <t>Монтаж СИП кабеля, LED светильников и арматуры</t>
  </si>
  <si>
    <t>3.2 (ავტომატიზაციის სისტემა)</t>
  </si>
  <si>
    <t>3.3 (ანძების დამიწების სამუშაოები)</t>
  </si>
  <si>
    <t>გარე განათების ანძის დამიწების კონტურის მოწყობა</t>
  </si>
  <si>
    <t>Устройство контура заземления опоры наружного освещения</t>
  </si>
  <si>
    <t>3.4 (СИП კაბელის დამიწების სამუშაოები)</t>
  </si>
  <si>
    <t>გარე განათების СИП კაბელის დამიწების კონტურის მოწყობა</t>
  </si>
  <si>
    <t>Устройство контура заземления СИП кабеля наружного освещения</t>
  </si>
  <si>
    <t>დმანისის მუნიციპალიტეტის სოფელ პატარა დმანისის გარე განათების მოწყობის სამუშაოების კალენდარული და თანხობრივი გეგმა-გრაფიკი (60 დღე)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</si>
</sst>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р_._-;\-* #,##0.00_р_._-;_-* &quot;-&quot;??_р_._-;_-@_-"/>
    <numFmt numFmtId="165" formatCode="0.00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cadNusx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color theme="1"/>
      <name val="AcadNusx"/>
    </font>
    <font>
      <sz val="10"/>
      <name val="Arial Cyr"/>
      <charset val="204"/>
    </font>
    <font>
      <sz val="11"/>
      <color indexed="8"/>
      <name val="Calibri"/>
      <family val="2"/>
    </font>
    <font>
      <sz val="12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rgb="FFFF0000"/>
      <name val="Sylfaen"/>
      <family val="1"/>
      <charset val="204"/>
    </font>
    <font>
      <u/>
      <sz val="12"/>
      <color theme="1"/>
      <name val="Sylfae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7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164" fontId="10" fillId="0" borderId="0" applyFont="0" applyFill="0" applyBorder="0" applyAlignment="0" applyProtection="0"/>
    <xf numFmtId="0" fontId="7" fillId="0" borderId="0"/>
    <xf numFmtId="0" fontId="8" fillId="0" borderId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83">
    <xf numFmtId="0" fontId="0" fillId="0" borderId="0" xfId="0"/>
    <xf numFmtId="0" fontId="4" fillId="2" borderId="0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0" fillId="0" borderId="10" xfId="0" applyBorder="1"/>
    <xf numFmtId="0" fontId="5" fillId="0" borderId="0" xfId="0" applyFont="1" applyAlignment="1"/>
    <xf numFmtId="0" fontId="0" fillId="0" borderId="0" xfId="0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" fontId="13" fillId="2" borderId="17" xfId="0" applyNumberFormat="1" applyFont="1" applyFill="1" applyBorder="1" applyAlignment="1">
      <alignment horizontal="center" vertical="center"/>
    </xf>
    <xf numFmtId="1" fontId="13" fillId="2" borderId="18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3" borderId="3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" fontId="13" fillId="3" borderId="16" xfId="0" applyNumberFormat="1" applyFont="1" applyFill="1" applyBorder="1" applyAlignment="1">
      <alignment horizontal="center" vertical="center"/>
    </xf>
    <xf numFmtId="1" fontId="13" fillId="3" borderId="20" xfId="0" applyNumberFormat="1" applyFont="1" applyFill="1" applyBorder="1" applyAlignment="1">
      <alignment horizontal="center" vertical="center"/>
    </xf>
    <xf numFmtId="1" fontId="13" fillId="3" borderId="21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1" fontId="13" fillId="5" borderId="14" xfId="0" applyNumberFormat="1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left" vertical="center" wrapText="1"/>
    </xf>
    <xf numFmtId="0" fontId="14" fillId="5" borderId="18" xfId="0" applyFont="1" applyFill="1" applyBorder="1" applyAlignment="1">
      <alignment horizontal="left" vertical="center" wrapText="1"/>
    </xf>
    <xf numFmtId="1" fontId="13" fillId="5" borderId="17" xfId="0" applyNumberFormat="1" applyFont="1" applyFill="1" applyBorder="1" applyAlignment="1">
      <alignment horizontal="center" vertical="center"/>
    </xf>
    <xf numFmtId="1" fontId="13" fillId="5" borderId="18" xfId="0" applyNumberFormat="1" applyFont="1" applyFill="1" applyBorder="1" applyAlignment="1">
      <alignment horizontal="center" vertical="center"/>
    </xf>
    <xf numFmtId="1" fontId="13" fillId="5" borderId="14" xfId="0" applyNumberFormat="1" applyFont="1" applyFill="1" applyBorder="1" applyAlignment="1">
      <alignment horizontal="center" vertical="center"/>
    </xf>
    <xf numFmtId="2" fontId="13" fillId="5" borderId="14" xfId="0" applyNumberFormat="1" applyFont="1" applyFill="1" applyBorder="1" applyAlignment="1">
      <alignment horizontal="center" vertical="center"/>
    </xf>
    <xf numFmtId="2" fontId="13" fillId="5" borderId="17" xfId="0" applyNumberFormat="1" applyFont="1" applyFill="1" applyBorder="1" applyAlignment="1">
      <alignment horizontal="center" vertical="center"/>
    </xf>
    <xf numFmtId="2" fontId="13" fillId="5" borderId="18" xfId="0" applyNumberFormat="1" applyFont="1" applyFill="1" applyBorder="1" applyAlignment="1">
      <alignment horizontal="center" vertical="center"/>
    </xf>
    <xf numFmtId="1" fontId="13" fillId="6" borderId="14" xfId="0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165" fontId="13" fillId="5" borderId="14" xfId="0" applyNumberFormat="1" applyFont="1" applyFill="1" applyBorder="1" applyAlignment="1">
      <alignment horizontal="center" vertical="center"/>
    </xf>
    <xf numFmtId="166" fontId="13" fillId="5" borderId="14" xfId="0" applyNumberFormat="1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1" fontId="13" fillId="6" borderId="17" xfId="0" applyNumberFormat="1" applyFont="1" applyFill="1" applyBorder="1" applyAlignment="1">
      <alignment horizontal="center" vertical="center"/>
    </xf>
    <xf numFmtId="1" fontId="13" fillId="5" borderId="22" xfId="0" applyNumberFormat="1" applyFont="1" applyFill="1" applyBorder="1" applyAlignment="1">
      <alignment horizontal="center" vertical="center"/>
    </xf>
    <xf numFmtId="1" fontId="13" fillId="5" borderId="18" xfId="0" applyNumberFormat="1" applyFont="1" applyFill="1" applyBorder="1" applyAlignment="1">
      <alignment horizontal="center" vertical="center"/>
    </xf>
    <xf numFmtId="1" fontId="13" fillId="6" borderId="17" xfId="0" applyNumberFormat="1" applyFont="1" applyFill="1" applyBorder="1" applyAlignment="1">
      <alignment horizontal="center" vertical="center"/>
    </xf>
    <xf numFmtId="1" fontId="13" fillId="6" borderId="1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13" fillId="2" borderId="22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" fontId="13" fillId="2" borderId="16" xfId="0" applyNumberFormat="1" applyFont="1" applyFill="1" applyBorder="1" applyAlignment="1">
      <alignment horizontal="center" vertical="center"/>
    </xf>
    <xf numFmtId="1" fontId="13" fillId="2" borderId="20" xfId="0" applyNumberFormat="1" applyFont="1" applyFill="1" applyBorder="1" applyAlignment="1">
      <alignment horizontal="center" vertical="center"/>
    </xf>
    <xf numFmtId="1" fontId="13" fillId="2" borderId="21" xfId="0" applyNumberFormat="1" applyFont="1" applyFill="1" applyBorder="1" applyAlignment="1">
      <alignment horizontal="center" vertical="center"/>
    </xf>
  </cellXfs>
  <cellStyles count="12">
    <cellStyle name="Comma 2" xfId="7"/>
    <cellStyle name="Comma 6" xfId="10"/>
    <cellStyle name="Comma 7" xfId="11"/>
    <cellStyle name="Normal" xfId="0" builtinId="0"/>
    <cellStyle name="Normal 10" xfId="8"/>
    <cellStyle name="Normal 11 2 2" xfId="5"/>
    <cellStyle name="Normal 2" xfId="1"/>
    <cellStyle name="Normal 3" xfId="9"/>
    <cellStyle name="Normal 3 2" xfId="6"/>
    <cellStyle name="Обычный 2 2" xfId="4"/>
    <cellStyle name="Обычный 4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1409700</xdr:colOff>
      <xdr:row>46</xdr:row>
      <xdr:rowOff>0</xdr:rowOff>
    </xdr:from>
    <xdr:to>
      <xdr:col>3</xdr:col>
      <xdr:colOff>0</xdr:colOff>
      <xdr:row>46</xdr:row>
      <xdr:rowOff>285750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00525" y="36556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sqref="A1:N2"/>
    </sheetView>
  </sheetViews>
  <sheetFormatPr defaultRowHeight="15" x14ac:dyDescent="0.25"/>
  <cols>
    <col min="1" max="1" width="6.42578125" customWidth="1"/>
    <col min="2" max="2" width="35.85546875" customWidth="1"/>
    <col min="3" max="3" width="18.42578125" customWidth="1"/>
    <col min="4" max="5" width="11.42578125" customWidth="1"/>
    <col min="6" max="6" width="7.42578125" bestFit="1" customWidth="1"/>
    <col min="7" max="7" width="7.85546875" bestFit="1" customWidth="1"/>
    <col min="8" max="8" width="8.28515625" bestFit="1" customWidth="1"/>
    <col min="9" max="9" width="9.28515625" bestFit="1" customWidth="1"/>
    <col min="10" max="10" width="7.42578125" bestFit="1" customWidth="1"/>
    <col min="11" max="11" width="7.85546875" bestFit="1" customWidth="1"/>
    <col min="12" max="12" width="8.28515625" bestFit="1" customWidth="1"/>
    <col min="13" max="13" width="9.28515625" bestFit="1" customWidth="1"/>
    <col min="14" max="14" width="11.5703125" customWidth="1"/>
  </cols>
  <sheetData>
    <row r="1" spans="1:14" ht="48.75" customHeight="1" x14ac:dyDescent="0.25">
      <c r="A1" s="24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46.5" customHeight="1" thickBot="1" x14ac:dyDescent="0.3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4" ht="55.5" customHeight="1" thickBot="1" x14ac:dyDescent="0.3">
      <c r="A3" s="35" t="s">
        <v>0</v>
      </c>
      <c r="B3" s="37" t="s">
        <v>1</v>
      </c>
      <c r="C3" s="21" t="s">
        <v>5</v>
      </c>
      <c r="D3" s="21" t="s">
        <v>6</v>
      </c>
      <c r="E3" s="37" t="s">
        <v>4</v>
      </c>
      <c r="F3" s="19" t="s">
        <v>2</v>
      </c>
      <c r="G3" s="19"/>
      <c r="H3" s="19"/>
      <c r="I3" s="20"/>
      <c r="J3" s="20"/>
      <c r="K3" s="20"/>
      <c r="L3" s="20"/>
      <c r="M3" s="20"/>
      <c r="N3" s="21" t="s">
        <v>3</v>
      </c>
    </row>
    <row r="4" spans="1:14" ht="15.75" customHeight="1" thickBot="1" x14ac:dyDescent="0.3">
      <c r="A4" s="36"/>
      <c r="B4" s="22"/>
      <c r="C4" s="23"/>
      <c r="D4" s="23"/>
      <c r="E4" s="22"/>
      <c r="F4" s="38" t="s">
        <v>12</v>
      </c>
      <c r="G4" s="38"/>
      <c r="H4" s="38"/>
      <c r="I4" s="39"/>
      <c r="J4" s="38" t="s">
        <v>13</v>
      </c>
      <c r="K4" s="38"/>
      <c r="L4" s="38"/>
      <c r="M4" s="39"/>
      <c r="N4" s="22"/>
    </row>
    <row r="5" spans="1:14" ht="25.5" customHeight="1" thickBot="1" x14ac:dyDescent="0.3">
      <c r="A5" s="36"/>
      <c r="B5" s="22"/>
      <c r="C5" s="23"/>
      <c r="D5" s="23"/>
      <c r="E5" s="22"/>
      <c r="F5" s="6" t="s">
        <v>14</v>
      </c>
      <c r="G5" s="6" t="s">
        <v>15</v>
      </c>
      <c r="H5" s="6" t="s">
        <v>16</v>
      </c>
      <c r="I5" s="6" t="s">
        <v>17</v>
      </c>
      <c r="J5" s="6" t="s">
        <v>14</v>
      </c>
      <c r="K5" s="6" t="s">
        <v>15</v>
      </c>
      <c r="L5" s="6" t="s">
        <v>16</v>
      </c>
      <c r="M5" s="6" t="s">
        <v>17</v>
      </c>
      <c r="N5" s="23"/>
    </row>
    <row r="6" spans="1:14" ht="22.5" customHeight="1" x14ac:dyDescent="0.25">
      <c r="A6" s="52" t="s">
        <v>26</v>
      </c>
      <c r="B6" s="52"/>
      <c r="C6" s="52"/>
      <c r="D6" s="52"/>
      <c r="E6" s="43"/>
      <c r="F6" s="43"/>
      <c r="G6" s="43"/>
      <c r="H6" s="43"/>
      <c r="I6" s="43"/>
      <c r="J6" s="43"/>
      <c r="K6" s="43"/>
      <c r="L6" s="43"/>
      <c r="M6" s="43"/>
      <c r="N6" s="44"/>
    </row>
    <row r="7" spans="1:14" ht="75" x14ac:dyDescent="0.25">
      <c r="A7" s="14">
        <v>1</v>
      </c>
      <c r="B7" s="53" t="s">
        <v>27</v>
      </c>
      <c r="C7" s="54" t="s">
        <v>18</v>
      </c>
      <c r="D7" s="55">
        <v>11</v>
      </c>
      <c r="E7" s="12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25">
      <c r="A8" s="14"/>
      <c r="B8" s="56"/>
      <c r="C8" s="54" t="s">
        <v>19</v>
      </c>
      <c r="D8" s="55">
        <v>385</v>
      </c>
      <c r="E8" s="78"/>
      <c r="F8" s="79"/>
      <c r="G8" s="79"/>
      <c r="H8" s="79"/>
      <c r="I8" s="79"/>
      <c r="J8" s="79"/>
      <c r="K8" s="79"/>
      <c r="L8" s="79"/>
      <c r="M8" s="79"/>
      <c r="N8" s="79"/>
    </row>
    <row r="9" spans="1:14" ht="60" x14ac:dyDescent="0.25">
      <c r="A9" s="14"/>
      <c r="B9" s="57" t="s">
        <v>28</v>
      </c>
      <c r="C9" s="54"/>
      <c r="D9" s="55"/>
      <c r="E9" s="13"/>
      <c r="F9" s="11"/>
      <c r="G9" s="11"/>
      <c r="H9" s="11"/>
      <c r="I9" s="11"/>
      <c r="J9" s="11"/>
      <c r="K9" s="11"/>
      <c r="L9" s="11"/>
      <c r="M9" s="11"/>
      <c r="N9" s="11"/>
    </row>
    <row r="10" spans="1:14" ht="45" x14ac:dyDescent="0.25">
      <c r="A10" s="50">
        <v>2</v>
      </c>
      <c r="B10" s="53" t="s">
        <v>29</v>
      </c>
      <c r="C10" s="50" t="s">
        <v>18</v>
      </c>
      <c r="D10" s="58">
        <v>7</v>
      </c>
      <c r="E10" s="12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45" x14ac:dyDescent="0.25">
      <c r="A11" s="51"/>
      <c r="B11" s="57" t="s">
        <v>30</v>
      </c>
      <c r="C11" s="51"/>
      <c r="D11" s="59"/>
      <c r="E11" s="13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45" x14ac:dyDescent="0.25">
      <c r="A12" s="14">
        <v>3</v>
      </c>
      <c r="B12" s="53" t="s">
        <v>31</v>
      </c>
      <c r="C12" s="14" t="s">
        <v>18</v>
      </c>
      <c r="D12" s="60">
        <v>4</v>
      </c>
      <c r="E12" s="12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60" x14ac:dyDescent="0.25">
      <c r="A13" s="14"/>
      <c r="B13" s="57" t="s">
        <v>32</v>
      </c>
      <c r="C13" s="14"/>
      <c r="D13" s="60"/>
      <c r="E13" s="13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8" x14ac:dyDescent="0.25">
      <c r="A14" s="52" t="s">
        <v>33</v>
      </c>
      <c r="B14" s="52"/>
      <c r="C14" s="52"/>
      <c r="D14" s="52"/>
      <c r="E14" s="47"/>
      <c r="F14" s="48"/>
      <c r="G14" s="48"/>
      <c r="H14" s="48"/>
      <c r="I14" s="48"/>
      <c r="J14" s="48"/>
      <c r="K14" s="48"/>
      <c r="L14" s="48"/>
      <c r="M14" s="48"/>
      <c r="N14" s="49"/>
    </row>
    <row r="15" spans="1:14" ht="45" x14ac:dyDescent="0.25">
      <c r="A15" s="14">
        <v>4</v>
      </c>
      <c r="B15" s="53" t="s">
        <v>34</v>
      </c>
      <c r="C15" s="54" t="s">
        <v>18</v>
      </c>
      <c r="D15" s="55">
        <f>D20</f>
        <v>62</v>
      </c>
      <c r="E15" s="12"/>
      <c r="F15" s="10"/>
      <c r="G15" s="10"/>
      <c r="H15" s="10"/>
      <c r="I15" s="10"/>
      <c r="J15" s="10"/>
      <c r="K15" s="10"/>
      <c r="L15" s="10"/>
      <c r="M15" s="10"/>
      <c r="N15" s="10"/>
    </row>
    <row r="16" spans="1:14" x14ac:dyDescent="0.25">
      <c r="A16" s="14"/>
      <c r="B16" s="56"/>
      <c r="C16" s="54" t="s">
        <v>19</v>
      </c>
      <c r="D16" s="61">
        <f>D15*1.2</f>
        <v>74.399999999999991</v>
      </c>
      <c r="E16" s="78"/>
      <c r="F16" s="79"/>
      <c r="G16" s="79"/>
      <c r="H16" s="79"/>
      <c r="I16" s="79"/>
      <c r="J16" s="79"/>
      <c r="K16" s="79"/>
      <c r="L16" s="79"/>
      <c r="M16" s="79"/>
      <c r="N16" s="79"/>
    </row>
    <row r="17" spans="1:14" ht="45" x14ac:dyDescent="0.25">
      <c r="A17" s="14"/>
      <c r="B17" s="57" t="s">
        <v>35</v>
      </c>
      <c r="C17" s="54"/>
      <c r="D17" s="55"/>
      <c r="E17" s="13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5">
      <c r="A18" s="14">
        <v>5</v>
      </c>
      <c r="B18" s="53" t="s">
        <v>20</v>
      </c>
      <c r="C18" s="14" t="s">
        <v>21</v>
      </c>
      <c r="D18" s="62">
        <f>D15*0.3</f>
        <v>18.599999999999998</v>
      </c>
      <c r="E18" s="12"/>
      <c r="F18" s="10"/>
      <c r="G18" s="10"/>
      <c r="H18" s="10"/>
      <c r="I18" s="10"/>
      <c r="J18" s="10"/>
      <c r="K18" s="10"/>
      <c r="L18" s="10"/>
      <c r="M18" s="10"/>
      <c r="N18" s="10"/>
    </row>
    <row r="19" spans="1:14" x14ac:dyDescent="0.25">
      <c r="A19" s="14"/>
      <c r="B19" s="57" t="s">
        <v>22</v>
      </c>
      <c r="C19" s="14"/>
      <c r="D19" s="63"/>
      <c r="E19" s="13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30" x14ac:dyDescent="0.25">
      <c r="A20" s="14">
        <v>6</v>
      </c>
      <c r="B20" s="53" t="s">
        <v>36</v>
      </c>
      <c r="C20" s="8" t="s">
        <v>18</v>
      </c>
      <c r="D20" s="64">
        <v>62</v>
      </c>
      <c r="E20" s="12"/>
      <c r="F20" s="10"/>
      <c r="G20" s="10"/>
      <c r="H20" s="10"/>
      <c r="I20" s="10"/>
      <c r="J20" s="10"/>
      <c r="K20" s="10"/>
      <c r="L20" s="10"/>
      <c r="M20" s="10"/>
      <c r="N20" s="10"/>
    </row>
    <row r="21" spans="1:14" x14ac:dyDescent="0.25">
      <c r="A21" s="14"/>
      <c r="B21" s="56"/>
      <c r="C21" s="65" t="s">
        <v>37</v>
      </c>
      <c r="D21" s="66">
        <f>D20*0.077</f>
        <v>4.774</v>
      </c>
      <c r="E21" s="13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45" x14ac:dyDescent="0.25">
      <c r="A22" s="14">
        <v>7</v>
      </c>
      <c r="B22" s="53" t="s">
        <v>38</v>
      </c>
      <c r="C22" s="8" t="s">
        <v>18</v>
      </c>
      <c r="D22" s="55">
        <f>D20</f>
        <v>62</v>
      </c>
      <c r="E22" s="12"/>
      <c r="F22" s="10"/>
      <c r="G22" s="10"/>
      <c r="H22" s="10"/>
      <c r="I22" s="10"/>
      <c r="J22" s="10"/>
      <c r="K22" s="10"/>
      <c r="L22" s="10"/>
      <c r="M22" s="10"/>
      <c r="N22" s="10"/>
    </row>
    <row r="23" spans="1:14" x14ac:dyDescent="0.25">
      <c r="A23" s="14"/>
      <c r="B23" s="56"/>
      <c r="C23" s="65" t="s">
        <v>39</v>
      </c>
      <c r="D23" s="67">
        <f>D22*3.21*1.5</f>
        <v>298.53000000000003</v>
      </c>
      <c r="E23" s="78"/>
      <c r="F23" s="79"/>
      <c r="G23" s="79"/>
      <c r="H23" s="79"/>
      <c r="I23" s="79"/>
      <c r="J23" s="79"/>
      <c r="K23" s="79"/>
      <c r="L23" s="79"/>
      <c r="M23" s="79"/>
      <c r="N23" s="79"/>
    </row>
    <row r="24" spans="1:14" ht="60" x14ac:dyDescent="0.25">
      <c r="A24" s="14"/>
      <c r="B24" s="57" t="s">
        <v>40</v>
      </c>
      <c r="C24" s="9"/>
      <c r="D24" s="61"/>
      <c r="E24" s="13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30" x14ac:dyDescent="0.25">
      <c r="A25" s="14">
        <v>8</v>
      </c>
      <c r="B25" s="53" t="s">
        <v>41</v>
      </c>
      <c r="C25" s="14" t="s">
        <v>21</v>
      </c>
      <c r="D25" s="62">
        <f>D20*0.3</f>
        <v>18.599999999999998</v>
      </c>
      <c r="E25" s="12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30" x14ac:dyDescent="0.25">
      <c r="A26" s="14"/>
      <c r="B26" s="57" t="s">
        <v>42</v>
      </c>
      <c r="C26" s="14"/>
      <c r="D26" s="63"/>
      <c r="E26" s="13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25">
      <c r="A27" s="14">
        <v>9</v>
      </c>
      <c r="B27" s="53" t="s">
        <v>43</v>
      </c>
      <c r="C27" s="45" t="s">
        <v>18</v>
      </c>
      <c r="D27" s="58">
        <f>D20</f>
        <v>62</v>
      </c>
      <c r="E27" s="12"/>
      <c r="F27" s="10"/>
      <c r="G27" s="10"/>
      <c r="H27" s="10"/>
      <c r="I27" s="10"/>
      <c r="J27" s="10"/>
      <c r="K27" s="10"/>
      <c r="L27" s="10"/>
      <c r="M27" s="10"/>
      <c r="N27" s="10"/>
    </row>
    <row r="28" spans="1:14" x14ac:dyDescent="0.25">
      <c r="A28" s="14"/>
      <c r="B28" s="68" t="s">
        <v>44</v>
      </c>
      <c r="C28" s="46"/>
      <c r="D28" s="59"/>
      <c r="E28" s="13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8" x14ac:dyDescent="0.25">
      <c r="A29" s="69" t="s">
        <v>45</v>
      </c>
      <c r="B29" s="70"/>
      <c r="C29" s="70"/>
      <c r="D29" s="71"/>
      <c r="E29" s="47"/>
      <c r="F29" s="48"/>
      <c r="G29" s="48"/>
      <c r="H29" s="48"/>
      <c r="I29" s="48"/>
      <c r="J29" s="48"/>
      <c r="K29" s="48"/>
      <c r="L29" s="48"/>
      <c r="M29" s="48"/>
      <c r="N29" s="49"/>
    </row>
    <row r="30" spans="1:14" ht="18" x14ac:dyDescent="0.25">
      <c r="A30" s="15" t="s">
        <v>46</v>
      </c>
      <c r="B30" s="15"/>
      <c r="C30" s="15"/>
      <c r="D30" s="15"/>
      <c r="E30" s="47"/>
      <c r="F30" s="48"/>
      <c r="G30" s="48"/>
      <c r="H30" s="48"/>
      <c r="I30" s="48"/>
      <c r="J30" s="48"/>
      <c r="K30" s="48"/>
      <c r="L30" s="48"/>
      <c r="M30" s="48"/>
      <c r="N30" s="49"/>
    </row>
    <row r="31" spans="1:14" ht="30" x14ac:dyDescent="0.25">
      <c r="A31" s="14">
        <v>10</v>
      </c>
      <c r="B31" s="53" t="s">
        <v>47</v>
      </c>
      <c r="C31" s="8" t="s">
        <v>19</v>
      </c>
      <c r="D31" s="72">
        <v>2252</v>
      </c>
      <c r="E31" s="12"/>
      <c r="F31" s="10"/>
      <c r="G31" s="10"/>
      <c r="H31" s="10"/>
      <c r="I31" s="10"/>
      <c r="J31" s="10"/>
      <c r="K31" s="10"/>
      <c r="L31" s="10"/>
      <c r="M31" s="10"/>
      <c r="N31" s="10"/>
    </row>
    <row r="32" spans="1:14" x14ac:dyDescent="0.25">
      <c r="A32" s="14"/>
      <c r="B32" s="56"/>
      <c r="C32" s="65" t="s">
        <v>23</v>
      </c>
      <c r="D32" s="73">
        <f>D20</f>
        <v>62</v>
      </c>
      <c r="E32" s="78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30" x14ac:dyDescent="0.25">
      <c r="A33" s="14"/>
      <c r="B33" s="57" t="s">
        <v>48</v>
      </c>
      <c r="C33" s="9"/>
      <c r="D33" s="74"/>
      <c r="E33" s="13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8" x14ac:dyDescent="0.25">
      <c r="A34" s="15" t="s">
        <v>49</v>
      </c>
      <c r="B34" s="15"/>
      <c r="C34" s="15"/>
      <c r="D34" s="15"/>
      <c r="E34" s="80"/>
      <c r="F34" s="81"/>
      <c r="G34" s="81"/>
      <c r="H34" s="81"/>
      <c r="I34" s="81"/>
      <c r="J34" s="81"/>
      <c r="K34" s="81"/>
      <c r="L34" s="81"/>
      <c r="M34" s="81"/>
      <c r="N34" s="82"/>
    </row>
    <row r="35" spans="1:14" ht="90" x14ac:dyDescent="0.25">
      <c r="A35" s="14">
        <v>11</v>
      </c>
      <c r="B35" s="53" t="s">
        <v>24</v>
      </c>
      <c r="C35" s="45" t="s">
        <v>18</v>
      </c>
      <c r="D35" s="75">
        <v>3</v>
      </c>
      <c r="E35" s="12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75" x14ac:dyDescent="0.25">
      <c r="A36" s="14"/>
      <c r="B36" s="57" t="s">
        <v>25</v>
      </c>
      <c r="C36" s="46"/>
      <c r="D36" s="76"/>
      <c r="E36" s="13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8" x14ac:dyDescent="0.25">
      <c r="A37" s="15" t="s">
        <v>50</v>
      </c>
      <c r="B37" s="15"/>
      <c r="C37" s="15"/>
      <c r="D37" s="15"/>
      <c r="E37" s="47"/>
      <c r="F37" s="48"/>
      <c r="G37" s="48"/>
      <c r="H37" s="48"/>
      <c r="I37" s="48"/>
      <c r="J37" s="48"/>
      <c r="K37" s="48"/>
      <c r="L37" s="48"/>
      <c r="M37" s="48"/>
      <c r="N37" s="49"/>
    </row>
    <row r="38" spans="1:14" ht="30" x14ac:dyDescent="0.25">
      <c r="A38" s="14">
        <v>12</v>
      </c>
      <c r="B38" s="53" t="s">
        <v>51</v>
      </c>
      <c r="C38" s="14" t="s">
        <v>23</v>
      </c>
      <c r="D38" s="58">
        <f>D20</f>
        <v>62</v>
      </c>
      <c r="E38" s="12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30" x14ac:dyDescent="0.25">
      <c r="A39" s="14"/>
      <c r="B39" s="57" t="s">
        <v>52</v>
      </c>
      <c r="C39" s="14"/>
      <c r="D39" s="59"/>
      <c r="E39" s="13"/>
      <c r="F39" s="11"/>
      <c r="G39" s="11"/>
      <c r="H39" s="11"/>
      <c r="I39" s="11"/>
      <c r="J39" s="11"/>
      <c r="K39" s="11"/>
      <c r="L39" s="11"/>
      <c r="M39" s="11"/>
      <c r="N39" s="11"/>
    </row>
    <row r="40" spans="1:14" x14ac:dyDescent="0.25">
      <c r="A40" s="50">
        <v>13</v>
      </c>
      <c r="B40" s="53" t="s">
        <v>20</v>
      </c>
      <c r="C40" s="50" t="s">
        <v>21</v>
      </c>
      <c r="D40" s="62">
        <f>D38*0.3</f>
        <v>18.599999999999998</v>
      </c>
      <c r="E40" s="12"/>
      <c r="F40" s="10"/>
      <c r="G40" s="10"/>
      <c r="H40" s="10"/>
      <c r="I40" s="10"/>
      <c r="J40" s="10"/>
      <c r="K40" s="10"/>
      <c r="L40" s="10"/>
      <c r="M40" s="10"/>
      <c r="N40" s="10"/>
    </row>
    <row r="41" spans="1:14" x14ac:dyDescent="0.25">
      <c r="A41" s="51"/>
      <c r="B41" s="68" t="s">
        <v>22</v>
      </c>
      <c r="C41" s="51"/>
      <c r="D41" s="63"/>
      <c r="E41" s="13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8" x14ac:dyDescent="0.25">
      <c r="A42" s="15" t="s">
        <v>53</v>
      </c>
      <c r="B42" s="15"/>
      <c r="C42" s="15"/>
      <c r="D42" s="15"/>
      <c r="E42" s="47"/>
      <c r="F42" s="48"/>
      <c r="G42" s="48"/>
      <c r="H42" s="48"/>
      <c r="I42" s="48"/>
      <c r="J42" s="48"/>
      <c r="K42" s="48"/>
      <c r="L42" s="48"/>
      <c r="M42" s="48"/>
      <c r="N42" s="49"/>
    </row>
    <row r="43" spans="1:14" ht="30" x14ac:dyDescent="0.25">
      <c r="A43" s="14">
        <v>14</v>
      </c>
      <c r="B43" s="53" t="s">
        <v>54</v>
      </c>
      <c r="C43" s="14" t="s">
        <v>23</v>
      </c>
      <c r="D43" s="75">
        <v>3</v>
      </c>
      <c r="E43" s="12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30" x14ac:dyDescent="0.25">
      <c r="A44" s="14"/>
      <c r="B44" s="57" t="s">
        <v>55</v>
      </c>
      <c r="C44" s="14"/>
      <c r="D44" s="76"/>
      <c r="E44" s="13"/>
      <c r="F44" s="11"/>
      <c r="G44" s="11"/>
      <c r="H44" s="11"/>
      <c r="I44" s="11"/>
      <c r="J44" s="11"/>
      <c r="K44" s="11"/>
      <c r="L44" s="11"/>
      <c r="M44" s="11"/>
      <c r="N44" s="11"/>
    </row>
    <row r="45" spans="1:14" x14ac:dyDescent="0.25">
      <c r="A45" s="50">
        <v>15</v>
      </c>
      <c r="B45" s="53" t="s">
        <v>20</v>
      </c>
      <c r="C45" s="50" t="s">
        <v>21</v>
      </c>
      <c r="D45" s="62">
        <f>D43*1.6</f>
        <v>4.8000000000000007</v>
      </c>
      <c r="E45" s="12"/>
      <c r="F45" s="10"/>
      <c r="G45" s="10"/>
      <c r="H45" s="10"/>
      <c r="I45" s="10"/>
      <c r="J45" s="10"/>
      <c r="K45" s="10"/>
      <c r="L45" s="10"/>
      <c r="M45" s="10"/>
      <c r="N45" s="10"/>
    </row>
    <row r="46" spans="1:14" x14ac:dyDescent="0.25">
      <c r="A46" s="51"/>
      <c r="B46" s="57" t="s">
        <v>22</v>
      </c>
      <c r="C46" s="51"/>
      <c r="D46" s="63"/>
      <c r="E46" s="13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25.5" customHeight="1" thickBot="1" x14ac:dyDescent="0.3">
      <c r="A47" s="30" t="s">
        <v>7</v>
      </c>
      <c r="B47" s="31"/>
      <c r="C47" s="31"/>
      <c r="D47" s="22"/>
      <c r="E47" s="77"/>
      <c r="F47" s="3"/>
      <c r="G47" s="3"/>
      <c r="H47" s="3"/>
      <c r="I47" s="3"/>
      <c r="J47" s="3"/>
      <c r="K47" s="3"/>
      <c r="L47" s="3"/>
      <c r="M47" s="3"/>
      <c r="N47" s="3"/>
    </row>
    <row r="48" spans="1:14" ht="25.5" customHeight="1" thickBot="1" x14ac:dyDescent="0.3">
      <c r="A48" s="32"/>
      <c r="B48" s="33"/>
      <c r="C48" s="33"/>
      <c r="D48" s="34"/>
      <c r="E48" s="7"/>
      <c r="F48" s="40"/>
      <c r="G48" s="40"/>
      <c r="H48" s="40"/>
      <c r="I48" s="41"/>
      <c r="J48" s="42"/>
      <c r="K48" s="40"/>
      <c r="L48" s="40"/>
      <c r="M48" s="41"/>
      <c r="N48" s="3"/>
    </row>
    <row r="50" spans="2:14" x14ac:dyDescent="0.25">
      <c r="B50" s="1" t="s">
        <v>8</v>
      </c>
    </row>
    <row r="51" spans="2:14" ht="35.25" customHeight="1" x14ac:dyDescent="0.25">
      <c r="B51" s="16" t="s">
        <v>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5" spans="2:14" x14ac:dyDescent="0.25">
      <c r="B55" s="2" t="s">
        <v>10</v>
      </c>
      <c r="D55" s="18"/>
      <c r="E55" s="18"/>
      <c r="F55" s="18"/>
      <c r="G55" s="18"/>
      <c r="H55" s="18"/>
      <c r="I55" s="5"/>
      <c r="J55" s="5"/>
      <c r="K55" s="5"/>
      <c r="L55" s="5"/>
      <c r="M55" s="5"/>
    </row>
    <row r="56" spans="2:14" x14ac:dyDescent="0.25">
      <c r="D56" s="17" t="s">
        <v>11</v>
      </c>
      <c r="E56" s="17"/>
      <c r="F56" s="17"/>
      <c r="G56" s="17"/>
      <c r="H56" s="17"/>
      <c r="I56" s="4"/>
      <c r="J56" s="4"/>
      <c r="K56" s="4"/>
      <c r="L56" s="4"/>
      <c r="M56" s="4"/>
    </row>
  </sheetData>
  <mergeCells count="215">
    <mergeCell ref="N45:N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0:N41"/>
    <mergeCell ref="E42:N42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E37:N37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E34:N34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N27:N28"/>
    <mergeCell ref="E29:N29"/>
    <mergeCell ref="E30:N30"/>
    <mergeCell ref="E31:E33"/>
    <mergeCell ref="F31:F33"/>
    <mergeCell ref="G31:G33"/>
    <mergeCell ref="H31:H33"/>
    <mergeCell ref="I31:I33"/>
    <mergeCell ref="J31:J33"/>
    <mergeCell ref="K31:K33"/>
    <mergeCell ref="L31:L33"/>
    <mergeCell ref="M31:M33"/>
    <mergeCell ref="N31:N33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2:N24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18:N19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2:N13"/>
    <mergeCell ref="E14:N14"/>
    <mergeCell ref="E15:E17"/>
    <mergeCell ref="F15:F17"/>
    <mergeCell ref="G15:G17"/>
    <mergeCell ref="H15:H17"/>
    <mergeCell ref="I15:I17"/>
    <mergeCell ref="J15:J17"/>
    <mergeCell ref="K15:K17"/>
    <mergeCell ref="L15:L17"/>
    <mergeCell ref="M15:M17"/>
    <mergeCell ref="N15:N17"/>
    <mergeCell ref="N7:N9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40:A41"/>
    <mergeCell ref="C40:C41"/>
    <mergeCell ref="D40:D41"/>
    <mergeCell ref="A42:D42"/>
    <mergeCell ref="A43:A44"/>
    <mergeCell ref="C43:C44"/>
    <mergeCell ref="D43:D44"/>
    <mergeCell ref="A45:A46"/>
    <mergeCell ref="C45:C46"/>
    <mergeCell ref="D45:D46"/>
    <mergeCell ref="A31:A33"/>
    <mergeCell ref="A34:D34"/>
    <mergeCell ref="A35:A36"/>
    <mergeCell ref="C35:C36"/>
    <mergeCell ref="D35:D36"/>
    <mergeCell ref="A37:D37"/>
    <mergeCell ref="A38:A39"/>
    <mergeCell ref="C38:C39"/>
    <mergeCell ref="D38:D39"/>
    <mergeCell ref="A7:A9"/>
    <mergeCell ref="A10:A11"/>
    <mergeCell ref="C10:C11"/>
    <mergeCell ref="D10:D11"/>
    <mergeCell ref="A12:A13"/>
    <mergeCell ref="C12:C13"/>
    <mergeCell ref="D12:D13"/>
    <mergeCell ref="A14:D14"/>
    <mergeCell ref="A15:A17"/>
    <mergeCell ref="A18:A19"/>
    <mergeCell ref="C18:C19"/>
    <mergeCell ref="D18:D19"/>
    <mergeCell ref="A20:A21"/>
    <mergeCell ref="A22:A24"/>
    <mergeCell ref="A25:A26"/>
    <mergeCell ref="C25:C26"/>
    <mergeCell ref="D25:D26"/>
    <mergeCell ref="A27:A28"/>
    <mergeCell ref="C27:C28"/>
    <mergeCell ref="D27:D28"/>
    <mergeCell ref="A29:D29"/>
    <mergeCell ref="A30:D30"/>
    <mergeCell ref="B51:N51"/>
    <mergeCell ref="D56:H56"/>
    <mergeCell ref="D55:H55"/>
    <mergeCell ref="F3:M3"/>
    <mergeCell ref="N3:N5"/>
    <mergeCell ref="A1:N2"/>
    <mergeCell ref="A47:D48"/>
    <mergeCell ref="A3:A5"/>
    <mergeCell ref="B3:B5"/>
    <mergeCell ref="D3:D5"/>
    <mergeCell ref="C3:C5"/>
    <mergeCell ref="F4:I4"/>
    <mergeCell ref="J4:M4"/>
    <mergeCell ref="F48:I48"/>
    <mergeCell ref="J48:M48"/>
    <mergeCell ref="E3:E5"/>
    <mergeCell ref="A6:D6"/>
    <mergeCell ref="E6:N6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2019-05-21T07:00:02Z</dcterms:modified>
</cp:coreProperties>
</file>