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06" windowWidth="10380" windowHeight="5775" activeTab="0"/>
  </bookViews>
  <sheets>
    <sheet name="Ведомость плана трассы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2">'Sheet2'!$A$1:$E$157</definedName>
    <definedName name="_xlnm.Print_Titles" localSheetId="0">'Ведомость плана трассы'!$10:$10</definedName>
  </definedNames>
  <calcPr fullCalcOnLoad="1"/>
</workbook>
</file>

<file path=xl/sharedStrings.xml><?xml version="1.0" encoding="utf-8"?>
<sst xmlns="http://schemas.openxmlformats.org/spreadsheetml/2006/main" count="545" uniqueCount="307">
  <si>
    <t>N</t>
  </si>
  <si>
    <t>Пк</t>
  </si>
  <si>
    <t>R</t>
  </si>
  <si>
    <t>L1</t>
  </si>
  <si>
    <t>L2</t>
  </si>
  <si>
    <t>T1</t>
  </si>
  <si>
    <t>T2</t>
  </si>
  <si>
    <t>Б</t>
  </si>
  <si>
    <t>Д</t>
  </si>
  <si>
    <t>НПК</t>
  </si>
  <si>
    <t>НКК</t>
  </si>
  <si>
    <t>ККК</t>
  </si>
  <si>
    <t>КПК</t>
  </si>
  <si>
    <t>0°0'0.0''</t>
  </si>
  <si>
    <t>saproeqto trasis gegmis elementebis uwyisi.</t>
  </si>
  <si>
    <t>წვერო</t>
  </si>
  <si>
    <t>კუთხე</t>
  </si>
  <si>
    <t>წრიული და გარდამავალი მრუდების ელემენტები</t>
  </si>
  <si>
    <t>ელემენტების საზრვარი</t>
  </si>
  <si>
    <t>მანძილი У</t>
  </si>
  <si>
    <t>სწორი</t>
  </si>
  <si>
    <t>კოორდინატები</t>
  </si>
  <si>
    <t>მარცხნივ</t>
  </si>
  <si>
    <t>მარჯვნივ</t>
  </si>
  <si>
    <t xml:space="preserve">К </t>
  </si>
  <si>
    <t>ჩრდილ.</t>
  </si>
  <si>
    <t>აღმოს.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</si>
  <si>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</si>
  <si>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</si>
  <si>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</si>
  <si>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</si>
  <si>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</si>
  <si>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</si>
  <si>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</si>
  <si>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</si>
  <si>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</si>
  <si>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</si>
  <si>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</si>
  <si>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</si>
  <si>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</si>
  <si>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</si>
  <si>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</si>
  <si>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</si>
  <si>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</si>
  <si>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</si>
  <si>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</si>
  <si>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</si>
  <si>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ტ.დ</t>
  </si>
  <si>
    <t>0+0.0</t>
  </si>
  <si>
    <t>1+22.9</t>
  </si>
  <si>
    <t>2+36.1</t>
  </si>
  <si>
    <t>2+85.1</t>
  </si>
  <si>
    <t>14°57'58.2''</t>
  </si>
  <si>
    <t>81°40'7.1''</t>
  </si>
  <si>
    <t>0+96.6</t>
  </si>
  <si>
    <t>1+48.9</t>
  </si>
  <si>
    <t>2+27.4</t>
  </si>
  <si>
    <t>2+41.7</t>
  </si>
  <si>
    <t>t.b</t>
  </si>
  <si>
    <t>uwyisi #-1</t>
  </si>
  <si>
    <t>qedis municipaliteti</t>
  </si>
  <si>
    <t>saavtomobilo xidi, sofel dologanTan - dumbaZeebis ubanSi.  md. aWariswyalze.</t>
  </si>
  <si>
    <r>
      <t xml:space="preserve">xidi </t>
    </r>
    <r>
      <rPr>
        <b/>
        <sz val="11"/>
        <rFont val="AcadMtavr"/>
        <family val="0"/>
      </rPr>
      <t>3X18.0</t>
    </r>
    <r>
      <rPr>
        <sz val="11"/>
        <rFont val="AcadMtavr"/>
        <family val="0"/>
      </rPr>
      <t xml:space="preserve"> sigrZiT </t>
    </r>
    <r>
      <rPr>
        <b/>
        <sz val="11"/>
        <rFont val="Arial"/>
        <family val="2"/>
      </rPr>
      <t>L</t>
    </r>
    <r>
      <rPr>
        <b/>
        <sz val="11"/>
        <rFont val="AcadMtavr"/>
        <family val="0"/>
      </rPr>
      <t>-60.2</t>
    </r>
    <r>
      <rPr>
        <sz val="11"/>
        <rFont val="AcadMtavr"/>
        <family val="0"/>
      </rPr>
      <t>m</t>
    </r>
  </si>
  <si>
    <t>uwyisi #-2</t>
  </si>
  <si>
    <t>saproeqto ganivi profilis parametrebi</t>
  </si>
  <si>
    <t>pk+</t>
  </si>
  <si>
    <t>manZili RerZidan</t>
  </si>
  <si>
    <t>niSnulebi</t>
  </si>
  <si>
    <t>RerZis koordinatebi</t>
  </si>
  <si>
    <t>marcxniv</t>
  </si>
  <si>
    <t>marjvniv</t>
  </si>
  <si>
    <t>RerZi</t>
  </si>
  <si>
    <t>warba</t>
  </si>
  <si>
    <t>nawiburi</t>
  </si>
  <si>
    <t>X</t>
  </si>
  <si>
    <t>Y</t>
  </si>
  <si>
    <t>0+20.0</t>
  </si>
  <si>
    <t>0+40.0</t>
  </si>
  <si>
    <t>0+60.0</t>
  </si>
  <si>
    <t>0+80.0</t>
  </si>
  <si>
    <t>1+0.0</t>
  </si>
  <si>
    <t>1+20.0</t>
  </si>
  <si>
    <t>1+40.0</t>
  </si>
  <si>
    <t>1+60.0</t>
  </si>
  <si>
    <t>1+66.0</t>
  </si>
  <si>
    <t>1+80.0</t>
  </si>
  <si>
    <t>1+87.0</t>
  </si>
  <si>
    <t>2+0.0</t>
  </si>
  <si>
    <t>2+5.0</t>
  </si>
  <si>
    <t>2+20.0</t>
  </si>
  <si>
    <t>2+26.0</t>
  </si>
  <si>
    <t>2+40.0</t>
  </si>
  <si>
    <t>2+60.0</t>
  </si>
  <si>
    <t>2+80.0</t>
  </si>
  <si>
    <t>2+85.0</t>
  </si>
  <si>
    <t>uwyisi #-3</t>
  </si>
  <si>
    <t>samusaota moculobebis krebsiTi uwyisi</t>
  </si>
  <si>
    <t>##</t>
  </si>
  <si>
    <t>dasaxeleba</t>
  </si>
  <si>
    <t>ganzomileba</t>
  </si>
  <si>
    <t>raodenoba</t>
  </si>
  <si>
    <t>SeniSvna</t>
  </si>
  <si>
    <t>xidis misasvlelebis mowyoba</t>
  </si>
  <si>
    <r>
      <t xml:space="preserve">    </t>
    </r>
    <r>
      <rPr>
        <b/>
        <sz val="11"/>
        <rFont val="AcadMtavr"/>
        <family val="0"/>
      </rPr>
      <t xml:space="preserve"> </t>
    </r>
    <r>
      <rPr>
        <sz val="11"/>
        <rFont val="AcadMtavr"/>
        <family val="0"/>
      </rPr>
      <t>miwis vakisi</t>
    </r>
  </si>
  <si>
    <r>
      <rPr>
        <sz val="9"/>
        <rFont val="AcadMtavr"/>
        <family val="0"/>
      </rPr>
      <t xml:space="preserve">zidva nayarSi </t>
    </r>
    <r>
      <rPr>
        <sz val="11"/>
        <rFont val="AcadMtavr"/>
        <family val="0"/>
      </rPr>
      <t>- 5km.</t>
    </r>
  </si>
  <si>
    <r>
      <t xml:space="preserve"> gruntis damuSaveba WrilSi eqskvatoriT </t>
    </r>
    <r>
      <rPr>
        <b/>
        <sz val="11"/>
        <rFont val="Arial"/>
        <family val="2"/>
      </rPr>
      <t>V</t>
    </r>
    <r>
      <rPr>
        <b/>
        <sz val="11"/>
        <rFont val="AcadMtavr"/>
        <family val="0"/>
      </rPr>
      <t>-1.0</t>
    </r>
    <r>
      <rPr>
        <sz val="10"/>
        <rFont val="AcadMtavr"/>
        <family val="0"/>
      </rPr>
      <t>m</t>
    </r>
    <r>
      <rPr>
        <vertAlign val="superscript"/>
        <sz val="10"/>
        <rFont val="AcadMtavr"/>
        <family val="0"/>
      </rPr>
      <t>3</t>
    </r>
    <r>
      <rPr>
        <sz val="10"/>
        <rFont val="AcadMtavr"/>
        <family val="0"/>
      </rPr>
      <t>. datvirTva da transportireba nayarSi (saS.-</t>
    </r>
    <r>
      <rPr>
        <b/>
        <sz val="10"/>
        <rFont val="AcadMtavr"/>
        <family val="0"/>
      </rPr>
      <t>1</t>
    </r>
    <r>
      <rPr>
        <sz val="10"/>
        <rFont val="AcadMtavr"/>
        <family val="0"/>
      </rPr>
      <t>km)</t>
    </r>
  </si>
  <si>
    <r>
      <t>m</t>
    </r>
    <r>
      <rPr>
        <vertAlign val="superscript"/>
        <sz val="11"/>
        <rFont val="AcadMtavr"/>
        <family val="0"/>
      </rPr>
      <t>3</t>
    </r>
  </si>
  <si>
    <r>
      <rPr>
        <sz val="9"/>
        <rFont val="AcadMtavr"/>
        <family val="0"/>
      </rPr>
      <t>gr.</t>
    </r>
    <r>
      <rPr>
        <sz val="11"/>
        <rFont val="AcadMtavr"/>
        <family val="0"/>
      </rPr>
      <t xml:space="preserve"> </t>
    </r>
    <r>
      <rPr>
        <b/>
        <sz val="11"/>
        <rFont val="AcadMtavr"/>
        <family val="0"/>
      </rPr>
      <t>33</t>
    </r>
    <r>
      <rPr>
        <b/>
        <vertAlign val="superscript"/>
        <sz val="11"/>
        <rFont val="AcadMtavr"/>
        <family val="0"/>
      </rPr>
      <t>v</t>
    </r>
    <r>
      <rPr>
        <b/>
        <sz val="11"/>
        <rFont val="AcadMtavr"/>
        <family val="0"/>
      </rPr>
      <t>-II</t>
    </r>
  </si>
  <si>
    <t xml:space="preserve"> kldovani qanebis damuSaveba WrilSi, eqskavatoris bazaze damagrebuli hidroCaquCebiT, datvirTva eqskavatoriT da transportireba nayarSi.</t>
  </si>
  <si>
    <r>
      <rPr>
        <sz val="9"/>
        <rFont val="AcadMtavr"/>
        <family val="0"/>
      </rPr>
      <t>gr.</t>
    </r>
    <r>
      <rPr>
        <sz val="11"/>
        <rFont val="AcadMtavr"/>
        <family val="0"/>
      </rPr>
      <t xml:space="preserve"> </t>
    </r>
    <r>
      <rPr>
        <b/>
        <sz val="11"/>
        <rFont val="AcadMtavr"/>
        <family val="0"/>
      </rPr>
      <t>28</t>
    </r>
    <r>
      <rPr>
        <b/>
        <vertAlign val="superscript"/>
        <sz val="11"/>
        <rFont val="AcadMtavr"/>
        <family val="0"/>
      </rPr>
      <t>v</t>
    </r>
    <r>
      <rPr>
        <b/>
        <sz val="11"/>
        <rFont val="AcadMtavr"/>
        <family val="0"/>
      </rPr>
      <t>-VII</t>
    </r>
  </si>
  <si>
    <r>
      <t xml:space="preserve"> yrilis mowyoba rezervSi damuSavebuli gruntiT. Eqskavatori </t>
    </r>
    <r>
      <rPr>
        <b/>
        <sz val="11"/>
        <rFont val="Arial"/>
        <family val="2"/>
      </rPr>
      <t>V</t>
    </r>
    <r>
      <rPr>
        <b/>
        <sz val="11"/>
        <rFont val="AcadMtavr"/>
        <family val="0"/>
      </rPr>
      <t>-1.0</t>
    </r>
    <r>
      <rPr>
        <sz val="10"/>
        <rFont val="AcadMtavr"/>
        <family val="0"/>
      </rPr>
      <t>m3. transportireba saS.</t>
    </r>
    <r>
      <rPr>
        <b/>
        <sz val="10"/>
        <rFont val="AcadMtavr"/>
        <family val="0"/>
      </rPr>
      <t>-1.0</t>
    </r>
    <r>
      <rPr>
        <sz val="10"/>
        <rFont val="AcadMtavr"/>
        <family val="0"/>
      </rPr>
      <t xml:space="preserve">km </t>
    </r>
  </si>
  <si>
    <r>
      <rPr>
        <sz val="9"/>
        <rFont val="AcadMtavr"/>
        <family val="0"/>
      </rPr>
      <t>gr.</t>
    </r>
    <r>
      <rPr>
        <sz val="11"/>
        <rFont val="AcadMtavr"/>
        <family val="0"/>
      </rPr>
      <t xml:space="preserve"> </t>
    </r>
    <r>
      <rPr>
        <b/>
        <sz val="11"/>
        <rFont val="AcadMtavr"/>
        <family val="0"/>
      </rPr>
      <t>6</t>
    </r>
    <r>
      <rPr>
        <b/>
        <vertAlign val="superscript"/>
        <sz val="11"/>
        <rFont val="AcadMtavr"/>
        <family val="0"/>
      </rPr>
      <t>g</t>
    </r>
    <r>
      <rPr>
        <b/>
        <sz val="11"/>
        <rFont val="AcadMtavr"/>
        <family val="0"/>
      </rPr>
      <t>-IV</t>
    </r>
  </si>
  <si>
    <t xml:space="preserve"> gruntis damuSaveba kiuvetebSi</t>
  </si>
  <si>
    <t xml:space="preserve">                1. meqanizmiT</t>
  </si>
  <si>
    <t xml:space="preserve">                2. xeliT </t>
  </si>
  <si>
    <t xml:space="preserve">     misasvleli gzis samosi</t>
  </si>
  <si>
    <r>
      <rPr>
        <sz val="8"/>
        <rFont val="AcadMtavr"/>
        <family val="0"/>
      </rPr>
      <t xml:space="preserve">uwyisi - </t>
    </r>
    <r>
      <rPr>
        <b/>
        <sz val="10"/>
        <rFont val="AcadMtavr"/>
        <family val="0"/>
      </rPr>
      <t>#10</t>
    </r>
  </si>
  <si>
    <r>
      <rPr>
        <b/>
        <sz val="10"/>
        <rFont val="AcadMtavr"/>
        <family val="0"/>
      </rPr>
      <t xml:space="preserve"> safari</t>
    </r>
    <r>
      <rPr>
        <sz val="10"/>
        <rFont val="AcadMtavr"/>
        <family val="0"/>
      </rPr>
      <t xml:space="preserve"> - qviSa-xreSovani narevi    </t>
    </r>
    <r>
      <rPr>
        <b/>
        <sz val="10"/>
        <rFont val="Arial"/>
        <family val="2"/>
      </rPr>
      <t>h</t>
    </r>
    <r>
      <rPr>
        <b/>
        <sz val="10"/>
        <rFont val="AcadMtavr"/>
        <family val="0"/>
      </rPr>
      <t>-20</t>
    </r>
    <r>
      <rPr>
        <sz val="10"/>
        <rFont val="AcadMtavr"/>
        <family val="0"/>
      </rPr>
      <t>sm</t>
    </r>
  </si>
  <si>
    <r>
      <t>m</t>
    </r>
    <r>
      <rPr>
        <vertAlign val="superscript"/>
        <sz val="11"/>
        <rFont val="AcadMtavr"/>
        <family val="0"/>
      </rPr>
      <t>2</t>
    </r>
  </si>
  <si>
    <r>
      <rPr>
        <sz val="8"/>
        <rFont val="AcadMtavr"/>
        <family val="0"/>
      </rPr>
      <t>sisqiT</t>
    </r>
    <r>
      <rPr>
        <b/>
        <sz val="10"/>
        <rFont val="AcadNusx"/>
        <family val="0"/>
      </rPr>
      <t xml:space="preserve"> </t>
    </r>
    <r>
      <rPr>
        <b/>
        <sz val="12"/>
        <rFont val="Arial"/>
        <family val="2"/>
      </rPr>
      <t>h</t>
    </r>
    <r>
      <rPr>
        <b/>
        <sz val="12"/>
        <rFont val="AcadNusx"/>
        <family val="0"/>
      </rPr>
      <t>-20</t>
    </r>
    <r>
      <rPr>
        <sz val="10"/>
        <rFont val="AcadNusx"/>
        <family val="0"/>
      </rPr>
      <t>sm.</t>
    </r>
  </si>
  <si>
    <r>
      <t xml:space="preserve">misayreli gverdulebi - qviSa-xreSovani narevi. </t>
    </r>
  </si>
  <si>
    <r>
      <t xml:space="preserve">L    liTonid mili pk1+02.9       </t>
    </r>
    <r>
      <rPr>
        <sz val="11"/>
        <rFont val="Arial"/>
        <family val="2"/>
      </rPr>
      <t>D</t>
    </r>
    <r>
      <rPr>
        <sz val="11"/>
        <rFont val="AcadMtavr"/>
        <family val="0"/>
      </rPr>
      <t>-1.0m</t>
    </r>
  </si>
  <si>
    <t>gruntis damuSaveba WrilSi</t>
  </si>
  <si>
    <t xml:space="preserve">                    - eqskavatoriT</t>
  </si>
  <si>
    <r>
      <t>m</t>
    </r>
    <r>
      <rPr>
        <vertAlign val="superscript"/>
        <sz val="10"/>
        <rFont val="AcadMtavr"/>
        <family val="0"/>
      </rPr>
      <t>3</t>
    </r>
  </si>
  <si>
    <t xml:space="preserve">                    - xeliT</t>
  </si>
  <si>
    <t>safuZvlis momzadeba, xreSovani masalT</t>
  </si>
  <si>
    <t>wasacxebi hidroizolacia</t>
  </si>
  <si>
    <r>
      <t xml:space="preserve">liTonis milis mowyoba </t>
    </r>
    <r>
      <rPr>
        <sz val="11"/>
        <rFont val="Arial"/>
        <family val="2"/>
      </rPr>
      <t>D</t>
    </r>
    <r>
      <rPr>
        <sz val="11"/>
        <rFont val="AcadMtavr"/>
        <family val="0"/>
      </rPr>
      <t>-1020</t>
    </r>
    <r>
      <rPr>
        <sz val="10"/>
        <rFont val="AcadMtavr"/>
        <family val="0"/>
      </rPr>
      <t xml:space="preserve"> mm krflis sisqiT -</t>
    </r>
    <r>
      <rPr>
        <sz val="11"/>
        <rFont val="AcadMtavr"/>
        <family val="0"/>
      </rPr>
      <t>10</t>
    </r>
    <r>
      <rPr>
        <sz val="10"/>
        <rFont val="AcadMtavr"/>
        <family val="0"/>
      </rPr>
      <t>mm</t>
    </r>
  </si>
  <si>
    <t>m/kg</t>
  </si>
  <si>
    <t>8/0/1992.8</t>
  </si>
  <si>
    <r>
      <rPr>
        <b/>
        <sz val="11"/>
        <rFont val="AcadMtavr"/>
        <family val="0"/>
      </rPr>
      <t>1</t>
    </r>
    <r>
      <rPr>
        <sz val="10"/>
        <rFont val="AcadMtavr"/>
        <family val="0"/>
      </rPr>
      <t>m-</t>
    </r>
    <r>
      <rPr>
        <b/>
        <sz val="11"/>
        <rFont val="AcadMtavr"/>
        <family val="0"/>
      </rPr>
      <t>249.1</t>
    </r>
    <r>
      <rPr>
        <sz val="10"/>
        <rFont val="AcadMtavr"/>
        <family val="0"/>
      </rPr>
      <t>kg</t>
    </r>
  </si>
  <si>
    <r>
      <t xml:space="preserve">saTavisis momzadeba, monoliTuri betoniT </t>
    </r>
    <r>
      <rPr>
        <b/>
        <sz val="11"/>
        <rFont val="Arial"/>
        <family val="2"/>
      </rPr>
      <t>h</t>
    </r>
    <r>
      <rPr>
        <b/>
        <sz val="11"/>
        <rFont val="AcadMtavr"/>
        <family val="0"/>
      </rPr>
      <t>-10</t>
    </r>
    <r>
      <rPr>
        <sz val="10"/>
        <rFont val="AcadMtavr"/>
        <family val="0"/>
      </rPr>
      <t>sm</t>
    </r>
  </si>
  <si>
    <r>
      <rPr>
        <sz val="10"/>
        <rFont val="Arial"/>
        <family val="2"/>
      </rPr>
      <t>B</t>
    </r>
    <r>
      <rPr>
        <sz val="10"/>
        <rFont val="AcadMtavr"/>
        <family val="0"/>
      </rPr>
      <t xml:space="preserve">20 </t>
    </r>
  </si>
  <si>
    <t>monoliTuri rkinabetonis saTavisebi</t>
  </si>
  <si>
    <t xml:space="preserve">                    - betoni</t>
  </si>
  <si>
    <r>
      <rPr>
        <sz val="10"/>
        <rFont val="Arial"/>
        <family val="2"/>
      </rPr>
      <t>B</t>
    </r>
    <r>
      <rPr>
        <sz val="10"/>
        <rFont val="AcadMtavr"/>
        <family val="0"/>
      </rPr>
      <t xml:space="preserve">30 </t>
    </r>
    <r>
      <rPr>
        <sz val="10"/>
        <rFont val="Arial"/>
        <family val="2"/>
      </rPr>
      <t>F</t>
    </r>
    <r>
      <rPr>
        <sz val="10"/>
        <rFont val="AcadMtavr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Mtavr"/>
        <family val="0"/>
      </rPr>
      <t xml:space="preserve">6 </t>
    </r>
  </si>
  <si>
    <r>
      <t xml:space="preserve">                    - armatura </t>
    </r>
    <r>
      <rPr>
        <sz val="11"/>
        <rFont val="Arial"/>
        <family val="2"/>
      </rPr>
      <t>A</t>
    </r>
    <r>
      <rPr>
        <sz val="11"/>
        <rFont val="AcadMtavr"/>
        <family val="0"/>
      </rPr>
      <t>I</t>
    </r>
  </si>
  <si>
    <t>kg</t>
  </si>
  <si>
    <r>
      <t xml:space="preserve">                    - armatura </t>
    </r>
    <r>
      <rPr>
        <sz val="11"/>
        <rFont val="Arial"/>
        <family val="2"/>
      </rPr>
      <t>A</t>
    </r>
    <r>
      <rPr>
        <sz val="11"/>
        <rFont val="AcadMtavr"/>
        <family val="0"/>
      </rPr>
      <t>III</t>
    </r>
  </si>
  <si>
    <t>risberma (orTave mxares)</t>
  </si>
  <si>
    <t xml:space="preserve">     gzis kuTvnileba da mowyobiloba</t>
  </si>
  <si>
    <t xml:space="preserve"> specprofilis monoliTuri betonis parapeti</t>
  </si>
  <si>
    <r>
      <t>c/m</t>
    </r>
    <r>
      <rPr>
        <vertAlign val="superscript"/>
        <sz val="11"/>
        <rFont val="AcadMtavr"/>
        <family val="0"/>
      </rPr>
      <t>2</t>
    </r>
  </si>
  <si>
    <t>117/90.1</t>
  </si>
  <si>
    <t>sanapiro rk.betonis burji</t>
  </si>
  <si>
    <t>33Gგ - gruntis burRva ximinjebis mosawyobad saburRi agregatiT, foladis samagri milis amorebit. naburRi gruntis Semdgomi transportireba nayarSi.</t>
  </si>
  <si>
    <t xml:space="preserve"> gruntis 29 ვ damuSaveba pnevmaturi CakuCebiT, datvirTva da transportireba adgilze    </t>
  </si>
  <si>
    <r>
      <t>m</t>
    </r>
    <r>
      <rPr>
        <vertAlign val="superscript"/>
        <sz val="10"/>
        <rFont val="AcadMtavr"/>
        <family val="0"/>
      </rPr>
      <t xml:space="preserve">3  </t>
    </r>
  </si>
  <si>
    <r>
      <t xml:space="preserve">naburR nateni ximinji  </t>
    </r>
    <r>
      <rPr>
        <sz val="10"/>
        <rFont val="Arial"/>
        <family val="2"/>
      </rPr>
      <t>d</t>
    </r>
    <r>
      <rPr>
        <sz val="10"/>
        <rFont val="AcadMtavr"/>
        <family val="0"/>
      </rPr>
      <t xml:space="preserve">-1.2 m    </t>
    </r>
    <r>
      <rPr>
        <sz val="10"/>
        <rFont val="Arial"/>
        <family val="2"/>
      </rPr>
      <t>L-1</t>
    </r>
    <r>
      <rPr>
        <sz val="10"/>
        <rFont val="AcadMtavr"/>
        <family val="0"/>
      </rPr>
      <t>9,0 m</t>
    </r>
  </si>
  <si>
    <t>c</t>
  </si>
  <si>
    <t>B30 F200 W6</t>
  </si>
  <si>
    <r>
      <t xml:space="preserve">                    - armatura    </t>
    </r>
    <r>
      <rPr>
        <sz val="10"/>
        <rFont val="Arial"/>
        <family val="2"/>
      </rPr>
      <t>A</t>
    </r>
    <r>
      <rPr>
        <sz val="10"/>
        <rFont val="AcadMtavr"/>
        <family val="0"/>
      </rPr>
      <t>III /</t>
    </r>
    <r>
      <rPr>
        <sz val="10"/>
        <rFont val="Arial"/>
        <family val="2"/>
      </rPr>
      <t xml:space="preserve"> A</t>
    </r>
    <r>
      <rPr>
        <sz val="10"/>
        <rFont val="AcadMtavr"/>
        <family val="0"/>
      </rPr>
      <t>I</t>
    </r>
  </si>
  <si>
    <t>6681.4/1005.2</t>
  </si>
  <si>
    <r>
      <t xml:space="preserve">                    - liT. furceli </t>
    </r>
    <r>
      <rPr>
        <sz val="11"/>
        <rFont val="Arial"/>
        <family val="2"/>
      </rPr>
      <t>h</t>
    </r>
    <r>
      <rPr>
        <sz val="11"/>
        <rFont val="AcadMtavr"/>
        <family val="0"/>
      </rPr>
      <t xml:space="preserve">-6 </t>
    </r>
    <r>
      <rPr>
        <sz val="10"/>
        <rFont val="AcadMtavr"/>
        <family val="0"/>
      </rPr>
      <t xml:space="preserve">sm  </t>
    </r>
    <r>
      <rPr>
        <sz val="11"/>
        <rFont val="GreekC"/>
        <family val="0"/>
      </rPr>
      <t>d</t>
    </r>
    <r>
      <rPr>
        <sz val="11"/>
        <rFont val="AcadMtavr"/>
        <family val="0"/>
      </rPr>
      <t>-8 m</t>
    </r>
    <r>
      <rPr>
        <sz val="10"/>
        <rFont val="AcadMtavr"/>
        <family val="0"/>
      </rPr>
      <t>m</t>
    </r>
  </si>
  <si>
    <t>rk/betonis rostverki</t>
  </si>
  <si>
    <r>
      <t xml:space="preserve">                    - armatura    </t>
    </r>
    <r>
      <rPr>
        <sz val="10"/>
        <rFont val="Arial"/>
        <family val="2"/>
      </rPr>
      <t>A</t>
    </r>
    <r>
      <rPr>
        <sz val="10"/>
        <rFont val="AcadMtavr"/>
        <family val="0"/>
      </rPr>
      <t>III</t>
    </r>
  </si>
  <si>
    <t>monoliTuri rk/betonis saZirkvelis mowyoba</t>
  </si>
  <si>
    <t>64.6/197.1</t>
  </si>
  <si>
    <t>rk/betonis rigeli</t>
  </si>
  <si>
    <r>
      <t xml:space="preserve">                    - armatura    </t>
    </r>
    <r>
      <rPr>
        <sz val="10"/>
        <rFont val="Arial"/>
        <family val="2"/>
      </rPr>
      <t xml:space="preserve"> AIII / AI</t>
    </r>
  </si>
  <si>
    <t>977.2/233.2</t>
  </si>
  <si>
    <t>rk/betonis sayrdeni baliSebi</t>
  </si>
  <si>
    <r>
      <t xml:space="preserve">                    - armatura    </t>
    </r>
    <r>
      <rPr>
        <sz val="10"/>
        <rFont val="Arial"/>
        <family val="2"/>
      </rPr>
      <t>A</t>
    </r>
    <r>
      <rPr>
        <sz val="10"/>
        <rFont val="AcadMtavr"/>
        <family val="0"/>
      </rPr>
      <t>III / ReroebiA</t>
    </r>
    <r>
      <rPr>
        <sz val="10"/>
        <rFont val="Arial"/>
        <family val="2"/>
      </rPr>
      <t xml:space="preserve"> AIII</t>
    </r>
    <r>
      <rPr>
        <sz val="10"/>
        <rFont val="AcadMtavr"/>
        <family val="0"/>
      </rPr>
      <t>A</t>
    </r>
  </si>
  <si>
    <t>94.8 /89.4</t>
  </si>
  <si>
    <t>rk/betonis sabjeni</t>
  </si>
  <si>
    <t>rk/betonis sakarade kedeli</t>
  </si>
  <si>
    <r>
      <t xml:space="preserve">                    - armatura    </t>
    </r>
    <r>
      <rPr>
        <sz val="10"/>
        <rFont val="Arial"/>
        <family val="2"/>
      </rPr>
      <t>A</t>
    </r>
    <r>
      <rPr>
        <sz val="10"/>
        <rFont val="AcadMtavr"/>
        <family val="0"/>
      </rPr>
      <t>I</t>
    </r>
  </si>
  <si>
    <t>rk/betonis frTebi</t>
  </si>
  <si>
    <r>
      <t xml:space="preserve">                    - armatura    </t>
    </r>
    <r>
      <rPr>
        <sz val="10"/>
        <rFont val="Arial"/>
        <family val="2"/>
      </rPr>
      <t>AIII/AI</t>
    </r>
  </si>
  <si>
    <t>398.4 / 53.2</t>
  </si>
  <si>
    <t>rk/betonis parapeti</t>
  </si>
  <si>
    <r>
      <t xml:space="preserve">                    - armatura   </t>
    </r>
    <r>
      <rPr>
        <sz val="10"/>
        <rFont val="Arial"/>
        <family val="2"/>
      </rPr>
      <t>A</t>
    </r>
    <r>
      <rPr>
        <sz val="10"/>
        <rFont val="AcadMtavr"/>
        <family val="0"/>
      </rPr>
      <t>III</t>
    </r>
  </si>
  <si>
    <t>Sualeduri rk.betonis burjebi</t>
  </si>
  <si>
    <t xml:space="preserve"> 6g-IV - gruntis burRva ximinJebis mosawyobad saburRi agregatiT, foladis samagri milis amorebit. naburRi gruntis Semdgomi transportireba nayarSi.</t>
  </si>
  <si>
    <r>
      <t xml:space="preserve">naburR nateni ximinji  </t>
    </r>
    <r>
      <rPr>
        <sz val="10"/>
        <rFont val="Arial"/>
        <family val="2"/>
      </rPr>
      <t>d</t>
    </r>
    <r>
      <rPr>
        <sz val="10"/>
        <rFont val="AcadMtavr"/>
        <family val="0"/>
      </rPr>
      <t xml:space="preserve">-1.2 m    </t>
    </r>
    <r>
      <rPr>
        <sz val="10"/>
        <rFont val="Arial"/>
        <family val="2"/>
      </rPr>
      <t>L</t>
    </r>
    <r>
      <rPr>
        <sz val="10"/>
        <rFont val="AcadMtavr"/>
        <family val="0"/>
      </rPr>
      <t>-19..0 m</t>
    </r>
  </si>
  <si>
    <t>13362.8/2010.4</t>
  </si>
  <si>
    <r>
      <t xml:space="preserve">                    - armatura    </t>
    </r>
    <r>
      <rPr>
        <sz val="10"/>
        <rFont val="Arial"/>
        <family val="2"/>
      </rPr>
      <t>AIII / AI</t>
    </r>
  </si>
  <si>
    <t>977.2 / 233.2</t>
  </si>
  <si>
    <r>
      <t xml:space="preserve">                    - armatura    A</t>
    </r>
    <r>
      <rPr>
        <sz val="10"/>
        <rFont val="Arial"/>
        <family val="2"/>
      </rPr>
      <t>A</t>
    </r>
    <r>
      <rPr>
        <sz val="10"/>
        <rFont val="AcadMtavr"/>
        <family val="0"/>
      </rPr>
      <t>III / ReroebiA A</t>
    </r>
    <r>
      <rPr>
        <sz val="10"/>
        <rFont val="Arial"/>
        <family val="2"/>
      </rPr>
      <t>A</t>
    </r>
    <r>
      <rPr>
        <sz val="10"/>
        <rFont val="AcadMtavr"/>
        <family val="0"/>
      </rPr>
      <t>IIIA</t>
    </r>
  </si>
  <si>
    <t>165.2 / 134.2</t>
  </si>
  <si>
    <t>malis naSeni</t>
  </si>
  <si>
    <r>
      <t>rk/betonis mali  Б2-18-НА  1-</t>
    </r>
    <r>
      <rPr>
        <vertAlign val="subscript"/>
        <sz val="10"/>
        <rFont val="AcadMtavr"/>
        <family val="0"/>
      </rPr>
      <t>cali</t>
    </r>
    <r>
      <rPr>
        <sz val="10"/>
        <rFont val="AcadMtavr"/>
        <family val="0"/>
      </rPr>
      <t xml:space="preserve"> L</t>
    </r>
    <r>
      <rPr>
        <sz val="10"/>
        <rFont val="Arial"/>
        <family val="2"/>
      </rPr>
      <t>L</t>
    </r>
    <r>
      <rPr>
        <sz val="10"/>
        <rFont val="AcadMtavr"/>
        <family val="0"/>
      </rPr>
      <t xml:space="preserve">-18 m  </t>
    </r>
    <r>
      <rPr>
        <sz val="10"/>
        <rFont val="Arial"/>
        <family val="2"/>
      </rPr>
      <t>V=7.06 მ</t>
    </r>
    <r>
      <rPr>
        <sz val="10"/>
        <rFont val="Calibri"/>
        <family val="2"/>
      </rPr>
      <t>³</t>
    </r>
    <r>
      <rPr>
        <sz val="10"/>
        <rFont val="AcadMtavr"/>
        <family val="0"/>
      </rPr>
      <t xml:space="preserve">.      </t>
    </r>
    <r>
      <rPr>
        <sz val="8"/>
        <rFont val="AcadMtavr"/>
        <family val="0"/>
      </rPr>
      <t>wona</t>
    </r>
    <r>
      <rPr>
        <sz val="10"/>
        <rFont val="AcadMtavr"/>
        <family val="0"/>
      </rPr>
      <t xml:space="preserve"> - 17.8 t.</t>
    </r>
  </si>
  <si>
    <r>
      <t>c/m</t>
    </r>
    <r>
      <rPr>
        <vertAlign val="superscript"/>
        <sz val="10"/>
        <rFont val="AcadMtavr"/>
        <family val="0"/>
      </rPr>
      <t>3</t>
    </r>
  </si>
  <si>
    <t>12 / 84.72</t>
  </si>
  <si>
    <t>B35 F200 W6</t>
  </si>
  <si>
    <t>malis gamonoliTeba</t>
  </si>
  <si>
    <r>
      <t xml:space="preserve">rezinis sayrdeni nawili РОЧ </t>
    </r>
    <r>
      <rPr>
        <sz val="10"/>
        <rFont val="Arial"/>
        <family val="2"/>
      </rPr>
      <t>15x35x4.0-0.5</t>
    </r>
  </si>
  <si>
    <t>24/141.6</t>
  </si>
  <si>
    <t>liTonis elementi. Casatanebeli detali Cd-1</t>
  </si>
  <si>
    <t xml:space="preserve">                    - liTonis furceli - 15 mm.</t>
  </si>
  <si>
    <t xml:space="preserve">                    - liTonis furceli - 10 mm.</t>
  </si>
  <si>
    <t xml:space="preserve">sadeformaco nakeri. </t>
  </si>
  <si>
    <t>m</t>
  </si>
  <si>
    <r>
      <t xml:space="preserve">  - kompensatori К-1790X1.2 Л63 </t>
    </r>
    <r>
      <rPr>
        <sz val="10"/>
        <rFont val="Arial"/>
        <family val="2"/>
      </rPr>
      <t>L</t>
    </r>
    <r>
      <rPr>
        <sz val="10"/>
        <rFont val="AcadMtavr"/>
        <family val="0"/>
      </rPr>
      <t>=2000</t>
    </r>
  </si>
  <si>
    <t xml:space="preserve">  -bazaltis boWkos bade</t>
  </si>
  <si>
    <r>
      <t>m</t>
    </r>
    <r>
      <rPr>
        <sz val="8"/>
        <rFont val="Calibri"/>
        <family val="2"/>
      </rPr>
      <t>²</t>
    </r>
    <r>
      <rPr>
        <sz val="10"/>
        <rFont val="AcadMtavr"/>
        <family val="0"/>
      </rPr>
      <t>/kg</t>
    </r>
  </si>
  <si>
    <t>21.4/7.7</t>
  </si>
  <si>
    <r>
      <t>0.36 kg -1m</t>
    </r>
    <r>
      <rPr>
        <vertAlign val="superscript"/>
        <sz val="10"/>
        <rFont val="AcadMtavr"/>
        <family val="0"/>
      </rPr>
      <t>2</t>
    </r>
  </si>
  <si>
    <t xml:space="preserve">  -polimeruli poliuretanis membrana</t>
  </si>
  <si>
    <t>21.4/12.8</t>
  </si>
  <si>
    <r>
      <t>0.6 kg -1m</t>
    </r>
    <r>
      <rPr>
        <vertAlign val="superscript"/>
        <sz val="10"/>
        <rFont val="AcadMtavr"/>
        <family val="0"/>
      </rPr>
      <t>2</t>
    </r>
  </si>
  <si>
    <t xml:space="preserve">  - forovani Semavsebeli</t>
  </si>
  <si>
    <t xml:space="preserve">   -diubeli</t>
  </si>
  <si>
    <t>c/kg</t>
  </si>
  <si>
    <t>200/1.8</t>
  </si>
  <si>
    <t xml:space="preserve">   -foladis furceli     6.31*8==50.48 m</t>
  </si>
  <si>
    <t>50.48/80.0</t>
  </si>
  <si>
    <t xml:space="preserve">  - Sevsebis mastika</t>
  </si>
  <si>
    <t>savali nawili</t>
  </si>
  <si>
    <t xml:space="preserve"> Casadeni wyalsarinis konstruqcia</t>
  </si>
  <si>
    <t xml:space="preserve">  - plastmasis milis mierteba (liT elementi)</t>
  </si>
  <si>
    <r>
      <t xml:space="preserve">  - Tujis Zabri        </t>
    </r>
    <r>
      <rPr>
        <sz val="11"/>
        <rFont val="AcadMtavr"/>
        <family val="0"/>
      </rPr>
      <t>ВР290Ч270</t>
    </r>
    <r>
      <rPr>
        <sz val="10"/>
        <rFont val="AcadMtavr"/>
        <family val="0"/>
      </rPr>
      <t xml:space="preserve">     1</t>
    </r>
    <r>
      <rPr>
        <vertAlign val="subscript"/>
        <sz val="10"/>
        <rFont val="AcadMtavr"/>
        <family val="0"/>
      </rPr>
      <t>cali</t>
    </r>
    <r>
      <rPr>
        <sz val="10"/>
        <rFont val="AcadMtavr"/>
        <family val="0"/>
      </rPr>
      <t xml:space="preserve"> - 12.5</t>
    </r>
    <r>
      <rPr>
        <vertAlign val="subscript"/>
        <sz val="10"/>
        <rFont val="AcadMtavr"/>
        <family val="0"/>
      </rPr>
      <t>kg</t>
    </r>
  </si>
  <si>
    <r>
      <t xml:space="preserve">  - Tujis sarqveli     </t>
    </r>
    <r>
      <rPr>
        <sz val="11"/>
        <rFont val="AcadMtavr"/>
        <family val="0"/>
      </rPr>
      <t xml:space="preserve">ВР350Ч330 </t>
    </r>
    <r>
      <rPr>
        <sz val="10"/>
        <rFont val="AcadMtavr"/>
        <family val="0"/>
      </rPr>
      <t xml:space="preserve">    1</t>
    </r>
    <r>
      <rPr>
        <vertAlign val="subscript"/>
        <sz val="10"/>
        <rFont val="AcadMtavr"/>
        <family val="0"/>
      </rPr>
      <t>cali</t>
    </r>
    <r>
      <rPr>
        <sz val="10"/>
        <rFont val="AcadMtavr"/>
        <family val="0"/>
      </rPr>
      <t xml:space="preserve"> - 16.0</t>
    </r>
    <r>
      <rPr>
        <vertAlign val="subscript"/>
        <sz val="10"/>
        <rFont val="AcadMtavr"/>
        <family val="0"/>
      </rPr>
      <t>kg</t>
    </r>
  </si>
  <si>
    <r>
      <t xml:space="preserve">  - plastmasis mili    </t>
    </r>
    <r>
      <rPr>
        <sz val="10"/>
        <rFont val="Arial"/>
        <family val="2"/>
      </rPr>
      <t>D</t>
    </r>
    <r>
      <rPr>
        <sz val="10"/>
        <rFont val="AcadMtavr"/>
        <family val="0"/>
      </rPr>
      <t xml:space="preserve">-150 mm   </t>
    </r>
    <r>
      <rPr>
        <sz val="11"/>
        <rFont val="AcadMtavr"/>
        <family val="0"/>
      </rPr>
      <t xml:space="preserve"> </t>
    </r>
    <r>
      <rPr>
        <sz val="10"/>
        <rFont val="AcadMtavr"/>
        <family val="0"/>
      </rPr>
      <t xml:space="preserve">    1</t>
    </r>
    <r>
      <rPr>
        <vertAlign val="subscript"/>
        <sz val="10"/>
        <rFont val="AcadMtavr"/>
        <family val="0"/>
      </rPr>
      <t>cali</t>
    </r>
    <r>
      <rPr>
        <sz val="10"/>
        <rFont val="AcadMtavr"/>
        <family val="0"/>
      </rPr>
      <t xml:space="preserve"> - 1.5</t>
    </r>
    <r>
      <rPr>
        <vertAlign val="subscript"/>
        <sz val="10"/>
        <rFont val="AcadMtavr"/>
        <family val="0"/>
      </rPr>
      <t>m</t>
    </r>
  </si>
  <si>
    <t>c/m</t>
  </si>
  <si>
    <t>18 / 27</t>
  </si>
  <si>
    <t xml:space="preserve"> polimeruli poliuretanis membrana</t>
  </si>
  <si>
    <r>
      <t>m</t>
    </r>
    <r>
      <rPr>
        <vertAlign val="superscript"/>
        <sz val="10"/>
        <rFont val="AcadMtavr"/>
        <family val="0"/>
      </rPr>
      <t>2</t>
    </r>
  </si>
  <si>
    <r>
      <t xml:space="preserve">betonis samreTxedi  </t>
    </r>
    <r>
      <rPr>
        <sz val="10"/>
        <rFont val="Arial"/>
        <family val="2"/>
      </rPr>
      <t>h</t>
    </r>
    <r>
      <rPr>
        <sz val="10"/>
        <rFont val="AcadMtavr"/>
        <family val="0"/>
      </rPr>
      <t>=1--8 sm.</t>
    </r>
  </si>
  <si>
    <r>
      <t>m</t>
    </r>
    <r>
      <rPr>
        <vertAlign val="superscript"/>
        <sz val="10"/>
        <rFont val="AcadMtavr"/>
        <family val="0"/>
      </rPr>
      <t>2</t>
    </r>
    <r>
      <rPr>
        <sz val="10"/>
        <rFont val="AcadMtavr"/>
        <family val="0"/>
      </rPr>
      <t>/m</t>
    </r>
    <r>
      <rPr>
        <vertAlign val="superscript"/>
        <sz val="10"/>
        <rFont val="AcadMtavr"/>
        <family val="0"/>
      </rPr>
      <t>3</t>
    </r>
  </si>
  <si>
    <t>313.2 / 14.0</t>
  </si>
  <si>
    <r>
      <t xml:space="preserve"> betonis damcavi fena </t>
    </r>
    <r>
      <rPr>
        <b/>
        <sz val="10"/>
        <rFont val="Arial"/>
        <family val="2"/>
      </rPr>
      <t>h</t>
    </r>
    <r>
      <rPr>
        <b/>
        <sz val="10"/>
        <rFont val="AcadMtavr"/>
        <family val="0"/>
      </rPr>
      <t>-4.0</t>
    </r>
    <r>
      <rPr>
        <sz val="10"/>
        <rFont val="AcadMtavr"/>
        <family val="0"/>
      </rPr>
      <t xml:space="preserve"> sm.</t>
    </r>
  </si>
  <si>
    <t>313.2 / 12.5</t>
  </si>
  <si>
    <t>B20 F100 W4</t>
  </si>
  <si>
    <t xml:space="preserve"> asfaltobetonis safaris mowyoba saval nawilze</t>
  </si>
  <si>
    <t xml:space="preserve"> zedapiris damuSaveba Txevadi bitumiT</t>
  </si>
  <si>
    <t>t</t>
  </si>
  <si>
    <r>
      <rPr>
        <sz val="10"/>
        <rFont val="AcadMtavr"/>
        <family val="0"/>
      </rPr>
      <t xml:space="preserve">1 </t>
    </r>
    <r>
      <rPr>
        <sz val="8"/>
        <rFont val="AcadMtavr"/>
        <family val="0"/>
      </rPr>
      <t>m</t>
    </r>
    <r>
      <rPr>
        <vertAlign val="superscript"/>
        <sz val="8"/>
        <rFont val="AcadMtavr"/>
        <family val="0"/>
      </rPr>
      <t>2</t>
    </r>
    <r>
      <rPr>
        <sz val="8"/>
        <rFont val="AcadMtavr"/>
        <family val="0"/>
      </rPr>
      <t xml:space="preserve"> - </t>
    </r>
    <r>
      <rPr>
        <sz val="10"/>
        <rFont val="AcadMtavr"/>
        <family val="0"/>
      </rPr>
      <t xml:space="preserve">0.6 </t>
    </r>
    <r>
      <rPr>
        <sz val="8"/>
        <rFont val="AcadMtavr"/>
        <family val="0"/>
      </rPr>
      <t>l</t>
    </r>
  </si>
  <si>
    <r>
      <t xml:space="preserve"> safari wvrilmarcvlovani asf/betoni </t>
    </r>
    <r>
      <rPr>
        <sz val="10"/>
        <rFont val="Arial"/>
        <family val="2"/>
      </rPr>
      <t>h</t>
    </r>
    <r>
      <rPr>
        <sz val="10"/>
        <rFont val="AcadMtavr"/>
        <family val="0"/>
      </rPr>
      <t>-5.0 sm.</t>
    </r>
  </si>
  <si>
    <t>313.2 / 15.7</t>
  </si>
  <si>
    <r>
      <rPr>
        <b/>
        <sz val="10"/>
        <rFont val="Arial"/>
        <family val="2"/>
      </rPr>
      <t>h</t>
    </r>
    <r>
      <rPr>
        <b/>
        <sz val="10"/>
        <rFont val="AcadMtavr"/>
        <family val="0"/>
      </rPr>
      <t>-5.0</t>
    </r>
    <r>
      <rPr>
        <b/>
        <sz val="8"/>
        <rFont val="AcadMtavr"/>
        <family val="0"/>
      </rPr>
      <t xml:space="preserve"> </t>
    </r>
    <r>
      <rPr>
        <sz val="8"/>
        <rFont val="AcadMtavr"/>
        <family val="0"/>
      </rPr>
      <t>sm.</t>
    </r>
  </si>
  <si>
    <r>
      <rPr>
        <sz val="10"/>
        <rFont val="AcadMtavr"/>
        <family val="0"/>
      </rPr>
      <t xml:space="preserve">1 </t>
    </r>
    <r>
      <rPr>
        <sz val="8"/>
        <rFont val="AcadMtavr"/>
        <family val="0"/>
      </rPr>
      <t>m</t>
    </r>
    <r>
      <rPr>
        <vertAlign val="superscript"/>
        <sz val="8"/>
        <rFont val="AcadMtavr"/>
        <family val="0"/>
      </rPr>
      <t>2</t>
    </r>
    <r>
      <rPr>
        <sz val="8"/>
        <rFont val="AcadMtavr"/>
        <family val="0"/>
      </rPr>
      <t xml:space="preserve"> - </t>
    </r>
    <r>
      <rPr>
        <sz val="10"/>
        <rFont val="AcadMtavr"/>
        <family val="0"/>
      </rPr>
      <t xml:space="preserve">0.3 </t>
    </r>
    <r>
      <rPr>
        <sz val="8"/>
        <rFont val="AcadMtavr"/>
        <family val="0"/>
      </rPr>
      <t>l</t>
    </r>
  </si>
  <si>
    <r>
      <t xml:space="preserve"> safari wvrilmarcvlovani asf/betoni </t>
    </r>
    <r>
      <rPr>
        <sz val="10"/>
        <rFont val="Arial"/>
        <family val="2"/>
      </rPr>
      <t>h</t>
    </r>
    <r>
      <rPr>
        <sz val="10"/>
        <rFont val="AcadMtavr"/>
        <family val="0"/>
      </rPr>
      <t>-4.0 sm.</t>
    </r>
  </si>
  <si>
    <r>
      <rPr>
        <b/>
        <sz val="10"/>
        <rFont val="Arial"/>
        <family val="2"/>
      </rPr>
      <t>h</t>
    </r>
    <r>
      <rPr>
        <b/>
        <sz val="10"/>
        <rFont val="AcadMtavr"/>
        <family val="0"/>
      </rPr>
      <t>-4.0</t>
    </r>
    <r>
      <rPr>
        <b/>
        <sz val="8"/>
        <rFont val="AcadMtavr"/>
        <family val="0"/>
      </rPr>
      <t xml:space="preserve"> </t>
    </r>
    <r>
      <rPr>
        <sz val="8"/>
        <rFont val="AcadMtavr"/>
        <family val="0"/>
      </rPr>
      <t>sm.</t>
    </r>
  </si>
  <si>
    <t xml:space="preserve"> liTonis moajri da Tvalamridi erTad,  bloki -3.0 m  </t>
  </si>
  <si>
    <r>
      <t xml:space="preserve">  - mili </t>
    </r>
    <r>
      <rPr>
        <sz val="10"/>
        <rFont val="Arial"/>
        <family val="2"/>
      </rPr>
      <t>Ǿ</t>
    </r>
    <r>
      <rPr>
        <sz val="10"/>
        <rFont val="AcadMtavr"/>
        <family val="0"/>
      </rPr>
      <t xml:space="preserve"> 121 mm    </t>
    </r>
    <r>
      <rPr>
        <sz val="10"/>
        <rFont val="Arial"/>
        <family val="2"/>
      </rPr>
      <t xml:space="preserve">δ=5 </t>
    </r>
    <r>
      <rPr>
        <sz val="10"/>
        <rFont val="AcadMtavr"/>
        <family val="0"/>
      </rPr>
      <t>mm</t>
    </r>
  </si>
  <si>
    <r>
      <t xml:space="preserve">  - mili  Ǿ 76 mm   </t>
    </r>
    <r>
      <rPr>
        <sz val="10"/>
        <rFont val="Arial"/>
        <family val="2"/>
      </rPr>
      <t xml:space="preserve"> δ</t>
    </r>
    <r>
      <rPr>
        <sz val="10"/>
        <rFont val="AcadMtavr"/>
        <family val="0"/>
      </rPr>
      <t>=5 mm</t>
    </r>
  </si>
  <si>
    <t xml:space="preserve">  - rk/betoni</t>
  </si>
  <si>
    <r>
      <t xml:space="preserve">                    - armatura    </t>
    </r>
    <r>
      <rPr>
        <sz val="10"/>
        <rFont val="Arial"/>
        <family val="2"/>
      </rPr>
      <t>A</t>
    </r>
    <r>
      <rPr>
        <sz val="10"/>
        <rFont val="AcadMtavr"/>
        <family val="0"/>
      </rPr>
      <t xml:space="preserve">III / </t>
    </r>
    <r>
      <rPr>
        <sz val="10"/>
        <rFont val="Arial"/>
        <family val="2"/>
      </rPr>
      <t>AI</t>
    </r>
  </si>
  <si>
    <t>2635.2 / 1054.8</t>
  </si>
  <si>
    <t xml:space="preserve"> xidis miwayriliTan SeuRlebis konstruqcia</t>
  </si>
  <si>
    <r>
      <t>gadasasvleli filebi  f-1 400</t>
    </r>
    <r>
      <rPr>
        <sz val="8"/>
        <rFont val="AcadMtavr"/>
        <family val="0"/>
      </rPr>
      <t>X</t>
    </r>
    <r>
      <rPr>
        <sz val="10"/>
        <rFont val="AcadMtavr"/>
        <family val="0"/>
      </rPr>
      <t>98</t>
    </r>
    <r>
      <rPr>
        <sz val="8"/>
        <rFont val="AcadMtavr"/>
        <family val="0"/>
      </rPr>
      <t>X</t>
    </r>
    <r>
      <rPr>
        <sz val="10"/>
        <rFont val="AcadMtavr"/>
        <family val="0"/>
      </rPr>
      <t>25 1-</t>
    </r>
    <r>
      <rPr>
        <vertAlign val="subscript"/>
        <sz val="10"/>
        <rFont val="AcadMtavr"/>
        <family val="0"/>
      </rPr>
      <t xml:space="preserve">bloki </t>
    </r>
    <r>
      <rPr>
        <sz val="8"/>
        <rFont val="AcadMtavr"/>
        <family val="0"/>
      </rPr>
      <t>wona</t>
    </r>
    <r>
      <rPr>
        <sz val="10"/>
        <rFont val="AcadMtavr"/>
        <family val="0"/>
      </rPr>
      <t xml:space="preserve"> - 2.15 t.</t>
    </r>
  </si>
  <si>
    <t>10/8.6</t>
  </si>
  <si>
    <t>filebis gamonoliTeba</t>
  </si>
  <si>
    <r>
      <t xml:space="preserve">                    - armatura    </t>
    </r>
    <r>
      <rPr>
        <sz val="10"/>
        <rFont val="Arial"/>
        <family val="2"/>
      </rPr>
      <t>AIII/ AI</t>
    </r>
  </si>
  <si>
    <t>87.8 / 27.6</t>
  </si>
  <si>
    <r>
      <t xml:space="preserve"> Semasworebeli fena </t>
    </r>
    <r>
      <rPr>
        <b/>
        <sz val="10"/>
        <rFont val="Arial"/>
        <family val="2"/>
      </rPr>
      <t>h</t>
    </r>
    <r>
      <rPr>
        <b/>
        <sz val="10"/>
        <rFont val="AcadMtavr"/>
        <family val="0"/>
      </rPr>
      <t>-3.5</t>
    </r>
    <r>
      <rPr>
        <sz val="10"/>
        <rFont val="AcadMtavr"/>
        <family val="0"/>
      </rPr>
      <t xml:space="preserve"> sm.</t>
    </r>
  </si>
  <si>
    <t>39.8 /1.4</t>
  </si>
  <si>
    <t xml:space="preserve"> wasacxebi hidroizolacia</t>
  </si>
  <si>
    <t>39.8/0.2</t>
  </si>
  <si>
    <t xml:space="preserve"> RorRis baliSi</t>
  </si>
  <si>
    <t>rkinabetonis wylis gadamSvedid Rari</t>
  </si>
  <si>
    <r>
      <t>m/m</t>
    </r>
    <r>
      <rPr>
        <vertAlign val="superscript"/>
        <sz val="10"/>
        <rFont val="AcadMtavr"/>
        <family val="0"/>
      </rPr>
      <t>3</t>
    </r>
  </si>
  <si>
    <t>24/2.0</t>
  </si>
  <si>
    <t>B22,5 F200 W6</t>
  </si>
  <si>
    <t xml:space="preserve"> napirsamagri</t>
  </si>
  <si>
    <r>
      <t xml:space="preserve"> 6g-IV - sveli gruntis damuSaveba qvayrilis saZirkvelSi eqskavatoriT, damuSavebuli gruntis gadadgileba buldozeriT sasualod 50m. manZilze. </t>
    </r>
    <r>
      <rPr>
        <sz val="8"/>
        <rFont val="AcadMtavr"/>
        <family val="0"/>
      </rPr>
      <t>(mozvinuli gruntisgan miwayrilis mowyoba qvayrilis ukan)</t>
    </r>
  </si>
  <si>
    <r>
      <t xml:space="preserve"> qvayrilis mowyoba, Casolvis meTodiT.                    lodebi </t>
    </r>
    <r>
      <rPr>
        <b/>
        <sz val="10"/>
        <rFont val="Arial"/>
        <family val="2"/>
      </rPr>
      <t xml:space="preserve">D </t>
    </r>
    <r>
      <rPr>
        <b/>
        <sz val="10"/>
        <rFont val="AcadMtavr"/>
        <family val="0"/>
      </rPr>
      <t>&gt; 1.0</t>
    </r>
    <r>
      <rPr>
        <sz val="10"/>
        <rFont val="AcadMtavr"/>
        <family val="0"/>
      </rPr>
      <t xml:space="preserve"> m.</t>
    </r>
  </si>
  <si>
    <t>70.0/1900.0</t>
  </si>
  <si>
    <t xml:space="preserve">     masalebis zidvis saSualo manZilebi: </t>
  </si>
  <si>
    <r>
      <t>rkinabetonis mali L</t>
    </r>
    <r>
      <rPr>
        <sz val="10"/>
        <rFont val="Arial"/>
        <family val="2"/>
      </rPr>
      <t>L</t>
    </r>
    <r>
      <rPr>
        <sz val="10"/>
        <rFont val="AcadMtavr"/>
        <family val="0"/>
      </rPr>
      <t>-18m      (gori)</t>
    </r>
  </si>
  <si>
    <t>km</t>
  </si>
  <si>
    <t>qviSa xreSovani narevi</t>
  </si>
  <si>
    <t>mza betoni</t>
  </si>
  <si>
    <r>
      <t xml:space="preserve">qvis lodebi dezebisTvis aranaklebi zomiT </t>
    </r>
    <r>
      <rPr>
        <sz val="11"/>
        <rFont val="Arial"/>
        <family val="2"/>
      </rPr>
      <t>D&gt;</t>
    </r>
    <r>
      <rPr>
        <sz val="11"/>
        <rFont val="AcadMtavr"/>
        <family val="0"/>
      </rPr>
      <t>1.0</t>
    </r>
    <r>
      <rPr>
        <sz val="10"/>
        <rFont val="AcadMtavr"/>
        <family val="0"/>
      </rPr>
      <t>m</t>
    </r>
  </si>
  <si>
    <r>
      <rPr>
        <b/>
        <sz val="10"/>
        <rFont val="AcadMtavr"/>
        <family val="0"/>
      </rPr>
      <t>1</t>
    </r>
    <r>
      <rPr>
        <sz val="10"/>
        <rFont val="AcadMtavr"/>
        <family val="0"/>
      </rPr>
      <t xml:space="preserve"> m</t>
    </r>
    <r>
      <rPr>
        <vertAlign val="superscript"/>
        <sz val="10"/>
        <rFont val="AcadMtavr"/>
        <family val="0"/>
      </rPr>
      <t>3</t>
    </r>
    <r>
      <rPr>
        <sz val="10"/>
        <rFont val="AcadMtavr"/>
        <family val="0"/>
      </rPr>
      <t xml:space="preserve"> lodis fasi danaricxebis gareSe</t>
    </r>
  </si>
  <si>
    <t>l</t>
  </si>
  <si>
    <t>armatura - liTonis nawarmi</t>
  </si>
  <si>
    <t>sxva masalebi</t>
  </si>
  <si>
    <t>xreSovani gruntis zidva rezervidan</t>
  </si>
  <si>
    <t>narCenebisa da zedmeti gruntis zidva nayarSi</t>
  </si>
  <si>
    <t xml:space="preserve">     saxarjTaRricxvo danaricxvebi: </t>
  </si>
  <si>
    <t>d.R.g.</t>
  </si>
  <si>
    <t>%</t>
  </si>
  <si>
    <t>zednadebi xarjebi</t>
  </si>
  <si>
    <t>gegmiuri dagroveba</t>
  </si>
  <si>
    <t>gauTvaliswinebeli</t>
  </si>
  <si>
    <t>uwyisi #-4</t>
  </si>
  <si>
    <t>miwis samuSaoebis moculobaTa piketuri uwyisi</t>
  </si>
  <si>
    <t>yrili</t>
  </si>
  <si>
    <t>Wrili</t>
  </si>
  <si>
    <t>kiuveti'</t>
  </si>
  <si>
    <t>1+65.0</t>
  </si>
  <si>
    <t>1+87.1</t>
  </si>
  <si>
    <t>2+5.3</t>
  </si>
  <si>
    <t>2+26.2</t>
  </si>
  <si>
    <t xml:space="preserve">jami:    </t>
  </si>
  <si>
    <r>
      <rPr>
        <sz val="8"/>
        <color indexed="10"/>
        <rFont val="AcadMtavr"/>
        <family val="0"/>
      </rPr>
      <t>gr.</t>
    </r>
    <r>
      <rPr>
        <sz val="10"/>
        <color indexed="10"/>
        <rFont val="AcadMtavr"/>
        <family val="0"/>
      </rPr>
      <t>6</t>
    </r>
    <r>
      <rPr>
        <vertAlign val="superscript"/>
        <sz val="10"/>
        <color indexed="10"/>
        <rFont val="AcadMtavr"/>
        <family val="0"/>
      </rPr>
      <t>g</t>
    </r>
    <r>
      <rPr>
        <sz val="10"/>
        <color indexed="10"/>
        <rFont val="AcadMtavr"/>
        <family val="0"/>
      </rPr>
      <t xml:space="preserve"> - IV</t>
    </r>
  </si>
  <si>
    <r>
      <rPr>
        <sz val="8"/>
        <color indexed="10"/>
        <rFont val="AcadMtavr"/>
        <family val="0"/>
      </rPr>
      <t>gr.</t>
    </r>
    <r>
      <rPr>
        <sz val="10"/>
        <color indexed="10"/>
        <rFont val="AcadMtavr"/>
        <family val="0"/>
      </rPr>
      <t>28</t>
    </r>
    <r>
      <rPr>
        <vertAlign val="superscript"/>
        <sz val="10"/>
        <color indexed="10"/>
        <rFont val="AcadMtavr"/>
        <family val="0"/>
      </rPr>
      <t>v</t>
    </r>
    <r>
      <rPr>
        <sz val="10"/>
        <color indexed="10"/>
        <rFont val="AcadMtavr"/>
        <family val="0"/>
      </rPr>
      <t xml:space="preserve"> - VII</t>
    </r>
  </si>
  <si>
    <t>kiuveti</t>
  </si>
  <si>
    <t>safexurebis mowyoba</t>
  </si>
  <si>
    <t>misayreli gverduli</t>
  </si>
  <si>
    <r>
      <t>m</t>
    </r>
    <r>
      <rPr>
        <vertAlign val="superscript"/>
        <sz val="11"/>
        <rFont val="AcadNusx"/>
        <family val="0"/>
      </rPr>
      <t>3</t>
    </r>
  </si>
  <si>
    <t>uwyisi #-5</t>
  </si>
  <si>
    <t xml:space="preserve">  gzis samosis moculobebis piketuri uwyisi</t>
  </si>
  <si>
    <t>pk +</t>
  </si>
  <si>
    <t>manZili m</t>
  </si>
  <si>
    <t>sigane - m</t>
  </si>
  <si>
    <r>
      <t>farTobi - m</t>
    </r>
    <r>
      <rPr>
        <vertAlign val="superscript"/>
        <sz val="11"/>
        <rFont val="AcadMtavr"/>
        <family val="0"/>
      </rPr>
      <t>2</t>
    </r>
  </si>
  <si>
    <r>
      <t>moculoba m</t>
    </r>
    <r>
      <rPr>
        <vertAlign val="superscript"/>
        <sz val="11"/>
        <rFont val="AcadMtavr"/>
        <family val="0"/>
      </rPr>
      <t>3</t>
    </r>
  </si>
  <si>
    <t>safuZveli</t>
  </si>
  <si>
    <t>gverduli</t>
  </si>
  <si>
    <t>sul jami</t>
  </si>
  <si>
    <r>
      <t>1. savali nawili farTobi  m</t>
    </r>
    <r>
      <rPr>
        <vertAlign val="superscript"/>
        <sz val="10"/>
        <rFont val="AcadMtavr"/>
        <family val="0"/>
      </rPr>
      <t>2</t>
    </r>
  </si>
  <si>
    <r>
      <rPr>
        <sz val="10"/>
        <rFont val="AcadMtavr"/>
        <family val="0"/>
      </rPr>
      <t xml:space="preserve">  qviSa-xreSovani narevi </t>
    </r>
    <r>
      <rPr>
        <sz val="11"/>
        <rFont val="Calibri"/>
        <family val="2"/>
      </rPr>
      <t>h-20</t>
    </r>
    <r>
      <rPr>
        <sz val="10"/>
        <rFont val="AcadMtavr"/>
        <family val="0"/>
      </rPr>
      <t>sm</t>
    </r>
  </si>
  <si>
    <r>
      <t>4. misayreli gverdulebis moculoba  m</t>
    </r>
    <r>
      <rPr>
        <vertAlign val="superscript"/>
        <sz val="10"/>
        <rFont val="AcadMtavr"/>
        <family val="0"/>
      </rPr>
      <t>3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</si>
</sst>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k\T\-0"/>
    <numFmt numFmtId="173" formatCode="0.0"/>
    <numFmt numFmtId="174" formatCode="\(0\)"/>
    <numFmt numFmtId="175" formatCode="0\(\1\)"/>
    <numFmt numFmtId="176" formatCode="0\(\2\)"/>
  </numFmts>
  <fonts count="79">
    <font>
      <sz val="10"/>
      <name val="Arial Cyr"/>
      <family val="0"/>
    </font>
    <font>
      <sz val="13"/>
      <name val="AcadMtavr"/>
      <family val="0"/>
    </font>
    <font>
      <sz val="10"/>
      <name val="AcadMtavr"/>
      <family val="0"/>
    </font>
    <font>
      <sz val="11"/>
      <name val="AcadMtavr"/>
      <family val="0"/>
    </font>
    <font>
      <sz val="12"/>
      <name val="AcadMtavr"/>
      <family val="0"/>
    </font>
    <font>
      <b/>
      <sz val="11"/>
      <name val="AcadMtavr"/>
      <family val="0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8"/>
      <name val="AcadMtav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AcadNusx"/>
      <family val="0"/>
    </font>
    <font>
      <sz val="12"/>
      <name val="Arial Cyr"/>
      <family val="2"/>
    </font>
    <font>
      <sz val="11"/>
      <name val="AcadNusx"/>
      <family val="0"/>
    </font>
    <font>
      <b/>
      <sz val="12"/>
      <name val="AcadNusx"/>
      <family val="0"/>
    </font>
    <font>
      <b/>
      <sz val="12"/>
      <name val="AcadMtavr"/>
      <family val="0"/>
    </font>
    <font>
      <sz val="12"/>
      <name val="AcadNusx"/>
      <family val="0"/>
    </font>
    <font>
      <sz val="9"/>
      <name val="AcadMtavr"/>
      <family val="0"/>
    </font>
    <font>
      <vertAlign val="superscript"/>
      <sz val="10"/>
      <name val="AcadMtavr"/>
      <family val="0"/>
    </font>
    <font>
      <b/>
      <sz val="10"/>
      <name val="AcadMtavr"/>
      <family val="0"/>
    </font>
    <font>
      <vertAlign val="superscript"/>
      <sz val="11"/>
      <name val="AcadMtavr"/>
      <family val="0"/>
    </font>
    <font>
      <b/>
      <vertAlign val="superscript"/>
      <sz val="11"/>
      <name val="AcadMtavr"/>
      <family val="0"/>
    </font>
    <font>
      <b/>
      <sz val="11"/>
      <name val="AcadNusx"/>
      <family val="0"/>
    </font>
    <font>
      <b/>
      <sz val="10"/>
      <name val="Arial"/>
      <family val="2"/>
    </font>
    <font>
      <b/>
      <sz val="10"/>
      <name val="AcadNusx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GreekC"/>
      <family val="0"/>
    </font>
    <font>
      <vertAlign val="subscript"/>
      <sz val="10"/>
      <name val="AcadMtavr"/>
      <family val="0"/>
    </font>
    <font>
      <sz val="10"/>
      <name val="Calibri"/>
      <family val="2"/>
    </font>
    <font>
      <sz val="8"/>
      <name val="Calibri"/>
      <family val="2"/>
    </font>
    <font>
      <vertAlign val="superscript"/>
      <sz val="8"/>
      <name val="AcadMtavr"/>
      <family val="0"/>
    </font>
    <font>
      <b/>
      <sz val="8"/>
      <name val="AcadMtavr"/>
      <family val="0"/>
    </font>
    <font>
      <sz val="10"/>
      <color indexed="10"/>
      <name val="AcadMtavr"/>
      <family val="0"/>
    </font>
    <font>
      <sz val="8"/>
      <color indexed="10"/>
      <name val="AcadMtavr"/>
      <family val="0"/>
    </font>
    <font>
      <vertAlign val="superscript"/>
      <sz val="10"/>
      <color indexed="10"/>
      <name val="AcadMtavr"/>
      <family val="0"/>
    </font>
    <font>
      <vertAlign val="superscript"/>
      <sz val="11"/>
      <name val="AcadNusx"/>
      <family val="0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0"/>
      <color rgb="FFFF0000"/>
      <name val="AcadMtav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2" fontId="0" fillId="0" borderId="10" xfId="55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Alignment="1">
      <alignment/>
    </xf>
    <xf numFmtId="49" fontId="77" fillId="0" borderId="0" xfId="0" applyNumberFormat="1" applyFont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left" vertical="center"/>
    </xf>
    <xf numFmtId="49" fontId="28" fillId="33" borderId="1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8" fillId="34" borderId="1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35" borderId="13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1" fillId="36" borderId="0" xfId="0" applyFont="1" applyFill="1" applyAlignment="1">
      <alignment/>
    </xf>
    <xf numFmtId="0" fontId="33" fillId="33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2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73" fontId="5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3" fontId="5" fillId="37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173" fontId="34" fillId="37" borderId="10" xfId="0" applyNumberFormat="1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center" vertical="center" wrapText="1"/>
    </xf>
    <xf numFmtId="173" fontId="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3" fontId="5" fillId="37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0" fillId="0" borderId="10" xfId="55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32" fillId="0" borderId="10" xfId="0" applyFont="1" applyFill="1" applyBorder="1" applyAlignment="1">
      <alignment horizontal="center" vertical="center"/>
    </xf>
    <xf numFmtId="2" fontId="0" fillId="0" borderId="10" xfId="55" applyNumberFormat="1" applyFont="1" applyBorder="1" applyAlignment="1">
      <alignment horizontal="right" vertical="center"/>
      <protection/>
    </xf>
    <xf numFmtId="174" fontId="32" fillId="0" borderId="10" xfId="0" applyNumberFormat="1" applyFont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0" fillId="0" borderId="10" xfId="55" applyBorder="1" applyAlignment="1">
      <alignment horizontal="right"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32" fillId="33" borderId="17" xfId="0" applyNumberFormat="1" applyFont="1" applyFill="1" applyBorder="1" applyAlignment="1">
      <alignment horizontal="center" vertical="center"/>
    </xf>
    <xf numFmtId="1" fontId="32" fillId="33" borderId="22" xfId="0" applyNumberFormat="1" applyFont="1" applyFill="1" applyBorder="1" applyAlignment="1">
      <alignment vertical="center"/>
    </xf>
    <xf numFmtId="174" fontId="32" fillId="33" borderId="18" xfId="0" applyNumberFormat="1" applyFont="1" applyFill="1" applyBorder="1" applyAlignment="1">
      <alignment horizontal="left" vertical="center"/>
    </xf>
    <xf numFmtId="1" fontId="32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32" fillId="33" borderId="16" xfId="0" applyNumberFormat="1" applyFont="1" applyFill="1" applyBorder="1" applyAlignment="1">
      <alignment horizontal="center" vertical="center"/>
    </xf>
    <xf numFmtId="1" fontId="32" fillId="33" borderId="23" xfId="0" applyNumberFormat="1" applyFont="1" applyFill="1" applyBorder="1" applyAlignment="1">
      <alignment vertical="center"/>
    </xf>
    <xf numFmtId="174" fontId="32" fillId="33" borderId="19" xfId="0" applyNumberFormat="1" applyFont="1" applyFill="1" applyBorder="1" applyAlignment="1">
      <alignment horizontal="left" vertical="center"/>
    </xf>
    <xf numFmtId="1" fontId="32" fillId="33" borderId="23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7" borderId="23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right"/>
    </xf>
    <xf numFmtId="174" fontId="32" fillId="0" borderId="13" xfId="0" applyNumberFormat="1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1" fontId="32" fillId="0" borderId="36" xfId="0" applyNumberFormat="1" applyFont="1" applyFill="1" applyBorder="1" applyAlignment="1">
      <alignment horizontal="right" vertical="center"/>
    </xf>
    <xf numFmtId="174" fontId="32" fillId="0" borderId="18" xfId="0" applyNumberFormat="1" applyFont="1" applyBorder="1" applyAlignment="1">
      <alignment horizontal="left" vertical="center"/>
    </xf>
    <xf numFmtId="1" fontId="32" fillId="0" borderId="26" xfId="0" applyNumberFormat="1" applyFont="1" applyBorder="1" applyAlignment="1">
      <alignment horizontal="center" vertical="center"/>
    </xf>
    <xf numFmtId="1" fontId="32" fillId="0" borderId="37" xfId="0" applyNumberFormat="1" applyFont="1" applyFill="1" applyBorder="1" applyAlignment="1">
      <alignment horizontal="right" vertical="center"/>
    </xf>
    <xf numFmtId="174" fontId="32" fillId="0" borderId="28" xfId="0" applyNumberFormat="1" applyFont="1" applyBorder="1" applyAlignment="1">
      <alignment horizontal="left" vertical="center"/>
    </xf>
    <xf numFmtId="1" fontId="32" fillId="0" borderId="3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/>
    </xf>
    <xf numFmtId="0" fontId="2" fillId="37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2" fillId="37" borderId="10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 wrapText="1"/>
    </xf>
    <xf numFmtId="0" fontId="32" fillId="34" borderId="10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3" fontId="59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3" fontId="5" fillId="37" borderId="11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51" fillId="0" borderId="23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173" fontId="5" fillId="37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view="pageBreakPreview" zoomScaleSheetLayoutView="100" zoomScalePageLayoutView="90" workbookViewId="0" topLeftCell="A1">
      <selection activeCell="M33" sqref="M33"/>
    </sheetView>
  </sheetViews>
  <sheetFormatPr defaultColWidth="4.625" defaultRowHeight="12.75"/>
  <cols>
    <col min="1" max="1" width="5.875" style="9" customWidth="1"/>
    <col min="2" max="2" width="8.75390625" style="9" bestFit="1" customWidth="1"/>
    <col min="3" max="3" width="10.125" style="9" bestFit="1" customWidth="1"/>
    <col min="4" max="4" width="10.625" style="9" bestFit="1" customWidth="1"/>
    <col min="5" max="10" width="7.00390625" style="9" bestFit="1" customWidth="1"/>
    <col min="11" max="12" width="6.375" style="9" customWidth="1"/>
    <col min="13" max="16" width="8.75390625" style="9" bestFit="1" customWidth="1"/>
    <col min="17" max="17" width="8.75390625" style="9" customWidth="1"/>
    <col min="18" max="18" width="8.375" style="9" customWidth="1"/>
    <col min="19" max="19" width="11.625" style="9" bestFit="1" customWidth="1"/>
    <col min="20" max="20" width="10.375" style="9" bestFit="1" customWidth="1"/>
    <col min="21" max="16384" width="4.625" style="9" customWidth="1"/>
  </cols>
  <sheetData>
    <row r="2" spans="1:20" ht="18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8" customFormat="1" ht="18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8" customFormat="1" ht="17.25" customHeight="1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8" customFormat="1" ht="18" customHeight="1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8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8" spans="1:20" s="10" customFormat="1" ht="24.75" customHeight="1">
      <c r="A8" s="16" t="s">
        <v>0</v>
      </c>
      <c r="B8" s="1" t="s">
        <v>15</v>
      </c>
      <c r="C8" s="16" t="s">
        <v>16</v>
      </c>
      <c r="D8" s="16"/>
      <c r="E8" s="16" t="s">
        <v>17</v>
      </c>
      <c r="F8" s="16"/>
      <c r="G8" s="16"/>
      <c r="H8" s="16"/>
      <c r="I8" s="16"/>
      <c r="J8" s="16"/>
      <c r="K8" s="16"/>
      <c r="L8" s="16"/>
      <c r="M8" s="16" t="s">
        <v>18</v>
      </c>
      <c r="N8" s="16"/>
      <c r="O8" s="16"/>
      <c r="P8" s="16"/>
      <c r="Q8" s="15" t="s">
        <v>19</v>
      </c>
      <c r="R8" s="15" t="s">
        <v>20</v>
      </c>
      <c r="S8" s="16" t="s">
        <v>21</v>
      </c>
      <c r="T8" s="16"/>
    </row>
    <row r="9" spans="1:20" ht="24" customHeight="1">
      <c r="A9" s="16"/>
      <c r="B9" s="1" t="s">
        <v>1</v>
      </c>
      <c r="C9" s="1" t="s">
        <v>22</v>
      </c>
      <c r="D9" s="1" t="s">
        <v>23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24</v>
      </c>
      <c r="K9" s="2" t="s">
        <v>7</v>
      </c>
      <c r="L9" s="2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5"/>
      <c r="R9" s="15"/>
      <c r="S9" s="1" t="s">
        <v>25</v>
      </c>
      <c r="T9" s="1" t="s">
        <v>26</v>
      </c>
    </row>
    <row r="10" spans="1:20" ht="14.25" customHeight="1">
      <c r="A10" s="3" t="s">
        <v>27</v>
      </c>
      <c r="B10" s="3" t="s">
        <v>28</v>
      </c>
      <c r="C10" s="3" t="s">
        <v>29</v>
      </c>
      <c r="D10" s="3" t="s">
        <v>30</v>
      </c>
      <c r="E10" s="3" t="s">
        <v>31</v>
      </c>
      <c r="F10" s="3" t="s">
        <v>32</v>
      </c>
      <c r="G10" s="3" t="s">
        <v>33</v>
      </c>
      <c r="H10" s="3" t="s">
        <v>34</v>
      </c>
      <c r="I10" s="3" t="s">
        <v>35</v>
      </c>
      <c r="J10" s="3" t="s">
        <v>36</v>
      </c>
      <c r="K10" s="3" t="s">
        <v>37</v>
      </c>
      <c r="L10" s="3" t="s">
        <v>38</v>
      </c>
      <c r="M10" s="3" t="s">
        <v>39</v>
      </c>
      <c r="N10" s="3" t="s">
        <v>40</v>
      </c>
      <c r="O10" s="3" t="s">
        <v>41</v>
      </c>
      <c r="P10" s="3" t="s">
        <v>42</v>
      </c>
      <c r="Q10" s="3" t="s">
        <v>43</v>
      </c>
      <c r="R10" s="3" t="s">
        <v>44</v>
      </c>
      <c r="S10" s="3" t="s">
        <v>45</v>
      </c>
      <c r="T10" s="3" t="s">
        <v>46</v>
      </c>
    </row>
    <row r="11" spans="1:20" ht="13.5" customHeight="1">
      <c r="A11" s="4" t="s">
        <v>47</v>
      </c>
      <c r="B11" s="11" t="s">
        <v>48</v>
      </c>
      <c r="C11" s="11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>
        <v>4604331.88431732</v>
      </c>
      <c r="T11" s="13">
        <v>734084.5426903737</v>
      </c>
    </row>
    <row r="12" spans="1:20" ht="13.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122.90558507650842</v>
      </c>
      <c r="R12" s="13">
        <v>96.63516006724642</v>
      </c>
      <c r="S12" s="12"/>
      <c r="T12" s="12"/>
    </row>
    <row r="13" spans="1:20" ht="13.5" customHeight="1">
      <c r="A13" s="6">
        <v>1</v>
      </c>
      <c r="B13" s="11" t="s">
        <v>49</v>
      </c>
      <c r="C13" s="12"/>
      <c r="D13" s="11" t="s">
        <v>52</v>
      </c>
      <c r="E13" s="13">
        <v>200</v>
      </c>
      <c r="F13" s="13">
        <v>0</v>
      </c>
      <c r="G13" s="13">
        <v>0</v>
      </c>
      <c r="H13" s="13">
        <v>26.270425009262002</v>
      </c>
      <c r="I13" s="13">
        <v>26.270425009262002</v>
      </c>
      <c r="J13" s="13">
        <v>52.241770945126135</v>
      </c>
      <c r="K13" s="13">
        <v>1.717959612344033</v>
      </c>
      <c r="L13" s="13">
        <v>0.2990790733978699</v>
      </c>
      <c r="M13" s="11" t="s">
        <v>54</v>
      </c>
      <c r="N13" s="11" t="s">
        <v>54</v>
      </c>
      <c r="O13" s="11" t="s">
        <v>55</v>
      </c>
      <c r="P13" s="11" t="s">
        <v>55</v>
      </c>
      <c r="Q13" s="12"/>
      <c r="R13" s="12"/>
      <c r="S13" s="13">
        <v>4604225.99</v>
      </c>
      <c r="T13" s="13">
        <v>734146.93</v>
      </c>
    </row>
    <row r="14" spans="1:20" ht="13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>
        <v>113.44620795757369</v>
      </c>
      <c r="R14" s="13">
        <v>78.53355827015923</v>
      </c>
      <c r="S14" s="12"/>
      <c r="T14" s="12"/>
    </row>
    <row r="15" spans="1:20" ht="13.5" customHeight="1">
      <c r="A15" s="6">
        <f>A13+1</f>
        <v>2</v>
      </c>
      <c r="B15" s="11" t="s">
        <v>50</v>
      </c>
      <c r="C15" s="12"/>
      <c r="D15" s="11" t="s">
        <v>53</v>
      </c>
      <c r="E15" s="13">
        <v>10</v>
      </c>
      <c r="F15" s="13">
        <v>0</v>
      </c>
      <c r="G15" s="13">
        <v>0</v>
      </c>
      <c r="H15" s="13">
        <v>8.642224678152456</v>
      </c>
      <c r="I15" s="13">
        <v>8.642224678152456</v>
      </c>
      <c r="J15" s="13">
        <v>14.253864203065534</v>
      </c>
      <c r="K15" s="13">
        <v>3.2169605956765763</v>
      </c>
      <c r="L15" s="13">
        <v>3.030585153239377</v>
      </c>
      <c r="M15" s="11" t="s">
        <v>56</v>
      </c>
      <c r="N15" s="11" t="s">
        <v>56</v>
      </c>
      <c r="O15" s="11" t="s">
        <v>57</v>
      </c>
      <c r="P15" s="11" t="s">
        <v>57</v>
      </c>
      <c r="Q15" s="12"/>
      <c r="R15" s="12"/>
      <c r="S15" s="13">
        <v>4604116.69</v>
      </c>
      <c r="T15" s="13">
        <v>734177.32</v>
      </c>
    </row>
    <row r="16" spans="1:20" ht="13.5" customHeight="1">
      <c r="A16" s="5"/>
      <c r="B16" s="12"/>
      <c r="C16" s="12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3">
        <v>52.10439026466987</v>
      </c>
      <c r="R16" s="13">
        <v>43.462165586517415</v>
      </c>
      <c r="S16" s="12"/>
      <c r="T16" s="12"/>
    </row>
    <row r="17" spans="1:20" ht="13.5" customHeight="1">
      <c r="A17" s="6" t="s">
        <v>58</v>
      </c>
      <c r="B17" s="11" t="s">
        <v>51</v>
      </c>
      <c r="C17" s="11" t="s">
        <v>13</v>
      </c>
      <c r="D17" s="12"/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3">
        <v>4604095.605670136</v>
      </c>
      <c r="T17" s="13">
        <v>734129.6721404569</v>
      </c>
    </row>
  </sheetData>
  <sheetProtection/>
  <mergeCells count="12">
    <mergeCell ref="A2:T2"/>
    <mergeCell ref="A6:T6"/>
    <mergeCell ref="A8:A9"/>
    <mergeCell ref="C8:D8"/>
    <mergeCell ref="E8:L8"/>
    <mergeCell ref="M8:P8"/>
    <mergeCell ref="Q8:Q9"/>
    <mergeCell ref="R8:R9"/>
    <mergeCell ref="S8:T8"/>
    <mergeCell ref="A3:T3"/>
    <mergeCell ref="A4:T4"/>
    <mergeCell ref="A5:T5"/>
  </mergeCells>
  <printOptions/>
  <pageMargins left="0.5" right="0.31496062992126" top="0.590551181102362" bottom="0.590551181102362" header="0.511811023622047" footer="0.51181102362204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view="pageBreakPreview" zoomScaleSheetLayoutView="100" zoomScalePageLayoutView="0" workbookViewId="0" topLeftCell="A1">
      <selection activeCell="H37" sqref="H37"/>
    </sheetView>
  </sheetViews>
  <sheetFormatPr defaultColWidth="3.125" defaultRowHeight="12.75"/>
  <cols>
    <col min="1" max="1" width="8.75390625" style="26" bestFit="1" customWidth="1"/>
    <col min="2" max="2" width="8.25390625" style="26" customWidth="1"/>
    <col min="3" max="4" width="8.125" style="26" customWidth="1"/>
    <col min="5" max="5" width="8.375" style="26" customWidth="1"/>
    <col min="6" max="6" width="10.00390625" style="26" customWidth="1"/>
    <col min="7" max="7" width="9.875" style="26" customWidth="1"/>
    <col min="8" max="9" width="9.75390625" style="26" customWidth="1"/>
    <col min="10" max="10" width="8.375" style="26" bestFit="1" customWidth="1"/>
    <col min="11" max="11" width="13.625" style="26" customWidth="1"/>
    <col min="12" max="12" width="12.25390625" style="26" customWidth="1"/>
    <col min="13" max="16384" width="3.125" style="26" customWidth="1"/>
  </cols>
  <sheetData>
    <row r="1" s="9" customFormat="1" ht="12.75"/>
    <row r="2" spans="1:20" s="22" customFormat="1" ht="14.25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  <c r="T2" s="21"/>
    </row>
    <row r="3" spans="1:20" s="8" customFormat="1" ht="18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3"/>
      <c r="N3" s="23"/>
      <c r="O3" s="23"/>
      <c r="P3" s="23"/>
      <c r="Q3" s="23"/>
      <c r="R3" s="23"/>
      <c r="S3" s="23"/>
      <c r="T3" s="23"/>
    </row>
    <row r="4" spans="1:20" s="8" customFormat="1" ht="17.25" customHeight="1">
      <c r="A4" s="17" t="s">
        <v>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3"/>
      <c r="N4" s="23"/>
      <c r="O4" s="23"/>
      <c r="P4" s="23"/>
      <c r="Q4" s="23"/>
      <c r="R4" s="23"/>
      <c r="S4" s="23"/>
      <c r="T4" s="23"/>
    </row>
    <row r="5" spans="1:20" s="8" customFormat="1" ht="18" customHeight="1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3"/>
      <c r="N5" s="23"/>
      <c r="O5" s="23"/>
      <c r="P5" s="23"/>
      <c r="Q5" s="23"/>
      <c r="R5" s="23"/>
      <c r="S5" s="23"/>
      <c r="T5" s="23"/>
    </row>
    <row r="6" spans="1:12" s="25" customFormat="1" ht="14.25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1:12" s="29" customFormat="1" ht="12.75">
      <c r="A8" s="27" t="s">
        <v>65</v>
      </c>
      <c r="B8" s="27" t="s">
        <v>66</v>
      </c>
      <c r="C8" s="27"/>
      <c r="D8" s="27"/>
      <c r="E8" s="27"/>
      <c r="F8" s="27" t="s">
        <v>67</v>
      </c>
      <c r="G8" s="27"/>
      <c r="H8" s="27"/>
      <c r="I8" s="27"/>
      <c r="J8" s="27"/>
      <c r="K8" s="28" t="s">
        <v>68</v>
      </c>
      <c r="L8" s="28"/>
    </row>
    <row r="9" spans="1:12" s="29" customFormat="1" ht="12.75">
      <c r="A9" s="30"/>
      <c r="B9" s="27"/>
      <c r="C9" s="27"/>
      <c r="D9" s="27"/>
      <c r="E9" s="27"/>
      <c r="F9" s="27"/>
      <c r="G9" s="27"/>
      <c r="H9" s="27"/>
      <c r="I9" s="27"/>
      <c r="J9" s="27"/>
      <c r="K9" s="28"/>
      <c r="L9" s="28"/>
    </row>
    <row r="10" spans="1:12" ht="12.75">
      <c r="A10" s="30"/>
      <c r="B10" s="31" t="s">
        <v>69</v>
      </c>
      <c r="C10" s="31" t="s">
        <v>69</v>
      </c>
      <c r="D10" s="31" t="s">
        <v>70</v>
      </c>
      <c r="E10" s="31" t="s">
        <v>70</v>
      </c>
      <c r="F10" s="31" t="s">
        <v>69</v>
      </c>
      <c r="G10" s="31" t="s">
        <v>69</v>
      </c>
      <c r="H10" s="32" t="s">
        <v>71</v>
      </c>
      <c r="I10" s="31" t="s">
        <v>70</v>
      </c>
      <c r="J10" s="31" t="s">
        <v>70</v>
      </c>
      <c r="K10" s="28"/>
      <c r="L10" s="28"/>
    </row>
    <row r="11" spans="1:12" ht="21">
      <c r="A11" s="30"/>
      <c r="B11" s="33" t="s">
        <v>72</v>
      </c>
      <c r="C11" s="34" t="s">
        <v>73</v>
      </c>
      <c r="D11" s="34" t="s">
        <v>73</v>
      </c>
      <c r="E11" s="33" t="s">
        <v>72</v>
      </c>
      <c r="F11" s="33" t="s">
        <v>72</v>
      </c>
      <c r="G11" s="34" t="s">
        <v>73</v>
      </c>
      <c r="H11" s="32"/>
      <c r="I11" s="34" t="s">
        <v>73</v>
      </c>
      <c r="J11" s="33" t="s">
        <v>72</v>
      </c>
      <c r="K11" s="31" t="s">
        <v>74</v>
      </c>
      <c r="L11" s="35" t="s">
        <v>75</v>
      </c>
    </row>
    <row r="12" spans="1:12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</row>
    <row r="13" spans="1:12" ht="13.5" customHeight="1">
      <c r="A13" s="37" t="s">
        <v>48</v>
      </c>
      <c r="B13" s="38">
        <v>-3.25</v>
      </c>
      <c r="C13" s="38">
        <v>-2.25</v>
      </c>
      <c r="D13" s="38">
        <v>2.25</v>
      </c>
      <c r="E13" s="38">
        <v>3.25</v>
      </c>
      <c r="F13" s="38">
        <v>83.20322923756366</v>
      </c>
      <c r="G13" s="38">
        <v>83.24322923756365</v>
      </c>
      <c r="H13" s="38">
        <v>83.29947923756366</v>
      </c>
      <c r="I13" s="38">
        <v>83.24322923756365</v>
      </c>
      <c r="J13" s="38">
        <v>83.20322923756366</v>
      </c>
      <c r="K13" s="38">
        <v>4604331.88431732</v>
      </c>
      <c r="L13" s="38">
        <v>734084.5426903737</v>
      </c>
    </row>
    <row r="14" spans="1:12" ht="13.5" customHeight="1">
      <c r="A14" s="37" t="s">
        <v>76</v>
      </c>
      <c r="B14" s="38">
        <v>-3.25</v>
      </c>
      <c r="C14" s="38">
        <v>-2.25</v>
      </c>
      <c r="D14" s="38">
        <v>2.25</v>
      </c>
      <c r="E14" s="38">
        <v>3.25</v>
      </c>
      <c r="F14" s="38">
        <v>83.0584914379837</v>
      </c>
      <c r="G14" s="38">
        <v>83.0984914379837</v>
      </c>
      <c r="H14" s="38">
        <v>83.1547414379837</v>
      </c>
      <c r="I14" s="38">
        <v>83.0984914379837</v>
      </c>
      <c r="J14" s="38">
        <v>83.0584914379837</v>
      </c>
      <c r="K14" s="38">
        <v>4604314.652501979</v>
      </c>
      <c r="L14" s="38">
        <v>734094.6947611014</v>
      </c>
    </row>
    <row r="15" spans="1:12" ht="13.5" customHeight="1">
      <c r="A15" s="37" t="s">
        <v>77</v>
      </c>
      <c r="B15" s="38">
        <v>-3.25</v>
      </c>
      <c r="C15" s="38">
        <v>-2.25</v>
      </c>
      <c r="D15" s="38">
        <v>2.25</v>
      </c>
      <c r="E15" s="38">
        <v>3.25</v>
      </c>
      <c r="F15" s="38">
        <v>82.91375363840375</v>
      </c>
      <c r="G15" s="38">
        <v>82.95375363840374</v>
      </c>
      <c r="H15" s="38">
        <v>83.01000363840375</v>
      </c>
      <c r="I15" s="38">
        <v>82.95375363840374</v>
      </c>
      <c r="J15" s="38">
        <v>82.91375363840375</v>
      </c>
      <c r="K15" s="38">
        <v>4604297.420686638</v>
      </c>
      <c r="L15" s="38">
        <v>734104.8468318292</v>
      </c>
    </row>
    <row r="16" spans="1:12" ht="13.5" customHeight="1">
      <c r="A16" s="37" t="s">
        <v>78</v>
      </c>
      <c r="B16" s="38">
        <v>-3.25</v>
      </c>
      <c r="C16" s="38">
        <v>-2.25</v>
      </c>
      <c r="D16" s="38">
        <v>2.25</v>
      </c>
      <c r="E16" s="38">
        <v>3.25</v>
      </c>
      <c r="F16" s="38">
        <v>82.76918804017053</v>
      </c>
      <c r="G16" s="38">
        <v>82.80918804017053</v>
      </c>
      <c r="H16" s="38">
        <v>82.86543804017053</v>
      </c>
      <c r="I16" s="38">
        <v>82.80918804017053</v>
      </c>
      <c r="J16" s="38">
        <v>82.76918804017053</v>
      </c>
      <c r="K16" s="38">
        <v>4604280.188871297</v>
      </c>
      <c r="L16" s="38">
        <v>734114.9989025568</v>
      </c>
    </row>
    <row r="17" spans="1:12" ht="13.5" customHeight="1">
      <c r="A17" s="37" t="s">
        <v>79</v>
      </c>
      <c r="B17" s="38">
        <v>-3.25</v>
      </c>
      <c r="C17" s="38">
        <v>-2.25</v>
      </c>
      <c r="D17" s="38">
        <v>2.25</v>
      </c>
      <c r="E17" s="38">
        <v>3.25</v>
      </c>
      <c r="F17" s="38">
        <v>82.64816185853161</v>
      </c>
      <c r="G17" s="38">
        <v>82.6881618585316</v>
      </c>
      <c r="H17" s="38">
        <v>82.7444118585316</v>
      </c>
      <c r="I17" s="38">
        <v>82.6881618585316</v>
      </c>
      <c r="J17" s="38">
        <v>82.64816185853161</v>
      </c>
      <c r="K17" s="38">
        <v>4604262.957055957</v>
      </c>
      <c r="L17" s="38">
        <v>734125.1509732845</v>
      </c>
    </row>
    <row r="18" spans="1:12" ht="13.5" customHeight="1">
      <c r="A18" s="37" t="s">
        <v>80</v>
      </c>
      <c r="B18" s="38">
        <v>-3.25</v>
      </c>
      <c r="C18" s="38">
        <v>-2.25</v>
      </c>
      <c r="D18" s="38">
        <v>2.25</v>
      </c>
      <c r="E18" s="38">
        <v>3.25</v>
      </c>
      <c r="F18" s="38">
        <v>82.56713567689269</v>
      </c>
      <c r="G18" s="38">
        <v>82.60713567689268</v>
      </c>
      <c r="H18" s="38">
        <v>82.66338567689269</v>
      </c>
      <c r="I18" s="38">
        <v>82.60713567689268</v>
      </c>
      <c r="J18" s="38">
        <v>82.56713567689269</v>
      </c>
      <c r="K18" s="38">
        <v>4604245.711009815</v>
      </c>
      <c r="L18" s="38">
        <v>734135.2785763675</v>
      </c>
    </row>
    <row r="19" spans="1:12" ht="13.5" customHeight="1">
      <c r="A19" s="37" t="s">
        <v>81</v>
      </c>
      <c r="B19" s="38">
        <v>-3.25</v>
      </c>
      <c r="C19" s="38">
        <v>-2.25</v>
      </c>
      <c r="D19" s="38">
        <v>2.25</v>
      </c>
      <c r="E19" s="38">
        <v>3.25</v>
      </c>
      <c r="F19" s="38">
        <v>82.52610949525378</v>
      </c>
      <c r="G19" s="38">
        <v>82.56610949525377</v>
      </c>
      <c r="H19" s="38">
        <v>82.62235949525378</v>
      </c>
      <c r="I19" s="38">
        <v>82.56610949525377</v>
      </c>
      <c r="J19" s="38">
        <v>82.52610949525378</v>
      </c>
      <c r="K19" s="38">
        <v>4604227.847200478</v>
      </c>
      <c r="L19" s="38">
        <v>734144.2536024817</v>
      </c>
    </row>
    <row r="20" spans="1:12" ht="13.5" customHeight="1">
      <c r="A20" s="37" t="s">
        <v>82</v>
      </c>
      <c r="B20" s="38">
        <v>-3.25</v>
      </c>
      <c r="C20" s="38">
        <v>-2.25</v>
      </c>
      <c r="D20" s="38">
        <v>2.25</v>
      </c>
      <c r="E20" s="38">
        <v>3.25</v>
      </c>
      <c r="F20" s="38">
        <v>82.52508331361486</v>
      </c>
      <c r="G20" s="38">
        <v>82.56508331361485</v>
      </c>
      <c r="H20" s="38">
        <v>82.62133331361485</v>
      </c>
      <c r="I20" s="38">
        <v>82.56508331361485</v>
      </c>
      <c r="J20" s="38">
        <v>82.52508331361486</v>
      </c>
      <c r="K20" s="38">
        <v>4604209.17662826</v>
      </c>
      <c r="L20" s="38">
        <v>734151.4003857283</v>
      </c>
    </row>
    <row r="21" spans="1:12" ht="13.5" customHeight="1">
      <c r="A21" s="37" t="s">
        <v>83</v>
      </c>
      <c r="B21" s="38">
        <v>-3.25</v>
      </c>
      <c r="C21" s="38">
        <v>-2.25</v>
      </c>
      <c r="D21" s="38">
        <v>2.25</v>
      </c>
      <c r="E21" s="38">
        <v>3.25</v>
      </c>
      <c r="F21" s="38">
        <v>82.56405713197594</v>
      </c>
      <c r="G21" s="38">
        <v>82.60405713197594</v>
      </c>
      <c r="H21" s="38">
        <v>82.66030713197594</v>
      </c>
      <c r="I21" s="38">
        <v>82.60405713197594</v>
      </c>
      <c r="J21" s="38">
        <v>82.56405713197594</v>
      </c>
      <c r="K21" s="38">
        <v>4604189.963155494</v>
      </c>
      <c r="L21" s="38">
        <v>734156.9469789985</v>
      </c>
    </row>
    <row r="22" spans="1:12" ht="13.5" customHeight="1">
      <c r="A22" s="37" t="s">
        <v>84</v>
      </c>
      <c r="B22" s="38">
        <v>-3.25</v>
      </c>
      <c r="C22" s="38">
        <v>-2.25</v>
      </c>
      <c r="D22" s="38">
        <v>2.25</v>
      </c>
      <c r="E22" s="38">
        <v>3.25</v>
      </c>
      <c r="F22" s="38">
        <v>82.58354927748427</v>
      </c>
      <c r="G22" s="38">
        <v>82.62354927748426</v>
      </c>
      <c r="H22" s="38">
        <v>82.67979927748426</v>
      </c>
      <c r="I22" s="38">
        <v>82.62354927748426</v>
      </c>
      <c r="J22" s="38">
        <v>82.58354927748427</v>
      </c>
      <c r="K22" s="38">
        <v>4604184.182442223</v>
      </c>
      <c r="L22" s="38">
        <v>734158.5542605752</v>
      </c>
    </row>
    <row r="23" spans="1:12" ht="13.5" customHeight="1">
      <c r="A23" s="37" t="s">
        <v>85</v>
      </c>
      <c r="B23" s="38">
        <v>-3.25</v>
      </c>
      <c r="C23" s="38">
        <v>-2.25</v>
      </c>
      <c r="D23" s="38">
        <v>2.25</v>
      </c>
      <c r="E23" s="38">
        <v>3.25</v>
      </c>
      <c r="F23" s="38">
        <v>82.64114339616668</v>
      </c>
      <c r="G23" s="38">
        <v>82.68114339616668</v>
      </c>
      <c r="H23" s="38">
        <v>82.73739339616668</v>
      </c>
      <c r="I23" s="38">
        <v>82.68114339616668</v>
      </c>
      <c r="J23" s="38">
        <v>82.64114339616668</v>
      </c>
      <c r="K23" s="38">
        <v>4604170.694111254</v>
      </c>
      <c r="L23" s="38">
        <v>734162.3045842542</v>
      </c>
    </row>
    <row r="24" spans="1:12" ht="13.5" customHeight="1">
      <c r="A24" s="37" t="s">
        <v>86</v>
      </c>
      <c r="B24" s="38">
        <v>-3.25</v>
      </c>
      <c r="C24" s="38">
        <v>-2.25</v>
      </c>
      <c r="D24" s="38">
        <v>2.25</v>
      </c>
      <c r="E24" s="38">
        <v>3.25</v>
      </c>
      <c r="F24" s="38">
        <v>82.67148329887243</v>
      </c>
      <c r="G24" s="38">
        <v>82.71148329887242</v>
      </c>
      <c r="H24" s="38">
        <v>82.76773329887243</v>
      </c>
      <c r="I24" s="38">
        <v>82.71148329887242</v>
      </c>
      <c r="J24" s="38">
        <v>82.67148329887243</v>
      </c>
      <c r="K24" s="38">
        <v>4604163.94994577</v>
      </c>
      <c r="L24" s="38">
        <v>734164.1797460937</v>
      </c>
    </row>
    <row r="25" spans="1:12" ht="13.5" customHeight="1">
      <c r="A25" s="37" t="s">
        <v>87</v>
      </c>
      <c r="B25" s="38">
        <v>-3.25</v>
      </c>
      <c r="C25" s="38">
        <v>-2.25</v>
      </c>
      <c r="D25" s="38">
        <v>2.25</v>
      </c>
      <c r="E25" s="38">
        <v>3.25</v>
      </c>
      <c r="F25" s="38">
        <v>82.72782883246882</v>
      </c>
      <c r="G25" s="38">
        <v>82.76782883246881</v>
      </c>
      <c r="H25" s="38">
        <v>82.82407883246881</v>
      </c>
      <c r="I25" s="38">
        <v>82.76782883246881</v>
      </c>
      <c r="J25" s="38">
        <v>82.72782883246882</v>
      </c>
      <c r="K25" s="38">
        <v>4604151.425067014</v>
      </c>
      <c r="L25" s="38">
        <v>734167.66218951</v>
      </c>
    </row>
    <row r="26" spans="1:12" ht="13.5" customHeight="1">
      <c r="A26" s="37" t="s">
        <v>88</v>
      </c>
      <c r="B26" s="38">
        <v>-3.25</v>
      </c>
      <c r="C26" s="38">
        <v>-2.25</v>
      </c>
      <c r="D26" s="38">
        <v>2.25</v>
      </c>
      <c r="E26" s="38">
        <v>3.25</v>
      </c>
      <c r="F26" s="38">
        <v>82.74950019154434</v>
      </c>
      <c r="G26" s="38">
        <v>82.78950019154433</v>
      </c>
      <c r="H26" s="38">
        <v>82.84575019154434</v>
      </c>
      <c r="I26" s="38">
        <v>82.78950019154433</v>
      </c>
      <c r="J26" s="38">
        <v>82.74950019154434</v>
      </c>
      <c r="K26" s="38">
        <v>4604146.607805954</v>
      </c>
      <c r="L26" s="38">
        <v>734169.0015908239</v>
      </c>
    </row>
    <row r="27" spans="1:12" ht="13.5" customHeight="1">
      <c r="A27" s="37" t="s">
        <v>89</v>
      </c>
      <c r="B27" s="38">
        <v>-3.25</v>
      </c>
      <c r="C27" s="38">
        <v>-2.25</v>
      </c>
      <c r="D27" s="38">
        <v>2.25</v>
      </c>
      <c r="E27" s="38">
        <v>3.25</v>
      </c>
      <c r="F27" s="38">
        <v>82.81451426877094</v>
      </c>
      <c r="G27" s="38">
        <v>82.85451426877093</v>
      </c>
      <c r="H27" s="38">
        <v>82.91076426877093</v>
      </c>
      <c r="I27" s="38">
        <v>82.85451426877093</v>
      </c>
      <c r="J27" s="38">
        <v>82.81451426877094</v>
      </c>
      <c r="K27" s="38">
        <v>4604132.156022774</v>
      </c>
      <c r="L27" s="38">
        <v>734173.0197947657</v>
      </c>
    </row>
    <row r="28" spans="1:12" ht="13.5" customHeight="1">
      <c r="A28" s="37" t="s">
        <v>90</v>
      </c>
      <c r="B28" s="38">
        <v>-3.25</v>
      </c>
      <c r="C28" s="38">
        <v>-2.25</v>
      </c>
      <c r="D28" s="38">
        <v>2.25</v>
      </c>
      <c r="E28" s="38">
        <v>3.25</v>
      </c>
      <c r="F28" s="38">
        <v>82.84240144175259</v>
      </c>
      <c r="G28" s="38">
        <v>82.88240144175258</v>
      </c>
      <c r="H28" s="38">
        <v>82.93865144175258</v>
      </c>
      <c r="I28" s="38">
        <v>82.88240144175258</v>
      </c>
      <c r="J28" s="38">
        <v>82.84240144175259</v>
      </c>
      <c r="K28" s="38">
        <v>4604126.375309503</v>
      </c>
      <c r="L28" s="38">
        <v>734174.6270763425</v>
      </c>
    </row>
    <row r="29" spans="1:12" ht="13.5" customHeight="1">
      <c r="A29" s="37" t="s">
        <v>91</v>
      </c>
      <c r="B29" s="38">
        <v>-3.25</v>
      </c>
      <c r="C29" s="38">
        <v>-2.25</v>
      </c>
      <c r="D29" s="38">
        <v>2.25</v>
      </c>
      <c r="E29" s="38">
        <v>3.25</v>
      </c>
      <c r="F29" s="38">
        <v>83.62633065751375</v>
      </c>
      <c r="G29" s="38">
        <v>83.66633065751374</v>
      </c>
      <c r="H29" s="38">
        <v>83.72258065751375</v>
      </c>
      <c r="I29" s="38">
        <v>83.66633065751374</v>
      </c>
      <c r="J29" s="38">
        <v>83.62633065751375</v>
      </c>
      <c r="K29" s="38">
        <v>4604113.989625945</v>
      </c>
      <c r="L29" s="38">
        <v>734170.876017759</v>
      </c>
    </row>
    <row r="30" spans="1:12" ht="13.5" customHeight="1">
      <c r="A30" s="37" t="s">
        <v>92</v>
      </c>
      <c r="B30" s="38">
        <v>-3.25</v>
      </c>
      <c r="C30" s="38">
        <v>-2.25</v>
      </c>
      <c r="D30" s="38">
        <v>2.25</v>
      </c>
      <c r="E30" s="38">
        <v>3.25</v>
      </c>
      <c r="F30" s="38">
        <v>86.57145340368024</v>
      </c>
      <c r="G30" s="38">
        <v>86.61145340368023</v>
      </c>
      <c r="H30" s="38">
        <v>86.66770340368024</v>
      </c>
      <c r="I30" s="38">
        <v>86.61145340368023</v>
      </c>
      <c r="J30" s="38">
        <v>86.57145340368024</v>
      </c>
      <c r="K30" s="38">
        <v>4604105.773255128</v>
      </c>
      <c r="L30" s="38">
        <v>734152.6495679917</v>
      </c>
    </row>
    <row r="31" spans="1:12" ht="13.5" customHeight="1">
      <c r="A31" s="37" t="s">
        <v>93</v>
      </c>
      <c r="B31" s="38">
        <v>-3.25</v>
      </c>
      <c r="C31" s="38">
        <v>-2.25</v>
      </c>
      <c r="D31" s="38">
        <v>2.25</v>
      </c>
      <c r="E31" s="38">
        <v>3.25</v>
      </c>
      <c r="F31" s="38">
        <v>89.75729068073605</v>
      </c>
      <c r="G31" s="38">
        <v>89.79729068073604</v>
      </c>
      <c r="H31" s="38">
        <v>89.85354068073605</v>
      </c>
      <c r="I31" s="38">
        <v>89.79729068073604</v>
      </c>
      <c r="J31" s="38">
        <v>89.75729068073605</v>
      </c>
      <c r="K31" s="38">
        <v>4604097.680144449</v>
      </c>
      <c r="L31" s="38">
        <v>734134.3601841985</v>
      </c>
    </row>
    <row r="32" spans="1:12" ht="13.5" customHeight="1">
      <c r="A32" s="37" t="s">
        <v>94</v>
      </c>
      <c r="B32" s="38">
        <v>-3.25</v>
      </c>
      <c r="C32" s="38">
        <v>-2.25</v>
      </c>
      <c r="D32" s="38">
        <v>2.25</v>
      </c>
      <c r="E32" s="38">
        <v>3.25</v>
      </c>
      <c r="F32" s="38">
        <v>90.55375000000001</v>
      </c>
      <c r="G32" s="38">
        <v>90.59375</v>
      </c>
      <c r="H32" s="38">
        <v>90.65</v>
      </c>
      <c r="I32" s="38">
        <v>90.59375</v>
      </c>
      <c r="J32" s="38">
        <v>90.55375000000001</v>
      </c>
      <c r="K32" s="38">
        <v>4604095.65686678</v>
      </c>
      <c r="L32" s="38">
        <v>734129.7878382502</v>
      </c>
    </row>
  </sheetData>
  <sheetProtection/>
  <mergeCells count="10">
    <mergeCell ref="A2:L2"/>
    <mergeCell ref="A3:L3"/>
    <mergeCell ref="A4:L4"/>
    <mergeCell ref="A5:L5"/>
    <mergeCell ref="A6:L6"/>
    <mergeCell ref="A8:A11"/>
    <mergeCell ref="B8:E9"/>
    <mergeCell ref="F8:J9"/>
    <mergeCell ref="K8:L10"/>
    <mergeCell ref="H10:H1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7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5.00390625" style="39" customWidth="1"/>
    <col min="2" max="2" width="58.625" style="39" customWidth="1"/>
    <col min="3" max="3" width="6.125" style="39" customWidth="1"/>
    <col min="4" max="4" width="15.125" style="39" customWidth="1"/>
    <col min="5" max="5" width="12.75390625" style="39" customWidth="1"/>
    <col min="6" max="16384" width="9.125" style="39" customWidth="1"/>
  </cols>
  <sheetData>
    <row r="2" spans="1:12" s="22" customFormat="1" ht="18.75" customHeight="1">
      <c r="A2" s="20" t="s">
        <v>95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</row>
    <row r="3" spans="1:12" s="8" customFormat="1" ht="16.5" customHeight="1">
      <c r="A3" s="17" t="s">
        <v>60</v>
      </c>
      <c r="B3" s="17"/>
      <c r="C3" s="17"/>
      <c r="D3" s="17"/>
      <c r="E3" s="17"/>
      <c r="F3" s="23"/>
      <c r="G3" s="23"/>
      <c r="H3" s="23"/>
      <c r="I3" s="23"/>
      <c r="J3" s="23"/>
      <c r="K3" s="23"/>
      <c r="L3" s="23"/>
    </row>
    <row r="4" spans="1:12" s="8" customFormat="1" ht="18.75" customHeight="1">
      <c r="A4" s="17" t="s">
        <v>61</v>
      </c>
      <c r="B4" s="17"/>
      <c r="C4" s="17"/>
      <c r="D4" s="17"/>
      <c r="E4" s="17"/>
      <c r="F4" s="23"/>
      <c r="G4" s="23"/>
      <c r="H4" s="23"/>
      <c r="I4" s="23"/>
      <c r="J4" s="23"/>
      <c r="K4" s="23"/>
      <c r="L4" s="23"/>
    </row>
    <row r="5" spans="1:12" s="8" customFormat="1" ht="16.5" customHeight="1">
      <c r="A5" s="17" t="s">
        <v>62</v>
      </c>
      <c r="B5" s="17"/>
      <c r="C5" s="17"/>
      <c r="D5" s="17"/>
      <c r="E5" s="17"/>
      <c r="F5" s="23"/>
      <c r="G5" s="23"/>
      <c r="H5" s="23"/>
      <c r="I5" s="23"/>
      <c r="J5" s="23"/>
      <c r="K5" s="23"/>
      <c r="L5" s="23"/>
    </row>
    <row r="6" spans="1:5" ht="17.25" customHeight="1">
      <c r="A6" s="17" t="s">
        <v>96</v>
      </c>
      <c r="B6" s="17"/>
      <c r="C6" s="17"/>
      <c r="D6" s="17"/>
      <c r="E6" s="17"/>
    </row>
    <row r="7" s="10" customFormat="1" ht="12.75"/>
    <row r="8" spans="1:5" s="44" customFormat="1" ht="75.75" customHeight="1">
      <c r="A8" s="40" t="s">
        <v>97</v>
      </c>
      <c r="B8" s="41" t="s">
        <v>98</v>
      </c>
      <c r="C8" s="42" t="s">
        <v>99</v>
      </c>
      <c r="D8" s="42" t="s">
        <v>100</v>
      </c>
      <c r="E8" s="43" t="s">
        <v>101</v>
      </c>
    </row>
    <row r="9" spans="1:5" s="48" customFormat="1" ht="16.5" customHeight="1">
      <c r="A9" s="45">
        <v>1</v>
      </c>
      <c r="B9" s="46">
        <v>2</v>
      </c>
      <c r="C9" s="47">
        <v>3</v>
      </c>
      <c r="D9" s="47">
        <v>4</v>
      </c>
      <c r="E9" s="47">
        <v>5</v>
      </c>
    </row>
    <row r="10" spans="1:5" s="51" customFormat="1" ht="21.75" customHeight="1">
      <c r="A10" s="49"/>
      <c r="B10" s="50" t="s">
        <v>102</v>
      </c>
      <c r="C10" s="50"/>
      <c r="D10" s="50"/>
      <c r="E10" s="50"/>
    </row>
    <row r="11" spans="1:5" s="51" customFormat="1" ht="21" customHeight="1">
      <c r="A11" s="52"/>
      <c r="B11" s="53" t="s">
        <v>103</v>
      </c>
      <c r="C11" s="54"/>
      <c r="D11" s="55" t="s">
        <v>104</v>
      </c>
      <c r="E11" s="56"/>
    </row>
    <row r="12" spans="1:5" s="51" customFormat="1" ht="30" customHeight="1">
      <c r="A12" s="57">
        <v>1</v>
      </c>
      <c r="B12" s="58" t="s">
        <v>105</v>
      </c>
      <c r="C12" s="59" t="s">
        <v>106</v>
      </c>
      <c r="D12" s="60">
        <v>270</v>
      </c>
      <c r="E12" s="61" t="s">
        <v>107</v>
      </c>
    </row>
    <row r="13" spans="1:5" s="51" customFormat="1" ht="54.75" customHeight="1">
      <c r="A13" s="62">
        <v>2</v>
      </c>
      <c r="B13" s="63" t="s">
        <v>108</v>
      </c>
      <c r="C13" s="59" t="s">
        <v>106</v>
      </c>
      <c r="D13" s="64">
        <v>3830</v>
      </c>
      <c r="E13" s="65" t="s">
        <v>109</v>
      </c>
    </row>
    <row r="14" spans="1:5" s="51" customFormat="1" ht="30" customHeight="1">
      <c r="A14" s="62">
        <v>3</v>
      </c>
      <c r="B14" s="63" t="s">
        <v>110</v>
      </c>
      <c r="C14" s="59" t="s">
        <v>106</v>
      </c>
      <c r="D14" s="64">
        <v>7030</v>
      </c>
      <c r="E14" s="65" t="s">
        <v>111</v>
      </c>
    </row>
    <row r="15" spans="1:5" s="51" customFormat="1" ht="21" customHeight="1">
      <c r="A15" s="66">
        <v>4</v>
      </c>
      <c r="B15" s="58" t="s">
        <v>112</v>
      </c>
      <c r="C15" s="59"/>
      <c r="D15" s="67"/>
      <c r="E15" s="61"/>
    </row>
    <row r="16" spans="1:5" s="51" customFormat="1" ht="18.75" customHeight="1">
      <c r="A16" s="68"/>
      <c r="B16" s="69" t="s">
        <v>113</v>
      </c>
      <c r="C16" s="59" t="s">
        <v>106</v>
      </c>
      <c r="D16" s="70">
        <v>180</v>
      </c>
      <c r="E16" s="61" t="s">
        <v>107</v>
      </c>
    </row>
    <row r="17" spans="1:5" s="51" customFormat="1" ht="18.75" customHeight="1">
      <c r="A17" s="68"/>
      <c r="B17" s="69"/>
      <c r="C17" s="59" t="s">
        <v>106</v>
      </c>
      <c r="D17" s="70">
        <v>20</v>
      </c>
      <c r="E17" s="65" t="s">
        <v>109</v>
      </c>
    </row>
    <row r="18" spans="1:5" s="51" customFormat="1" ht="18" customHeight="1">
      <c r="A18" s="71"/>
      <c r="B18" s="72" t="s">
        <v>114</v>
      </c>
      <c r="C18" s="59" t="s">
        <v>106</v>
      </c>
      <c r="D18" s="70">
        <v>10</v>
      </c>
      <c r="E18" s="61" t="s">
        <v>107</v>
      </c>
    </row>
    <row r="19" spans="1:5" s="77" customFormat="1" ht="19.5" customHeight="1">
      <c r="A19" s="73"/>
      <c r="B19" s="53" t="s">
        <v>115</v>
      </c>
      <c r="C19" s="74"/>
      <c r="D19" s="75"/>
      <c r="E19" s="76" t="s">
        <v>116</v>
      </c>
    </row>
    <row r="20" spans="1:5" s="51" customFormat="1" ht="27.75" customHeight="1">
      <c r="A20" s="78">
        <v>1</v>
      </c>
      <c r="B20" s="63" t="s">
        <v>117</v>
      </c>
      <c r="C20" s="79" t="s">
        <v>118</v>
      </c>
      <c r="D20" s="60">
        <v>1010</v>
      </c>
      <c r="E20" s="80" t="s">
        <v>119</v>
      </c>
    </row>
    <row r="21" spans="1:5" s="51" customFormat="1" ht="21" customHeight="1">
      <c r="A21" s="78">
        <v>2</v>
      </c>
      <c r="B21" s="63" t="s">
        <v>120</v>
      </c>
      <c r="C21" s="79" t="s">
        <v>106</v>
      </c>
      <c r="D21" s="60">
        <v>100</v>
      </c>
      <c r="E21" s="80"/>
    </row>
    <row r="22" spans="1:5" s="77" customFormat="1" ht="19.5" customHeight="1">
      <c r="A22" s="73"/>
      <c r="B22" s="53" t="s">
        <v>121</v>
      </c>
      <c r="C22" s="74"/>
      <c r="D22" s="75"/>
      <c r="E22" s="76"/>
    </row>
    <row r="23" spans="1:5" ht="19.5" customHeight="1">
      <c r="A23" s="81">
        <v>1</v>
      </c>
      <c r="B23" s="82" t="s">
        <v>122</v>
      </c>
      <c r="C23" s="83"/>
      <c r="D23" s="84"/>
      <c r="E23" s="85" t="s">
        <v>107</v>
      </c>
    </row>
    <row r="24" spans="1:5" ht="19.5" customHeight="1">
      <c r="A24" s="86"/>
      <c r="B24" s="87" t="s">
        <v>123</v>
      </c>
      <c r="C24" s="83" t="s">
        <v>124</v>
      </c>
      <c r="D24" s="84">
        <v>5</v>
      </c>
      <c r="E24" s="88"/>
    </row>
    <row r="25" spans="1:5" ht="17.25" customHeight="1">
      <c r="A25" s="89"/>
      <c r="B25" s="90" t="s">
        <v>125</v>
      </c>
      <c r="C25" s="83" t="s">
        <v>124</v>
      </c>
      <c r="D25" s="84">
        <v>1</v>
      </c>
      <c r="E25" s="88"/>
    </row>
    <row r="26" spans="1:5" s="51" customFormat="1" ht="23.25" customHeight="1">
      <c r="A26" s="57">
        <v>2</v>
      </c>
      <c r="B26" s="82" t="s">
        <v>126</v>
      </c>
      <c r="C26" s="91" t="s">
        <v>106</v>
      </c>
      <c r="D26" s="84">
        <v>4.7</v>
      </c>
      <c r="E26" s="85"/>
    </row>
    <row r="27" spans="1:5" s="51" customFormat="1" ht="23.25" customHeight="1">
      <c r="A27" s="57">
        <v>3</v>
      </c>
      <c r="B27" s="82" t="s">
        <v>127</v>
      </c>
      <c r="C27" s="91" t="s">
        <v>118</v>
      </c>
      <c r="D27" s="84">
        <v>25.6</v>
      </c>
      <c r="E27" s="85"/>
    </row>
    <row r="28" spans="1:5" s="51" customFormat="1" ht="23.25" customHeight="1">
      <c r="A28" s="57">
        <v>4</v>
      </c>
      <c r="B28" s="82" t="s">
        <v>128</v>
      </c>
      <c r="C28" s="91" t="s">
        <v>129</v>
      </c>
      <c r="D28" s="84" t="s">
        <v>130</v>
      </c>
      <c r="E28" s="85" t="s">
        <v>131</v>
      </c>
    </row>
    <row r="29" spans="1:5" s="51" customFormat="1" ht="23.25" customHeight="1">
      <c r="A29" s="57">
        <v>5</v>
      </c>
      <c r="B29" s="82" t="s">
        <v>132</v>
      </c>
      <c r="C29" s="83" t="s">
        <v>124</v>
      </c>
      <c r="D29" s="84">
        <v>0.8</v>
      </c>
      <c r="E29" s="85" t="s">
        <v>133</v>
      </c>
    </row>
    <row r="30" spans="1:5" ht="19.5" customHeight="1">
      <c r="A30" s="81">
        <v>6</v>
      </c>
      <c r="B30" s="82" t="s">
        <v>134</v>
      </c>
      <c r="C30" s="83"/>
      <c r="D30" s="84"/>
      <c r="E30" s="85"/>
    </row>
    <row r="31" spans="1:5" ht="19.5" customHeight="1">
      <c r="A31" s="86"/>
      <c r="B31" s="87" t="s">
        <v>135</v>
      </c>
      <c r="C31" s="83" t="s">
        <v>124</v>
      </c>
      <c r="D31" s="84">
        <v>5</v>
      </c>
      <c r="E31" s="85" t="s">
        <v>136</v>
      </c>
    </row>
    <row r="32" spans="1:5" ht="17.25" customHeight="1">
      <c r="A32" s="86"/>
      <c r="B32" s="87" t="s">
        <v>137</v>
      </c>
      <c r="C32" s="83" t="s">
        <v>138</v>
      </c>
      <c r="D32" s="84">
        <v>292</v>
      </c>
      <c r="E32" s="88"/>
    </row>
    <row r="33" spans="1:5" ht="17.25" customHeight="1">
      <c r="A33" s="89"/>
      <c r="B33" s="90" t="s">
        <v>139</v>
      </c>
      <c r="C33" s="83" t="s">
        <v>138</v>
      </c>
      <c r="D33" s="84">
        <v>27.4</v>
      </c>
      <c r="E33" s="88"/>
    </row>
    <row r="34" spans="1:5" s="51" customFormat="1" ht="23.25" customHeight="1">
      <c r="A34" s="57">
        <v>7</v>
      </c>
      <c r="B34" s="82" t="s">
        <v>140</v>
      </c>
      <c r="C34" s="83" t="s">
        <v>124</v>
      </c>
      <c r="D34" s="84">
        <v>11.6</v>
      </c>
      <c r="E34" s="85"/>
    </row>
    <row r="35" spans="1:5" s="44" customFormat="1" ht="19.5" customHeight="1">
      <c r="A35" s="73"/>
      <c r="B35" s="92" t="s">
        <v>141</v>
      </c>
      <c r="C35" s="93"/>
      <c r="D35" s="94"/>
      <c r="E35" s="76"/>
    </row>
    <row r="36" spans="1:5" s="51" customFormat="1" ht="28.5" customHeight="1">
      <c r="A36" s="78">
        <v>1</v>
      </c>
      <c r="B36" s="95" t="s">
        <v>142</v>
      </c>
      <c r="C36" s="96" t="s">
        <v>143</v>
      </c>
      <c r="D36" s="97" t="s">
        <v>144</v>
      </c>
      <c r="E36" s="85"/>
    </row>
    <row r="37" spans="1:5" ht="18" customHeight="1">
      <c r="A37" s="98"/>
      <c r="B37" s="99" t="s">
        <v>145</v>
      </c>
      <c r="C37" s="100"/>
      <c r="D37" s="101"/>
      <c r="E37" s="102"/>
    </row>
    <row r="38" spans="1:5" ht="46.5" customHeight="1">
      <c r="A38" s="103">
        <v>2</v>
      </c>
      <c r="B38" s="82" t="s">
        <v>146</v>
      </c>
      <c r="C38" s="61" t="s">
        <v>124</v>
      </c>
      <c r="D38" s="104">
        <v>38</v>
      </c>
      <c r="E38" s="105"/>
    </row>
    <row r="39" spans="1:5" ht="46.5" customHeight="1">
      <c r="A39" s="106">
        <v>3</v>
      </c>
      <c r="B39" s="63" t="s">
        <v>147</v>
      </c>
      <c r="C39" s="61" t="s">
        <v>148</v>
      </c>
      <c r="D39" s="104">
        <v>200</v>
      </c>
      <c r="E39" s="107"/>
    </row>
    <row r="40" spans="1:5" ht="17.25" customHeight="1">
      <c r="A40" s="86">
        <v>4</v>
      </c>
      <c r="B40" s="58" t="s">
        <v>149</v>
      </c>
      <c r="C40" s="61" t="s">
        <v>150</v>
      </c>
      <c r="D40" s="104">
        <v>2</v>
      </c>
      <c r="E40" s="105"/>
    </row>
    <row r="41" spans="1:5" ht="17.25" customHeight="1">
      <c r="A41" s="86"/>
      <c r="B41" s="108" t="s">
        <v>135</v>
      </c>
      <c r="C41" s="61" t="s">
        <v>124</v>
      </c>
      <c r="D41" s="84">
        <v>43</v>
      </c>
      <c r="E41" s="109" t="s">
        <v>151</v>
      </c>
    </row>
    <row r="42" spans="1:5" ht="17.25" customHeight="1">
      <c r="A42" s="86"/>
      <c r="B42" s="108" t="s">
        <v>152</v>
      </c>
      <c r="C42" s="61" t="s">
        <v>138</v>
      </c>
      <c r="D42" s="84" t="s">
        <v>153</v>
      </c>
      <c r="E42" s="109"/>
    </row>
    <row r="43" spans="1:5" ht="15" customHeight="1">
      <c r="A43" s="89"/>
      <c r="B43" s="110" t="s">
        <v>154</v>
      </c>
      <c r="C43" s="61" t="s">
        <v>138</v>
      </c>
      <c r="D43" s="84">
        <v>165.8</v>
      </c>
      <c r="E43" s="109"/>
    </row>
    <row r="44" spans="1:5" ht="15" customHeight="1">
      <c r="A44" s="43"/>
      <c r="B44" s="58" t="s">
        <v>155</v>
      </c>
      <c r="C44" s="61"/>
      <c r="D44" s="104"/>
      <c r="E44" s="105"/>
    </row>
    <row r="45" spans="1:5" ht="15" customHeight="1">
      <c r="A45" s="111">
        <v>5</v>
      </c>
      <c r="B45" s="108" t="s">
        <v>135</v>
      </c>
      <c r="C45" s="61" t="s">
        <v>124</v>
      </c>
      <c r="D45" s="79">
        <v>7.65</v>
      </c>
      <c r="E45" s="109" t="s">
        <v>151</v>
      </c>
    </row>
    <row r="46" spans="1:5" ht="15" customHeight="1">
      <c r="A46" s="112"/>
      <c r="B46" s="108" t="s">
        <v>156</v>
      </c>
      <c r="C46" s="61" t="s">
        <v>138</v>
      </c>
      <c r="D46" s="104">
        <v>802.4</v>
      </c>
      <c r="E46" s="109"/>
    </row>
    <row r="47" spans="1:5" ht="15" customHeight="1">
      <c r="A47" s="113">
        <v>6</v>
      </c>
      <c r="B47" s="58" t="s">
        <v>157</v>
      </c>
      <c r="C47" s="114"/>
      <c r="D47" s="104"/>
      <c r="E47" s="109"/>
    </row>
    <row r="48" spans="1:5" ht="15" customHeight="1">
      <c r="A48" s="113"/>
      <c r="B48" s="108" t="s">
        <v>135</v>
      </c>
      <c r="C48" s="114" t="s">
        <v>124</v>
      </c>
      <c r="D48" s="79">
        <v>32.8</v>
      </c>
      <c r="E48" s="109" t="s">
        <v>151</v>
      </c>
    </row>
    <row r="49" spans="1:5" ht="15" customHeight="1">
      <c r="A49" s="113"/>
      <c r="B49" s="110" t="s">
        <v>152</v>
      </c>
      <c r="C49" s="114" t="s">
        <v>138</v>
      </c>
      <c r="D49" s="104" t="s">
        <v>158</v>
      </c>
      <c r="E49" s="109"/>
    </row>
    <row r="50" spans="1:5" ht="17.25" customHeight="1">
      <c r="A50" s="81">
        <v>7</v>
      </c>
      <c r="B50" s="108" t="s">
        <v>159</v>
      </c>
      <c r="C50" s="61"/>
      <c r="D50" s="104"/>
      <c r="E50" s="105"/>
    </row>
    <row r="51" spans="1:5" ht="16.5" customHeight="1">
      <c r="A51" s="86"/>
      <c r="B51" s="108" t="s">
        <v>135</v>
      </c>
      <c r="C51" s="61" t="s">
        <v>124</v>
      </c>
      <c r="D51" s="79">
        <v>16.6</v>
      </c>
      <c r="E51" s="109" t="s">
        <v>151</v>
      </c>
    </row>
    <row r="52" spans="1:5" ht="17.25" customHeight="1">
      <c r="A52" s="86"/>
      <c r="B52" s="108" t="s">
        <v>160</v>
      </c>
      <c r="C52" s="61" t="s">
        <v>138</v>
      </c>
      <c r="D52" s="104" t="s">
        <v>161</v>
      </c>
      <c r="E52" s="109"/>
    </row>
    <row r="53" spans="1:5" ht="17.25" customHeight="1">
      <c r="A53" s="81">
        <v>8</v>
      </c>
      <c r="B53" s="58" t="s">
        <v>162</v>
      </c>
      <c r="C53" s="61"/>
      <c r="D53" s="104"/>
      <c r="E53" s="105"/>
    </row>
    <row r="54" spans="1:5" ht="16.5" customHeight="1">
      <c r="A54" s="86"/>
      <c r="B54" s="108" t="s">
        <v>135</v>
      </c>
      <c r="C54" s="61" t="s">
        <v>124</v>
      </c>
      <c r="D54" s="79">
        <v>0.4</v>
      </c>
      <c r="E54" s="109" t="s">
        <v>151</v>
      </c>
    </row>
    <row r="55" spans="1:5" ht="17.25" customHeight="1">
      <c r="A55" s="86"/>
      <c r="B55" s="108" t="s">
        <v>163</v>
      </c>
      <c r="C55" s="61" t="s">
        <v>138</v>
      </c>
      <c r="D55" s="104" t="s">
        <v>164</v>
      </c>
      <c r="E55" s="109"/>
    </row>
    <row r="56" spans="1:5" ht="17.25" customHeight="1">
      <c r="A56" s="81">
        <v>9</v>
      </c>
      <c r="B56" s="58" t="s">
        <v>165</v>
      </c>
      <c r="C56" s="61"/>
      <c r="D56" s="104"/>
      <c r="E56" s="105"/>
    </row>
    <row r="57" spans="1:5" ht="16.5" customHeight="1">
      <c r="A57" s="86"/>
      <c r="B57" s="108" t="s">
        <v>135</v>
      </c>
      <c r="C57" s="61" t="s">
        <v>124</v>
      </c>
      <c r="D57" s="79">
        <v>0.38</v>
      </c>
      <c r="E57" s="109" t="s">
        <v>151</v>
      </c>
    </row>
    <row r="58" spans="1:5" ht="17.25" customHeight="1">
      <c r="A58" s="86"/>
      <c r="B58" s="108" t="s">
        <v>156</v>
      </c>
      <c r="C58" s="61" t="s">
        <v>138</v>
      </c>
      <c r="D58" s="104">
        <v>64.6</v>
      </c>
      <c r="E58" s="109"/>
    </row>
    <row r="59" spans="1:5" ht="17.25" customHeight="1">
      <c r="A59" s="81">
        <v>10</v>
      </c>
      <c r="B59" s="58" t="s">
        <v>166</v>
      </c>
      <c r="C59" s="61"/>
      <c r="D59" s="104"/>
      <c r="E59" s="105"/>
    </row>
    <row r="60" spans="1:5" ht="16.5" customHeight="1">
      <c r="A60" s="86"/>
      <c r="B60" s="108" t="s">
        <v>135</v>
      </c>
      <c r="C60" s="61" t="s">
        <v>124</v>
      </c>
      <c r="D60" s="79">
        <v>7.8</v>
      </c>
      <c r="E60" s="109" t="s">
        <v>151</v>
      </c>
    </row>
    <row r="61" spans="1:5" ht="17.25" customHeight="1">
      <c r="A61" s="86"/>
      <c r="B61" s="108" t="s">
        <v>167</v>
      </c>
      <c r="C61" s="61" t="s">
        <v>138</v>
      </c>
      <c r="D61" s="104">
        <v>40</v>
      </c>
      <c r="E61" s="109"/>
    </row>
    <row r="62" spans="1:5" ht="17.25" customHeight="1">
      <c r="A62" s="89"/>
      <c r="B62" s="108" t="s">
        <v>156</v>
      </c>
      <c r="C62" s="61" t="s">
        <v>138</v>
      </c>
      <c r="D62" s="104">
        <v>376.8</v>
      </c>
      <c r="E62" s="109"/>
    </row>
    <row r="63" spans="1:5" ht="17.25" customHeight="1">
      <c r="A63" s="81">
        <v>11</v>
      </c>
      <c r="B63" s="58" t="s">
        <v>168</v>
      </c>
      <c r="C63" s="61"/>
      <c r="D63" s="104"/>
      <c r="E63" s="105"/>
    </row>
    <row r="64" spans="1:5" ht="16.5" customHeight="1">
      <c r="A64" s="86"/>
      <c r="B64" s="108" t="s">
        <v>135</v>
      </c>
      <c r="C64" s="61" t="s">
        <v>124</v>
      </c>
      <c r="D64" s="79">
        <v>4.16</v>
      </c>
      <c r="E64" s="109" t="s">
        <v>151</v>
      </c>
    </row>
    <row r="65" spans="1:5" ht="17.25" customHeight="1">
      <c r="A65" s="86"/>
      <c r="B65" s="108" t="s">
        <v>169</v>
      </c>
      <c r="C65" s="61" t="s">
        <v>138</v>
      </c>
      <c r="D65" s="104" t="s">
        <v>170</v>
      </c>
      <c r="E65" s="109"/>
    </row>
    <row r="66" spans="1:5" ht="17.25" customHeight="1">
      <c r="A66" s="81">
        <v>12</v>
      </c>
      <c r="B66" s="58" t="s">
        <v>171</v>
      </c>
      <c r="C66" s="61"/>
      <c r="D66" s="104"/>
      <c r="E66" s="105"/>
    </row>
    <row r="67" spans="1:5" ht="16.5" customHeight="1">
      <c r="A67" s="86"/>
      <c r="B67" s="108" t="s">
        <v>135</v>
      </c>
      <c r="C67" s="61" t="s">
        <v>124</v>
      </c>
      <c r="D67" s="79">
        <v>2.4</v>
      </c>
      <c r="E67" s="109" t="s">
        <v>151</v>
      </c>
    </row>
    <row r="68" spans="1:5" ht="17.25" customHeight="1">
      <c r="A68" s="89"/>
      <c r="B68" s="108" t="s">
        <v>172</v>
      </c>
      <c r="C68" s="61" t="s">
        <v>138</v>
      </c>
      <c r="D68" s="104">
        <v>229.6</v>
      </c>
      <c r="E68" s="109"/>
    </row>
    <row r="69" spans="1:5" ht="18" customHeight="1">
      <c r="A69" s="98"/>
      <c r="B69" s="99" t="s">
        <v>173</v>
      </c>
      <c r="C69" s="100"/>
      <c r="D69" s="101"/>
      <c r="E69" s="102"/>
    </row>
    <row r="70" spans="1:5" ht="46.5" customHeight="1">
      <c r="A70" s="103">
        <v>13</v>
      </c>
      <c r="B70" s="82" t="s">
        <v>174</v>
      </c>
      <c r="C70" s="61" t="s">
        <v>124</v>
      </c>
      <c r="D70" s="104">
        <v>53</v>
      </c>
      <c r="E70" s="105"/>
    </row>
    <row r="71" spans="1:5" ht="17.25" customHeight="1">
      <c r="A71" s="81">
        <v>14</v>
      </c>
      <c r="B71" s="58" t="s">
        <v>175</v>
      </c>
      <c r="C71" s="61" t="s">
        <v>150</v>
      </c>
      <c r="D71" s="84">
        <v>4</v>
      </c>
      <c r="E71" s="105"/>
    </row>
    <row r="72" spans="1:5" ht="16.5" customHeight="1">
      <c r="A72" s="86"/>
      <c r="B72" s="108" t="s">
        <v>135</v>
      </c>
      <c r="C72" s="61" t="s">
        <v>124</v>
      </c>
      <c r="D72" s="84">
        <v>86</v>
      </c>
      <c r="E72" s="109" t="s">
        <v>151</v>
      </c>
    </row>
    <row r="73" spans="1:5" ht="17.25" customHeight="1">
      <c r="A73" s="86"/>
      <c r="B73" s="108" t="s">
        <v>152</v>
      </c>
      <c r="C73" s="61" t="s">
        <v>138</v>
      </c>
      <c r="D73" s="84" t="s">
        <v>176</v>
      </c>
      <c r="E73" s="109"/>
    </row>
    <row r="74" spans="1:5" ht="15" customHeight="1">
      <c r="A74" s="89"/>
      <c r="B74" s="110" t="s">
        <v>154</v>
      </c>
      <c r="C74" s="61" t="s">
        <v>138</v>
      </c>
      <c r="D74" s="84">
        <v>331.6</v>
      </c>
      <c r="E74" s="109"/>
    </row>
    <row r="75" spans="1:5" ht="15" customHeight="1">
      <c r="A75" s="115"/>
      <c r="B75" s="58" t="s">
        <v>159</v>
      </c>
      <c r="C75" s="61"/>
      <c r="D75" s="104"/>
      <c r="E75" s="105"/>
    </row>
    <row r="76" spans="1:5" ht="15" customHeight="1">
      <c r="A76" s="115">
        <v>15</v>
      </c>
      <c r="B76" s="108" t="s">
        <v>135</v>
      </c>
      <c r="C76" s="61" t="s">
        <v>124</v>
      </c>
      <c r="D76" s="79">
        <v>16.6</v>
      </c>
      <c r="E76" s="109" t="s">
        <v>151</v>
      </c>
    </row>
    <row r="77" spans="1:5" ht="15" customHeight="1">
      <c r="A77" s="115"/>
      <c r="B77" s="108" t="s">
        <v>177</v>
      </c>
      <c r="C77" s="61" t="s">
        <v>138</v>
      </c>
      <c r="D77" s="104" t="s">
        <v>178</v>
      </c>
      <c r="E77" s="109"/>
    </row>
    <row r="78" spans="1:5" ht="17.25" customHeight="1">
      <c r="A78" s="81">
        <v>16</v>
      </c>
      <c r="B78" s="58" t="s">
        <v>155</v>
      </c>
      <c r="C78" s="61"/>
      <c r="D78" s="104"/>
      <c r="E78" s="105"/>
    </row>
    <row r="79" spans="1:5" ht="16.5" customHeight="1">
      <c r="A79" s="86"/>
      <c r="B79" s="108" t="s">
        <v>135</v>
      </c>
      <c r="C79" s="61" t="s">
        <v>124</v>
      </c>
      <c r="D79" s="79">
        <v>15.3</v>
      </c>
      <c r="E79" s="109" t="s">
        <v>151</v>
      </c>
    </row>
    <row r="80" spans="1:5" ht="17.25" customHeight="1">
      <c r="A80" s="86"/>
      <c r="B80" s="108" t="s">
        <v>156</v>
      </c>
      <c r="C80" s="61" t="s">
        <v>138</v>
      </c>
      <c r="D80" s="104">
        <v>1604.8</v>
      </c>
      <c r="E80" s="109"/>
    </row>
    <row r="81" spans="1:5" ht="17.25" customHeight="1">
      <c r="A81" s="81">
        <v>17</v>
      </c>
      <c r="B81" s="58" t="s">
        <v>162</v>
      </c>
      <c r="C81" s="61"/>
      <c r="D81" s="104"/>
      <c r="E81" s="105"/>
    </row>
    <row r="82" spans="1:5" ht="16.5" customHeight="1">
      <c r="A82" s="86"/>
      <c r="B82" s="108" t="s">
        <v>135</v>
      </c>
      <c r="C82" s="61" t="s">
        <v>124</v>
      </c>
      <c r="D82" s="79">
        <v>0.68</v>
      </c>
      <c r="E82" s="109" t="s">
        <v>151</v>
      </c>
    </row>
    <row r="83" spans="1:5" ht="17.25" customHeight="1">
      <c r="A83" s="86"/>
      <c r="B83" s="108" t="s">
        <v>179</v>
      </c>
      <c r="C83" s="61" t="s">
        <v>138</v>
      </c>
      <c r="D83" s="104" t="s">
        <v>180</v>
      </c>
      <c r="E83" s="109"/>
    </row>
    <row r="84" spans="1:5" ht="17.25" customHeight="1">
      <c r="A84" s="81">
        <v>18</v>
      </c>
      <c r="B84" s="58" t="s">
        <v>165</v>
      </c>
      <c r="C84" s="61"/>
      <c r="D84" s="104"/>
      <c r="E84" s="105"/>
    </row>
    <row r="85" spans="1:5" ht="16.5" customHeight="1">
      <c r="A85" s="86"/>
      <c r="B85" s="108" t="s">
        <v>135</v>
      </c>
      <c r="C85" s="61" t="s">
        <v>124</v>
      </c>
      <c r="D85" s="79">
        <v>0.58</v>
      </c>
      <c r="E85" s="109" t="s">
        <v>151</v>
      </c>
    </row>
    <row r="86" spans="1:5" ht="17.25" customHeight="1">
      <c r="A86" s="86"/>
      <c r="B86" s="108" t="s">
        <v>156</v>
      </c>
      <c r="C86" s="61" t="s">
        <v>138</v>
      </c>
      <c r="D86" s="104">
        <v>97.4</v>
      </c>
      <c r="E86" s="109"/>
    </row>
    <row r="87" spans="1:5" ht="18" customHeight="1">
      <c r="A87" s="98"/>
      <c r="B87" s="99" t="s">
        <v>181</v>
      </c>
      <c r="C87" s="100"/>
      <c r="D87" s="101"/>
      <c r="E87" s="102"/>
    </row>
    <row r="88" spans="1:5" ht="36.75" customHeight="1">
      <c r="A88" s="116">
        <v>19</v>
      </c>
      <c r="B88" s="63" t="s">
        <v>182</v>
      </c>
      <c r="C88" s="61" t="s">
        <v>183</v>
      </c>
      <c r="D88" s="104" t="s">
        <v>184</v>
      </c>
      <c r="E88" s="109" t="s">
        <v>185</v>
      </c>
    </row>
    <row r="89" spans="1:5" ht="17.25" customHeight="1">
      <c r="A89" s="81">
        <v>20</v>
      </c>
      <c r="B89" s="58" t="s">
        <v>186</v>
      </c>
      <c r="C89" s="61"/>
      <c r="D89" s="104"/>
      <c r="E89" s="105"/>
    </row>
    <row r="90" spans="1:5" ht="16.5" customHeight="1">
      <c r="A90" s="86"/>
      <c r="B90" s="108" t="s">
        <v>135</v>
      </c>
      <c r="C90" s="61" t="s">
        <v>124</v>
      </c>
      <c r="D90" s="104">
        <v>9</v>
      </c>
      <c r="E90" s="109" t="s">
        <v>151</v>
      </c>
    </row>
    <row r="91" spans="1:5" ht="17.25" customHeight="1">
      <c r="A91" s="86"/>
      <c r="B91" s="108" t="s">
        <v>156</v>
      </c>
      <c r="C91" s="117" t="s">
        <v>138</v>
      </c>
      <c r="D91" s="118">
        <v>598.4</v>
      </c>
      <c r="E91" s="119"/>
    </row>
    <row r="92" spans="1:5" ht="23.25" customHeight="1">
      <c r="A92" s="120">
        <v>21</v>
      </c>
      <c r="B92" s="63" t="s">
        <v>187</v>
      </c>
      <c r="C92" s="61" t="s">
        <v>183</v>
      </c>
      <c r="D92" s="104" t="s">
        <v>188</v>
      </c>
      <c r="E92" s="109"/>
    </row>
    <row r="93" spans="1:5" ht="15" customHeight="1">
      <c r="A93" s="115"/>
      <c r="B93" s="108" t="s">
        <v>189</v>
      </c>
      <c r="C93" s="65"/>
      <c r="D93" s="121"/>
      <c r="E93" s="122"/>
    </row>
    <row r="94" spans="1:5" ht="15" customHeight="1">
      <c r="A94" s="115"/>
      <c r="B94" s="108" t="s">
        <v>190</v>
      </c>
      <c r="C94" s="61" t="s">
        <v>138</v>
      </c>
      <c r="D94" s="104">
        <v>384</v>
      </c>
      <c r="E94" s="109"/>
    </row>
    <row r="95" spans="1:5" ht="15" customHeight="1">
      <c r="A95" s="115">
        <v>22</v>
      </c>
      <c r="B95" s="108" t="s">
        <v>156</v>
      </c>
      <c r="C95" s="61" t="s">
        <v>138</v>
      </c>
      <c r="D95" s="104">
        <v>72</v>
      </c>
      <c r="E95" s="109"/>
    </row>
    <row r="96" spans="1:5" ht="15" customHeight="1">
      <c r="A96" s="115"/>
      <c r="B96" s="110" t="s">
        <v>191</v>
      </c>
      <c r="C96" s="114" t="s">
        <v>138</v>
      </c>
      <c r="D96" s="104">
        <v>280.8</v>
      </c>
      <c r="E96" s="109"/>
    </row>
    <row r="97" spans="1:5" ht="15">
      <c r="A97" s="81">
        <v>23</v>
      </c>
      <c r="B97" s="58" t="s">
        <v>192</v>
      </c>
      <c r="C97" s="61" t="s">
        <v>193</v>
      </c>
      <c r="D97" s="104">
        <v>25.24</v>
      </c>
      <c r="E97" s="109"/>
    </row>
    <row r="98" spans="1:5" ht="15">
      <c r="A98" s="86"/>
      <c r="B98" s="108" t="s">
        <v>194</v>
      </c>
      <c r="C98" s="61" t="s">
        <v>138</v>
      </c>
      <c r="D98" s="104">
        <v>74.4</v>
      </c>
      <c r="E98" s="109"/>
    </row>
    <row r="99" spans="1:5" ht="15">
      <c r="A99" s="86"/>
      <c r="B99" s="108" t="s">
        <v>195</v>
      </c>
      <c r="C99" s="61" t="s">
        <v>196</v>
      </c>
      <c r="D99" s="123" t="s">
        <v>197</v>
      </c>
      <c r="E99" s="61" t="s">
        <v>198</v>
      </c>
    </row>
    <row r="100" spans="1:5" ht="15">
      <c r="A100" s="86"/>
      <c r="B100" s="108" t="s">
        <v>199</v>
      </c>
      <c r="C100" s="61" t="s">
        <v>196</v>
      </c>
      <c r="D100" s="123" t="s">
        <v>200</v>
      </c>
      <c r="E100" s="61" t="s">
        <v>201</v>
      </c>
    </row>
    <row r="101" spans="1:5" ht="15">
      <c r="A101" s="86"/>
      <c r="B101" s="108" t="s">
        <v>202</v>
      </c>
      <c r="C101" s="61" t="s">
        <v>138</v>
      </c>
      <c r="D101" s="104">
        <v>33.2</v>
      </c>
      <c r="E101" s="109"/>
    </row>
    <row r="102" spans="1:5" ht="15">
      <c r="A102" s="86"/>
      <c r="B102" s="108" t="s">
        <v>203</v>
      </c>
      <c r="C102" s="61" t="s">
        <v>204</v>
      </c>
      <c r="D102" s="104" t="s">
        <v>205</v>
      </c>
      <c r="E102" s="109"/>
    </row>
    <row r="103" spans="1:5" ht="15">
      <c r="A103" s="86"/>
      <c r="B103" s="108" t="s">
        <v>206</v>
      </c>
      <c r="C103" s="61" t="s">
        <v>129</v>
      </c>
      <c r="D103" s="104" t="s">
        <v>207</v>
      </c>
      <c r="E103" s="109"/>
    </row>
    <row r="104" spans="1:5" ht="15">
      <c r="A104" s="89"/>
      <c r="B104" s="110" t="s">
        <v>208</v>
      </c>
      <c r="C104" s="61" t="s">
        <v>138</v>
      </c>
      <c r="D104" s="104">
        <v>43</v>
      </c>
      <c r="E104" s="109"/>
    </row>
    <row r="105" spans="1:5" ht="18" customHeight="1">
      <c r="A105" s="98"/>
      <c r="B105" s="99" t="s">
        <v>209</v>
      </c>
      <c r="C105" s="100"/>
      <c r="D105" s="101"/>
      <c r="E105" s="102"/>
    </row>
    <row r="106" spans="1:5" ht="21.75" customHeight="1">
      <c r="A106" s="81">
        <v>24</v>
      </c>
      <c r="B106" s="58" t="s">
        <v>210</v>
      </c>
      <c r="C106" s="61"/>
      <c r="D106" s="124"/>
      <c r="E106" s="109"/>
    </row>
    <row r="107" spans="1:5" ht="21.75" customHeight="1">
      <c r="A107" s="86"/>
      <c r="B107" s="108" t="s">
        <v>211</v>
      </c>
      <c r="C107" s="61" t="s">
        <v>138</v>
      </c>
      <c r="D107" s="84">
        <v>64.9</v>
      </c>
      <c r="E107" s="109"/>
    </row>
    <row r="108" spans="1:5" ht="15">
      <c r="A108" s="125"/>
      <c r="B108" s="108" t="s">
        <v>212</v>
      </c>
      <c r="C108" s="61" t="s">
        <v>138</v>
      </c>
      <c r="D108" s="104">
        <v>225</v>
      </c>
      <c r="E108" s="109"/>
    </row>
    <row r="109" spans="1:5" ht="15">
      <c r="A109" s="125"/>
      <c r="B109" s="108" t="s">
        <v>213</v>
      </c>
      <c r="C109" s="61" t="s">
        <v>138</v>
      </c>
      <c r="D109" s="104">
        <v>288</v>
      </c>
      <c r="E109" s="109"/>
    </row>
    <row r="110" spans="1:5" ht="15">
      <c r="A110" s="126"/>
      <c r="B110" s="108" t="s">
        <v>214</v>
      </c>
      <c r="C110" s="61" t="s">
        <v>215</v>
      </c>
      <c r="D110" s="104" t="s">
        <v>216</v>
      </c>
      <c r="E110" s="109"/>
    </row>
    <row r="111" spans="1:5" ht="15">
      <c r="A111" s="112">
        <v>25</v>
      </c>
      <c r="B111" s="63" t="s">
        <v>217</v>
      </c>
      <c r="C111" s="85" t="s">
        <v>218</v>
      </c>
      <c r="D111" s="84">
        <v>313.2</v>
      </c>
      <c r="E111" s="109"/>
    </row>
    <row r="112" spans="1:5" ht="21.75" customHeight="1">
      <c r="A112" s="120">
        <v>26</v>
      </c>
      <c r="B112" s="63" t="s">
        <v>219</v>
      </c>
      <c r="C112" s="61" t="s">
        <v>220</v>
      </c>
      <c r="D112" s="104" t="s">
        <v>221</v>
      </c>
      <c r="E112" s="109"/>
    </row>
    <row r="113" spans="1:5" ht="21.75" customHeight="1">
      <c r="A113" s="120">
        <v>27</v>
      </c>
      <c r="B113" s="63" t="s">
        <v>222</v>
      </c>
      <c r="C113" s="61" t="s">
        <v>220</v>
      </c>
      <c r="D113" s="84" t="s">
        <v>223</v>
      </c>
      <c r="E113" s="109" t="s">
        <v>224</v>
      </c>
    </row>
    <row r="114" spans="1:5" ht="21.75" customHeight="1">
      <c r="A114" s="127">
        <v>28</v>
      </c>
      <c r="B114" s="128" t="s">
        <v>225</v>
      </c>
      <c r="C114" s="85"/>
      <c r="D114" s="84"/>
      <c r="E114" s="109"/>
    </row>
    <row r="115" spans="1:5" ht="21.75" customHeight="1">
      <c r="A115" s="125"/>
      <c r="B115" s="128" t="s">
        <v>226</v>
      </c>
      <c r="C115" s="85" t="s">
        <v>227</v>
      </c>
      <c r="D115" s="129">
        <v>0.19</v>
      </c>
      <c r="E115" s="105" t="s">
        <v>228</v>
      </c>
    </row>
    <row r="116" spans="1:5" ht="21.75" customHeight="1">
      <c r="A116" s="125"/>
      <c r="B116" s="128" t="s">
        <v>229</v>
      </c>
      <c r="C116" s="61" t="s">
        <v>220</v>
      </c>
      <c r="D116" s="84" t="s">
        <v>230</v>
      </c>
      <c r="E116" s="130" t="s">
        <v>231</v>
      </c>
    </row>
    <row r="117" spans="1:5" ht="21.75" customHeight="1">
      <c r="A117" s="125"/>
      <c r="B117" s="128" t="s">
        <v>226</v>
      </c>
      <c r="C117" s="85" t="s">
        <v>227</v>
      </c>
      <c r="D117" s="129">
        <v>0.094</v>
      </c>
      <c r="E117" s="105" t="s">
        <v>232</v>
      </c>
    </row>
    <row r="118" spans="1:5" ht="21.75" customHeight="1">
      <c r="A118" s="126"/>
      <c r="B118" s="128" t="s">
        <v>233</v>
      </c>
      <c r="C118" s="61" t="s">
        <v>220</v>
      </c>
      <c r="D118" s="84" t="s">
        <v>223</v>
      </c>
      <c r="E118" s="130" t="s">
        <v>234</v>
      </c>
    </row>
    <row r="119" spans="1:5" ht="21.75" customHeight="1">
      <c r="A119" s="81">
        <v>29</v>
      </c>
      <c r="B119" s="82" t="s">
        <v>235</v>
      </c>
      <c r="C119" s="85" t="s">
        <v>150</v>
      </c>
      <c r="D119" s="131">
        <v>36</v>
      </c>
      <c r="E119" s="109"/>
    </row>
    <row r="120" spans="1:5" ht="15">
      <c r="A120" s="86"/>
      <c r="B120" s="87" t="s">
        <v>236</v>
      </c>
      <c r="C120" s="85" t="s">
        <v>138</v>
      </c>
      <c r="D120" s="84">
        <v>1544.4</v>
      </c>
      <c r="E120" s="109"/>
    </row>
    <row r="121" spans="1:5" ht="15">
      <c r="A121" s="86"/>
      <c r="B121" s="87" t="s">
        <v>237</v>
      </c>
      <c r="C121" s="85" t="s">
        <v>138</v>
      </c>
      <c r="D121" s="84">
        <v>334.8</v>
      </c>
      <c r="E121" s="109"/>
    </row>
    <row r="122" spans="1:5" ht="15">
      <c r="A122" s="86"/>
      <c r="B122" s="87" t="s">
        <v>238</v>
      </c>
      <c r="C122" s="61" t="s">
        <v>124</v>
      </c>
      <c r="D122" s="84">
        <v>17.3</v>
      </c>
      <c r="E122" s="109"/>
    </row>
    <row r="123" spans="1:5" ht="22.5" customHeight="1">
      <c r="A123" s="86"/>
      <c r="B123" s="108" t="s">
        <v>239</v>
      </c>
      <c r="C123" s="85" t="s">
        <v>138</v>
      </c>
      <c r="D123" s="84" t="s">
        <v>240</v>
      </c>
      <c r="E123" s="109"/>
    </row>
    <row r="124" spans="1:5" ht="18" customHeight="1">
      <c r="A124" s="98"/>
      <c r="B124" s="99" t="s">
        <v>241</v>
      </c>
      <c r="C124" s="100"/>
      <c r="D124" s="101"/>
      <c r="E124" s="102"/>
    </row>
    <row r="125" spans="1:5" ht="27.75" customHeight="1">
      <c r="A125" s="106">
        <v>30</v>
      </c>
      <c r="B125" s="63" t="s">
        <v>242</v>
      </c>
      <c r="C125" s="61" t="s">
        <v>183</v>
      </c>
      <c r="D125" s="104" t="s">
        <v>243</v>
      </c>
      <c r="E125" s="109" t="s">
        <v>151</v>
      </c>
    </row>
    <row r="126" spans="1:5" ht="17.25" customHeight="1">
      <c r="A126" s="81">
        <v>31</v>
      </c>
      <c r="B126" s="58" t="s">
        <v>244</v>
      </c>
      <c r="C126" s="61"/>
      <c r="D126" s="104"/>
      <c r="E126" s="105"/>
    </row>
    <row r="127" spans="1:5" ht="16.5" customHeight="1">
      <c r="A127" s="86"/>
      <c r="B127" s="108" t="s">
        <v>135</v>
      </c>
      <c r="C127" s="61" t="s">
        <v>124</v>
      </c>
      <c r="D127" s="79">
        <v>1.8</v>
      </c>
      <c r="E127" s="109" t="s">
        <v>151</v>
      </c>
    </row>
    <row r="128" spans="1:5" ht="17.25" customHeight="1">
      <c r="A128" s="89"/>
      <c r="B128" s="108" t="s">
        <v>245</v>
      </c>
      <c r="C128" s="61" t="s">
        <v>138</v>
      </c>
      <c r="D128" s="104" t="s">
        <v>246</v>
      </c>
      <c r="E128" s="109"/>
    </row>
    <row r="129" spans="1:5" ht="21.75" customHeight="1">
      <c r="A129" s="103">
        <v>32</v>
      </c>
      <c r="B129" s="63" t="s">
        <v>247</v>
      </c>
      <c r="C129" s="61" t="s">
        <v>220</v>
      </c>
      <c r="D129" s="104" t="s">
        <v>248</v>
      </c>
      <c r="E129" s="109" t="s">
        <v>224</v>
      </c>
    </row>
    <row r="130" spans="1:5" ht="21.75" customHeight="1">
      <c r="A130" s="103">
        <v>33</v>
      </c>
      <c r="B130" s="63" t="s">
        <v>249</v>
      </c>
      <c r="C130" s="61" t="s">
        <v>220</v>
      </c>
      <c r="D130" s="104" t="s">
        <v>250</v>
      </c>
      <c r="E130" s="109"/>
    </row>
    <row r="131" spans="1:5" ht="21.75" customHeight="1">
      <c r="A131" s="103">
        <v>34</v>
      </c>
      <c r="B131" s="63" t="s">
        <v>222</v>
      </c>
      <c r="C131" s="61" t="s">
        <v>124</v>
      </c>
      <c r="D131" s="104">
        <v>2.87</v>
      </c>
      <c r="E131" s="109" t="s">
        <v>224</v>
      </c>
    </row>
    <row r="132" spans="1:5" ht="22.5" customHeight="1">
      <c r="A132" s="103">
        <v>35</v>
      </c>
      <c r="B132" s="63" t="s">
        <v>251</v>
      </c>
      <c r="C132" s="61" t="s">
        <v>124</v>
      </c>
      <c r="D132" s="104">
        <v>12</v>
      </c>
      <c r="E132" s="105"/>
    </row>
    <row r="133" spans="1:5" ht="24">
      <c r="A133" s="127">
        <v>36</v>
      </c>
      <c r="B133" s="63" t="s">
        <v>252</v>
      </c>
      <c r="C133" s="61" t="s">
        <v>253</v>
      </c>
      <c r="D133" s="104" t="s">
        <v>254</v>
      </c>
      <c r="E133" s="109" t="s">
        <v>255</v>
      </c>
    </row>
    <row r="134" spans="1:5" ht="15">
      <c r="A134" s="126"/>
      <c r="B134" s="110" t="s">
        <v>167</v>
      </c>
      <c r="C134" s="61" t="s">
        <v>138</v>
      </c>
      <c r="D134" s="104">
        <v>63.4</v>
      </c>
      <c r="E134" s="104"/>
    </row>
    <row r="135" spans="1:5" ht="18" customHeight="1">
      <c r="A135" s="98"/>
      <c r="B135" s="99" t="s">
        <v>256</v>
      </c>
      <c r="C135" s="100"/>
      <c r="D135" s="101"/>
      <c r="E135" s="102"/>
    </row>
    <row r="136" spans="1:5" ht="51.75" customHeight="1">
      <c r="A136" s="103">
        <v>1</v>
      </c>
      <c r="B136" s="128" t="s">
        <v>257</v>
      </c>
      <c r="C136" s="85" t="s">
        <v>124</v>
      </c>
      <c r="D136" s="84">
        <v>2100</v>
      </c>
      <c r="E136" s="132"/>
    </row>
    <row r="137" spans="1:5" ht="26.25" customHeight="1">
      <c r="A137" s="120">
        <v>2</v>
      </c>
      <c r="B137" s="128" t="s">
        <v>258</v>
      </c>
      <c r="C137" s="85" t="s">
        <v>253</v>
      </c>
      <c r="D137" s="84" t="s">
        <v>259</v>
      </c>
      <c r="E137" s="88"/>
    </row>
    <row r="141" spans="1:4" s="77" customFormat="1" ht="16.5" customHeight="1">
      <c r="A141" s="133">
        <v>1</v>
      </c>
      <c r="B141" s="134" t="s">
        <v>260</v>
      </c>
      <c r="C141" s="134"/>
      <c r="D141" s="134"/>
    </row>
    <row r="142" spans="1:4" s="77" customFormat="1" ht="16.5" customHeight="1">
      <c r="A142" s="133"/>
      <c r="B142" s="110" t="s">
        <v>261</v>
      </c>
      <c r="C142" s="135" t="s">
        <v>262</v>
      </c>
      <c r="D142" s="136">
        <v>330</v>
      </c>
    </row>
    <row r="143" spans="1:4" s="77" customFormat="1" ht="16.5">
      <c r="A143" s="137"/>
      <c r="B143" s="110" t="s">
        <v>263</v>
      </c>
      <c r="C143" s="135" t="s">
        <v>262</v>
      </c>
      <c r="D143" s="136">
        <v>20</v>
      </c>
    </row>
    <row r="144" spans="1:4" s="77" customFormat="1" ht="16.5">
      <c r="A144" s="137"/>
      <c r="B144" s="110" t="s">
        <v>264</v>
      </c>
      <c r="C144" s="135" t="s">
        <v>262</v>
      </c>
      <c r="D144" s="136">
        <v>20</v>
      </c>
    </row>
    <row r="145" spans="1:4" s="77" customFormat="1" ht="15.75" customHeight="1">
      <c r="A145" s="137"/>
      <c r="B145" s="108" t="s">
        <v>265</v>
      </c>
      <c r="C145" s="138" t="s">
        <v>262</v>
      </c>
      <c r="D145" s="139">
        <v>5</v>
      </c>
    </row>
    <row r="146" spans="1:4" s="77" customFormat="1" ht="16.5">
      <c r="A146" s="137"/>
      <c r="B146" s="110" t="s">
        <v>266</v>
      </c>
      <c r="C146" s="135" t="s">
        <v>267</v>
      </c>
      <c r="D146" s="140">
        <v>50</v>
      </c>
    </row>
    <row r="147" spans="1:4" s="77" customFormat="1" ht="16.5">
      <c r="A147" s="137"/>
      <c r="B147" s="63" t="s">
        <v>268</v>
      </c>
      <c r="C147" s="135" t="s">
        <v>262</v>
      </c>
      <c r="D147" s="136">
        <v>20</v>
      </c>
    </row>
    <row r="148" spans="1:4" s="77" customFormat="1" ht="16.5">
      <c r="A148" s="137"/>
      <c r="B148" s="63" t="s">
        <v>269</v>
      </c>
      <c r="C148" s="135" t="s">
        <v>262</v>
      </c>
      <c r="D148" s="136">
        <v>20</v>
      </c>
    </row>
    <row r="149" spans="1:4" s="77" customFormat="1" ht="16.5">
      <c r="A149" s="137"/>
      <c r="B149" s="110" t="s">
        <v>270</v>
      </c>
      <c r="C149" s="135" t="s">
        <v>262</v>
      </c>
      <c r="D149" s="136">
        <v>5</v>
      </c>
    </row>
    <row r="150" spans="1:4" s="77" customFormat="1" ht="16.5">
      <c r="A150" s="137"/>
      <c r="B150" s="110" t="s">
        <v>271</v>
      </c>
      <c r="C150" s="135" t="s">
        <v>262</v>
      </c>
      <c r="D150" s="136">
        <v>1</v>
      </c>
    </row>
    <row r="151" spans="1:4" s="77" customFormat="1" ht="16.5">
      <c r="A151" s="137"/>
      <c r="B151" s="141"/>
      <c r="C151" s="142"/>
      <c r="D151" s="143"/>
    </row>
    <row r="152" spans="1:4" s="77" customFormat="1" ht="16.5">
      <c r="A152" s="137"/>
      <c r="B152" s="141"/>
      <c r="C152" s="142"/>
      <c r="D152" s="143"/>
    </row>
    <row r="153" spans="1:4" s="77" customFormat="1" ht="16.5" customHeight="1">
      <c r="A153" s="133">
        <v>2</v>
      </c>
      <c r="B153" s="134" t="s">
        <v>272</v>
      </c>
      <c r="C153" s="134"/>
      <c r="D153" s="134"/>
    </row>
    <row r="154" spans="1:4" s="77" customFormat="1" ht="16.5">
      <c r="A154" s="137"/>
      <c r="B154" s="110" t="s">
        <v>273</v>
      </c>
      <c r="C154" s="138" t="s">
        <v>274</v>
      </c>
      <c r="D154" s="136">
        <v>18</v>
      </c>
    </row>
    <row r="155" spans="1:4" s="77" customFormat="1" ht="16.5">
      <c r="A155" s="137"/>
      <c r="B155" s="110" t="s">
        <v>275</v>
      </c>
      <c r="C155" s="138" t="s">
        <v>274</v>
      </c>
      <c r="D155" s="136">
        <v>10</v>
      </c>
    </row>
    <row r="156" spans="1:4" s="77" customFormat="1" ht="16.5">
      <c r="A156" s="137"/>
      <c r="B156" s="63" t="s">
        <v>276</v>
      </c>
      <c r="C156" s="135" t="s">
        <v>274</v>
      </c>
      <c r="D156" s="140">
        <v>8</v>
      </c>
    </row>
    <row r="157" spans="1:4" s="77" customFormat="1" ht="16.5">
      <c r="A157" s="137"/>
      <c r="B157" s="110" t="s">
        <v>277</v>
      </c>
      <c r="C157" s="138" t="s">
        <v>274</v>
      </c>
      <c r="D157" s="136">
        <v>3</v>
      </c>
    </row>
    <row r="158" s="77" customFormat="1" ht="15"/>
    <row r="159" s="14" customFormat="1" ht="14.25"/>
  </sheetData>
  <sheetProtection/>
  <mergeCells count="31">
    <mergeCell ref="B153:D153"/>
    <mergeCell ref="A106:A110"/>
    <mergeCell ref="A114:A118"/>
    <mergeCell ref="A119:A123"/>
    <mergeCell ref="A126:A128"/>
    <mergeCell ref="A133:A134"/>
    <mergeCell ref="B141:D141"/>
    <mergeCell ref="A71:A74"/>
    <mergeCell ref="A78:A80"/>
    <mergeCell ref="A81:A83"/>
    <mergeCell ref="A84:A86"/>
    <mergeCell ref="A89:A91"/>
    <mergeCell ref="A97:A104"/>
    <mergeCell ref="A50:A52"/>
    <mergeCell ref="A53:A55"/>
    <mergeCell ref="A56:A58"/>
    <mergeCell ref="A59:A62"/>
    <mergeCell ref="A63:A65"/>
    <mergeCell ref="A66:A68"/>
    <mergeCell ref="D11:E11"/>
    <mergeCell ref="A15:A18"/>
    <mergeCell ref="A23:A25"/>
    <mergeCell ref="A30:A33"/>
    <mergeCell ref="B35:D35"/>
    <mergeCell ref="A40:A43"/>
    <mergeCell ref="A2:E2"/>
    <mergeCell ref="A3:E3"/>
    <mergeCell ref="A4:E4"/>
    <mergeCell ref="A5:E5"/>
    <mergeCell ref="A6:E6"/>
    <mergeCell ref="B10:E10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view="pageBreakPreview" zoomScaleSheetLayoutView="100" zoomScalePageLayoutView="0" workbookViewId="0" topLeftCell="A6">
      <selection activeCell="M33" sqref="M33"/>
    </sheetView>
  </sheetViews>
  <sheetFormatPr defaultColWidth="9.125" defaultRowHeight="12.75"/>
  <cols>
    <col min="1" max="1" width="7.375" style="191" customWidth="1"/>
    <col min="2" max="2" width="15.00390625" style="214" customWidth="1"/>
    <col min="3" max="3" width="15.00390625" style="215" customWidth="1"/>
    <col min="4" max="4" width="11.25390625" style="216" customWidth="1"/>
    <col min="5" max="5" width="6.75390625" style="215" customWidth="1"/>
    <col min="6" max="6" width="11.875" style="216" customWidth="1"/>
    <col min="7" max="7" width="8.75390625" style="216" customWidth="1"/>
    <col min="8" max="8" width="7.375" style="191" hidden="1" customWidth="1"/>
    <col min="9" max="9" width="6.25390625" style="191" hidden="1" customWidth="1"/>
    <col min="10" max="10" width="12.25390625" style="191" hidden="1" customWidth="1"/>
    <col min="11" max="16384" width="9.125" style="191" customWidth="1"/>
  </cols>
  <sheetData>
    <row r="1" spans="1:12" s="22" customFormat="1" ht="18.75" customHeight="1">
      <c r="A1" s="24" t="s">
        <v>278</v>
      </c>
      <c r="B1" s="24"/>
      <c r="C1" s="24"/>
      <c r="D1" s="24"/>
      <c r="E1" s="24"/>
      <c r="F1" s="24"/>
      <c r="G1" s="24"/>
      <c r="H1" s="21"/>
      <c r="I1" s="21"/>
      <c r="J1" s="21"/>
      <c r="K1" s="21"/>
      <c r="L1" s="21"/>
    </row>
    <row r="2" spans="1:12" s="8" customFormat="1" ht="16.5" customHeight="1">
      <c r="A2" s="17" t="s">
        <v>60</v>
      </c>
      <c r="B2" s="17"/>
      <c r="C2" s="17"/>
      <c r="D2" s="17"/>
      <c r="E2" s="17"/>
      <c r="F2" s="17"/>
      <c r="G2" s="17"/>
      <c r="H2" s="23"/>
      <c r="I2" s="23"/>
      <c r="J2" s="23"/>
      <c r="K2" s="23"/>
      <c r="L2" s="23"/>
    </row>
    <row r="3" spans="1:12" s="8" customFormat="1" ht="29.25" customHeight="1">
      <c r="A3" s="17" t="s">
        <v>61</v>
      </c>
      <c r="B3" s="17"/>
      <c r="C3" s="17"/>
      <c r="D3" s="17"/>
      <c r="E3" s="17"/>
      <c r="F3" s="17"/>
      <c r="G3" s="17"/>
      <c r="H3" s="23"/>
      <c r="I3" s="23"/>
      <c r="J3" s="23"/>
      <c r="K3" s="23"/>
      <c r="L3" s="23"/>
    </row>
    <row r="4" spans="1:12" s="8" customFormat="1" ht="16.5" customHeight="1">
      <c r="A4" s="17" t="s">
        <v>62</v>
      </c>
      <c r="B4" s="17"/>
      <c r="C4" s="17"/>
      <c r="D4" s="17"/>
      <c r="E4" s="17"/>
      <c r="F4" s="17"/>
      <c r="G4" s="17"/>
      <c r="H4" s="23"/>
      <c r="I4" s="23"/>
      <c r="J4" s="23"/>
      <c r="K4" s="23"/>
      <c r="L4" s="23"/>
    </row>
    <row r="5" spans="1:10" ht="15.75" customHeight="1">
      <c r="A5" s="144" t="s">
        <v>279</v>
      </c>
      <c r="B5" s="144"/>
      <c r="C5" s="144"/>
      <c r="D5" s="144"/>
      <c r="E5" s="144"/>
      <c r="F5" s="144"/>
      <c r="G5" s="144"/>
      <c r="H5" s="189"/>
      <c r="I5" s="189"/>
      <c r="J5" s="190"/>
    </row>
    <row r="6" s="39" customFormat="1" ht="15.75" thickBot="1"/>
    <row r="7" spans="1:10" ht="24" customHeight="1" thickTop="1">
      <c r="A7" s="145" t="s">
        <v>97</v>
      </c>
      <c r="B7" s="146" t="s">
        <v>65</v>
      </c>
      <c r="C7" s="147" t="s">
        <v>280</v>
      </c>
      <c r="D7" s="148" t="s">
        <v>281</v>
      </c>
      <c r="E7" s="148"/>
      <c r="F7" s="148" t="s">
        <v>282</v>
      </c>
      <c r="G7" s="148"/>
      <c r="H7" s="192" t="s">
        <v>291</v>
      </c>
      <c r="I7" s="193"/>
      <c r="J7" s="194" t="s">
        <v>292</v>
      </c>
    </row>
    <row r="8" spans="1:10" ht="18" customHeight="1" thickBot="1">
      <c r="A8" s="149"/>
      <c r="B8" s="150"/>
      <c r="C8" s="62" t="s">
        <v>106</v>
      </c>
      <c r="D8" s="151" t="s">
        <v>106</v>
      </c>
      <c r="E8" s="151"/>
      <c r="F8" s="151" t="s">
        <v>106</v>
      </c>
      <c r="G8" s="151"/>
      <c r="H8" s="195" t="s">
        <v>293</v>
      </c>
      <c r="I8" s="196"/>
      <c r="J8" s="197" t="s">
        <v>293</v>
      </c>
    </row>
    <row r="9" spans="1:10" ht="15.75" customHeight="1" thickBot="1" thickTop="1">
      <c r="A9" s="152">
        <v>1</v>
      </c>
      <c r="B9" s="152">
        <v>2</v>
      </c>
      <c r="C9" s="152">
        <v>3</v>
      </c>
      <c r="D9" s="153">
        <v>4</v>
      </c>
      <c r="E9" s="153"/>
      <c r="F9" s="153">
        <v>5</v>
      </c>
      <c r="G9" s="153"/>
      <c r="H9" s="198">
        <v>5</v>
      </c>
      <c r="I9" s="199"/>
      <c r="J9" s="200">
        <v>6</v>
      </c>
    </row>
    <row r="10" spans="1:10" ht="12" customHeight="1" thickTop="1">
      <c r="A10" s="154">
        <v>1</v>
      </c>
      <c r="B10" s="155" t="s">
        <v>48</v>
      </c>
      <c r="C10" s="12"/>
      <c r="D10" s="156"/>
      <c r="E10" s="157"/>
      <c r="F10" s="156"/>
      <c r="G10" s="157"/>
      <c r="H10" s="201"/>
      <c r="I10" s="202"/>
      <c r="J10" s="203"/>
    </row>
    <row r="11" spans="1:10" ht="12" customHeight="1">
      <c r="A11" s="154"/>
      <c r="B11" s="155"/>
      <c r="C11" s="13">
        <v>278.6626568602694</v>
      </c>
      <c r="D11" s="158">
        <v>60.81369877463409</v>
      </c>
      <c r="E11" s="159">
        <v>1</v>
      </c>
      <c r="F11" s="158">
        <v>24</v>
      </c>
      <c r="G11" s="159">
        <v>1</v>
      </c>
      <c r="H11" s="204"/>
      <c r="I11" s="205"/>
      <c r="J11" s="206"/>
    </row>
    <row r="12" spans="1:10" ht="12" customHeight="1">
      <c r="A12" s="154">
        <f>A10+1</f>
        <v>2</v>
      </c>
      <c r="B12" s="155" t="s">
        <v>76</v>
      </c>
      <c r="C12" s="12"/>
      <c r="D12" s="156"/>
      <c r="E12" s="159"/>
      <c r="F12" s="156"/>
      <c r="G12" s="159"/>
      <c r="H12" s="204"/>
      <c r="I12" s="205"/>
      <c r="J12" s="206"/>
    </row>
    <row r="13" spans="1:10" ht="12" customHeight="1">
      <c r="A13" s="160"/>
      <c r="B13" s="155"/>
      <c r="C13" s="13">
        <v>706.486096749454</v>
      </c>
      <c r="D13" s="158">
        <v>105.95735583996492</v>
      </c>
      <c r="E13" s="159">
        <v>1</v>
      </c>
      <c r="F13" s="158">
        <v>24</v>
      </c>
      <c r="G13" s="159">
        <v>1</v>
      </c>
      <c r="H13" s="204"/>
      <c r="I13" s="205"/>
      <c r="J13" s="206"/>
    </row>
    <row r="14" spans="1:10" ht="12" customHeight="1">
      <c r="A14" s="154">
        <f>A12+1</f>
        <v>3</v>
      </c>
      <c r="B14" s="155" t="s">
        <v>77</v>
      </c>
      <c r="C14" s="12"/>
      <c r="D14" s="156"/>
      <c r="E14" s="159"/>
      <c r="F14" s="156"/>
      <c r="G14" s="159"/>
      <c r="H14" s="204"/>
      <c r="I14" s="205"/>
      <c r="J14" s="206"/>
    </row>
    <row r="15" spans="1:10" ht="12" customHeight="1">
      <c r="A15" s="160"/>
      <c r="B15" s="155"/>
      <c r="C15" s="13">
        <v>882.3197213555892</v>
      </c>
      <c r="D15" s="158">
        <v>76.80291632391112</v>
      </c>
      <c r="E15" s="159">
        <v>1</v>
      </c>
      <c r="F15" s="158">
        <v>24</v>
      </c>
      <c r="G15" s="159">
        <v>1</v>
      </c>
      <c r="H15" s="204"/>
      <c r="I15" s="205"/>
      <c r="J15" s="206"/>
    </row>
    <row r="16" spans="1:10" ht="12" customHeight="1">
      <c r="A16" s="154">
        <f>A14+1</f>
        <v>4</v>
      </c>
      <c r="B16" s="155" t="s">
        <v>78</v>
      </c>
      <c r="C16" s="12"/>
      <c r="D16" s="156"/>
      <c r="E16" s="159"/>
      <c r="F16" s="156"/>
      <c r="G16" s="159"/>
      <c r="H16" s="204"/>
      <c r="I16" s="205"/>
      <c r="J16" s="206"/>
    </row>
    <row r="17" spans="1:10" ht="12" customHeight="1">
      <c r="A17" s="160"/>
      <c r="B17" s="155"/>
      <c r="C17" s="13">
        <v>885.7595552251497</v>
      </c>
      <c r="D17" s="158">
        <v>11.800131420000916</v>
      </c>
      <c r="E17" s="159">
        <v>1</v>
      </c>
      <c r="F17" s="158">
        <v>24</v>
      </c>
      <c r="G17" s="159">
        <v>1</v>
      </c>
      <c r="H17" s="204"/>
      <c r="I17" s="205"/>
      <c r="J17" s="206"/>
    </row>
    <row r="18" spans="1:10" ht="12" customHeight="1">
      <c r="A18" s="154">
        <f>A16+1</f>
        <v>5</v>
      </c>
      <c r="B18" s="155" t="s">
        <v>79</v>
      </c>
      <c r="C18" s="12"/>
      <c r="D18" s="156"/>
      <c r="E18" s="159"/>
      <c r="F18" s="156"/>
      <c r="G18" s="159"/>
      <c r="H18" s="204"/>
      <c r="I18" s="205"/>
      <c r="J18" s="206"/>
    </row>
    <row r="19" spans="1:10" ht="12" customHeight="1">
      <c r="A19" s="160"/>
      <c r="B19" s="155"/>
      <c r="C19" s="13">
        <v>885.5333966353605</v>
      </c>
      <c r="D19" s="158">
        <v>1.5401969201704375</v>
      </c>
      <c r="E19" s="159">
        <v>1</v>
      </c>
      <c r="F19" s="158">
        <v>24</v>
      </c>
      <c r="G19" s="159">
        <v>1</v>
      </c>
      <c r="H19" s="204"/>
      <c r="I19" s="205"/>
      <c r="J19" s="206"/>
    </row>
    <row r="20" spans="1:10" ht="12" customHeight="1">
      <c r="A20" s="154">
        <f>A18+1</f>
        <v>6</v>
      </c>
      <c r="B20" s="155" t="s">
        <v>80</v>
      </c>
      <c r="C20" s="12"/>
      <c r="D20" s="156"/>
      <c r="E20" s="159"/>
      <c r="F20" s="156"/>
      <c r="G20" s="159"/>
      <c r="H20" s="204"/>
      <c r="I20" s="205"/>
      <c r="J20" s="206"/>
    </row>
    <row r="21" spans="1:10" ht="12" customHeight="1">
      <c r="A21" s="160"/>
      <c r="B21" s="155"/>
      <c r="C21" s="13">
        <v>998.0449108132823</v>
      </c>
      <c r="D21" s="158">
        <v>2.4035258530318018</v>
      </c>
      <c r="E21" s="159">
        <v>1</v>
      </c>
      <c r="F21" s="158">
        <v>24</v>
      </c>
      <c r="G21" s="159">
        <v>1</v>
      </c>
      <c r="H21" s="204"/>
      <c r="I21" s="205"/>
      <c r="J21" s="206"/>
    </row>
    <row r="22" spans="1:10" ht="12" customHeight="1">
      <c r="A22" s="154">
        <f>A20+1</f>
        <v>7</v>
      </c>
      <c r="B22" s="155" t="s">
        <v>81</v>
      </c>
      <c r="C22" s="12"/>
      <c r="D22" s="156"/>
      <c r="E22" s="159"/>
      <c r="F22" s="156"/>
      <c r="G22" s="159"/>
      <c r="H22" s="204"/>
      <c r="I22" s="205"/>
      <c r="J22" s="206"/>
    </row>
    <row r="23" spans="1:10" ht="12" customHeight="1">
      <c r="A23" s="160"/>
      <c r="B23" s="155"/>
      <c r="C23" s="13">
        <v>1030.5499321898592</v>
      </c>
      <c r="D23" s="158">
        <v>9.949739759939792</v>
      </c>
      <c r="E23" s="159">
        <v>1</v>
      </c>
      <c r="F23" s="158">
        <v>12</v>
      </c>
      <c r="G23" s="159">
        <v>1</v>
      </c>
      <c r="H23" s="204"/>
      <c r="I23" s="205"/>
      <c r="J23" s="206"/>
    </row>
    <row r="24" spans="1:10" ht="12" customHeight="1">
      <c r="A24" s="154">
        <f>A22+1</f>
        <v>8</v>
      </c>
      <c r="B24" s="155" t="s">
        <v>82</v>
      </c>
      <c r="C24" s="12"/>
      <c r="D24" s="156"/>
      <c r="E24" s="159"/>
      <c r="F24" s="156"/>
      <c r="G24" s="159"/>
      <c r="H24" s="204"/>
      <c r="I24" s="205"/>
      <c r="J24" s="206"/>
    </row>
    <row r="25" spans="1:10" ht="12" customHeight="1">
      <c r="A25" s="160"/>
      <c r="B25" s="155"/>
      <c r="C25" s="13">
        <v>1034.9870810189038</v>
      </c>
      <c r="D25" s="158"/>
      <c r="E25" s="159">
        <v>1</v>
      </c>
      <c r="F25" s="158">
        <v>24</v>
      </c>
      <c r="G25" s="159">
        <v>1</v>
      </c>
      <c r="H25" s="204"/>
      <c r="I25" s="205"/>
      <c r="J25" s="206"/>
    </row>
    <row r="26" spans="1:10" ht="12" customHeight="1">
      <c r="A26" s="154">
        <f>A24+1</f>
        <v>9</v>
      </c>
      <c r="B26" s="155" t="s">
        <v>83</v>
      </c>
      <c r="C26" s="12"/>
      <c r="D26" s="156"/>
      <c r="E26" s="159"/>
      <c r="F26" s="156"/>
      <c r="G26" s="159"/>
      <c r="H26" s="204"/>
      <c r="I26" s="205"/>
      <c r="J26" s="206"/>
    </row>
    <row r="27" spans="1:10" ht="12" customHeight="1">
      <c r="A27" s="160"/>
      <c r="B27" s="155"/>
      <c r="C27" s="13">
        <v>287.2967990898842</v>
      </c>
      <c r="D27" s="158">
        <v>1.0681876781027215</v>
      </c>
      <c r="E27" s="159">
        <v>1</v>
      </c>
      <c r="F27" s="158">
        <v>6</v>
      </c>
      <c r="G27" s="159">
        <v>1</v>
      </c>
      <c r="H27" s="204"/>
      <c r="I27" s="205"/>
      <c r="J27" s="206"/>
    </row>
    <row r="28" spans="1:10" ht="12" customHeight="1">
      <c r="A28" s="154">
        <f>A26+1</f>
        <v>10</v>
      </c>
      <c r="B28" s="155" t="s">
        <v>283</v>
      </c>
      <c r="C28" s="12"/>
      <c r="D28" s="156"/>
      <c r="E28" s="159"/>
      <c r="F28" s="156"/>
      <c r="G28" s="159"/>
      <c r="H28" s="204"/>
      <c r="I28" s="205"/>
      <c r="J28" s="206"/>
    </row>
    <row r="29" spans="1:10" ht="12" customHeight="1">
      <c r="A29" s="160"/>
      <c r="B29" s="155"/>
      <c r="C29" s="13">
        <v>45.19394935382021</v>
      </c>
      <c r="D29" s="158"/>
      <c r="E29" s="159">
        <v>1</v>
      </c>
      <c r="F29" s="158">
        <v>1.2</v>
      </c>
      <c r="G29" s="159">
        <v>1</v>
      </c>
      <c r="H29" s="204"/>
      <c r="I29" s="205"/>
      <c r="J29" s="206"/>
    </row>
    <row r="30" spans="1:10" ht="12" customHeight="1">
      <c r="A30" s="154">
        <f>A28+1</f>
        <v>11</v>
      </c>
      <c r="B30" s="155" t="s">
        <v>84</v>
      </c>
      <c r="C30" s="161"/>
      <c r="D30" s="156"/>
      <c r="E30" s="159"/>
      <c r="F30" s="156"/>
      <c r="G30" s="159"/>
      <c r="H30" s="204"/>
      <c r="I30" s="205"/>
      <c r="J30" s="206"/>
    </row>
    <row r="31" spans="1:10" ht="12" customHeight="1">
      <c r="A31" s="160"/>
      <c r="B31" s="155"/>
      <c r="C31" s="162">
        <v>8.318800043981199E-06</v>
      </c>
      <c r="D31" s="158"/>
      <c r="E31" s="159">
        <v>1</v>
      </c>
      <c r="F31" s="158"/>
      <c r="G31" s="159">
        <v>1</v>
      </c>
      <c r="H31" s="204"/>
      <c r="I31" s="205"/>
      <c r="J31" s="206"/>
    </row>
    <row r="32" spans="1:10" ht="12" customHeight="1">
      <c r="A32" s="154">
        <f>A30+1</f>
        <v>12</v>
      </c>
      <c r="B32" s="155" t="s">
        <v>85</v>
      </c>
      <c r="C32" s="161"/>
      <c r="D32" s="156"/>
      <c r="E32" s="159"/>
      <c r="F32" s="156"/>
      <c r="G32" s="159"/>
      <c r="H32" s="204"/>
      <c r="I32" s="205"/>
      <c r="J32" s="206"/>
    </row>
    <row r="33" spans="1:10" ht="12" customHeight="1">
      <c r="A33" s="160"/>
      <c r="B33" s="155"/>
      <c r="C33" s="162">
        <v>0.0028311602095254917</v>
      </c>
      <c r="D33" s="158"/>
      <c r="E33" s="159">
        <v>1</v>
      </c>
      <c r="F33" s="158"/>
      <c r="G33" s="159">
        <v>1</v>
      </c>
      <c r="H33" s="204"/>
      <c r="I33" s="205"/>
      <c r="J33" s="206"/>
    </row>
    <row r="34" spans="1:10" ht="12" customHeight="1">
      <c r="A34" s="154">
        <f>A32+1</f>
        <v>13</v>
      </c>
      <c r="B34" s="155" t="s">
        <v>284</v>
      </c>
      <c r="C34" s="161"/>
      <c r="D34" s="156"/>
      <c r="E34" s="159"/>
      <c r="F34" s="156"/>
      <c r="G34" s="159"/>
      <c r="H34" s="204"/>
      <c r="I34" s="205"/>
      <c r="J34" s="206"/>
    </row>
    <row r="35" spans="1:10" ht="12" customHeight="1">
      <c r="A35" s="160"/>
      <c r="B35" s="155"/>
      <c r="C35" s="162">
        <v>0.0028347729606275733</v>
      </c>
      <c r="D35" s="158"/>
      <c r="E35" s="159">
        <v>1</v>
      </c>
      <c r="F35" s="158"/>
      <c r="G35" s="159">
        <v>1</v>
      </c>
      <c r="H35" s="204"/>
      <c r="I35" s="205"/>
      <c r="J35" s="206"/>
    </row>
    <row r="36" spans="1:10" ht="12" customHeight="1">
      <c r="A36" s="154">
        <f>A34+1</f>
        <v>14</v>
      </c>
      <c r="B36" s="155" t="s">
        <v>87</v>
      </c>
      <c r="C36" s="161"/>
      <c r="D36" s="156"/>
      <c r="E36" s="159"/>
      <c r="F36" s="156"/>
      <c r="G36" s="159"/>
      <c r="H36" s="204"/>
      <c r="I36" s="205"/>
      <c r="J36" s="206"/>
    </row>
    <row r="37" spans="1:10" ht="12" customHeight="1">
      <c r="A37" s="160"/>
      <c r="B37" s="155"/>
      <c r="C37" s="162">
        <v>5.044288759563086E-06</v>
      </c>
      <c r="D37" s="158"/>
      <c r="E37" s="159">
        <v>1</v>
      </c>
      <c r="F37" s="158"/>
      <c r="G37" s="159">
        <v>1</v>
      </c>
      <c r="H37" s="204"/>
      <c r="I37" s="205"/>
      <c r="J37" s="206"/>
    </row>
    <row r="38" spans="1:10" ht="12" customHeight="1">
      <c r="A38" s="154">
        <f>A36+1</f>
        <v>15</v>
      </c>
      <c r="B38" s="155" t="s">
        <v>285</v>
      </c>
      <c r="C38" s="161"/>
      <c r="D38" s="156"/>
      <c r="E38" s="159"/>
      <c r="F38" s="156"/>
      <c r="G38" s="159"/>
      <c r="H38" s="204"/>
      <c r="I38" s="205"/>
      <c r="J38" s="206"/>
    </row>
    <row r="39" spans="1:10" ht="12" customHeight="1">
      <c r="A39" s="160"/>
      <c r="B39" s="155"/>
      <c r="C39" s="162">
        <v>0</v>
      </c>
      <c r="D39" s="158"/>
      <c r="E39" s="159">
        <v>1</v>
      </c>
      <c r="F39" s="158"/>
      <c r="G39" s="159">
        <v>1</v>
      </c>
      <c r="H39" s="204"/>
      <c r="I39" s="205"/>
      <c r="J39" s="206"/>
    </row>
    <row r="40" spans="1:10" ht="12" customHeight="1">
      <c r="A40" s="154">
        <f>A38+1</f>
        <v>16</v>
      </c>
      <c r="B40" s="155" t="s">
        <v>89</v>
      </c>
      <c r="C40" s="161"/>
      <c r="D40" s="156"/>
      <c r="E40" s="159"/>
      <c r="F40" s="156"/>
      <c r="G40" s="159"/>
      <c r="H40" s="204"/>
      <c r="I40" s="205"/>
      <c r="J40" s="206"/>
    </row>
    <row r="41" spans="1:10" ht="12" customHeight="1">
      <c r="A41" s="160"/>
      <c r="B41" s="155"/>
      <c r="C41" s="162">
        <v>0</v>
      </c>
      <c r="D41" s="158"/>
      <c r="E41" s="159">
        <v>1</v>
      </c>
      <c r="F41" s="158"/>
      <c r="G41" s="159">
        <v>1</v>
      </c>
      <c r="H41" s="204"/>
      <c r="I41" s="205"/>
      <c r="J41" s="206"/>
    </row>
    <row r="42" spans="1:10" ht="12" customHeight="1">
      <c r="A42" s="154">
        <f>A40+1</f>
        <v>17</v>
      </c>
      <c r="B42" s="155" t="s">
        <v>286</v>
      </c>
      <c r="C42" s="161"/>
      <c r="D42" s="156"/>
      <c r="E42" s="159"/>
      <c r="F42" s="156"/>
      <c r="G42" s="159"/>
      <c r="H42" s="204"/>
      <c r="I42" s="205"/>
      <c r="J42" s="206"/>
    </row>
    <row r="43" spans="1:10" ht="12" customHeight="1">
      <c r="A43" s="160"/>
      <c r="B43" s="155"/>
      <c r="C43" s="162">
        <v>0</v>
      </c>
      <c r="D43" s="158">
        <v>1170.3463328886035</v>
      </c>
      <c r="E43" s="159">
        <v>2</v>
      </c>
      <c r="F43" s="158">
        <v>4.416000000000004</v>
      </c>
      <c r="G43" s="159">
        <v>2</v>
      </c>
      <c r="H43" s="204"/>
      <c r="I43" s="205"/>
      <c r="J43" s="206"/>
    </row>
    <row r="44" spans="1:10" ht="12" customHeight="1">
      <c r="A44" s="154">
        <f>A42+1</f>
        <v>18</v>
      </c>
      <c r="B44" s="155" t="s">
        <v>91</v>
      </c>
      <c r="C44" s="161"/>
      <c r="D44" s="156"/>
      <c r="E44" s="159"/>
      <c r="F44" s="156"/>
      <c r="G44" s="159"/>
      <c r="H44" s="204"/>
      <c r="I44" s="205"/>
      <c r="J44" s="206"/>
    </row>
    <row r="45" spans="1:10" ht="12" customHeight="1">
      <c r="A45" s="160"/>
      <c r="B45" s="155"/>
      <c r="C45" s="162">
        <v>0</v>
      </c>
      <c r="D45" s="158">
        <v>1836.9565006803425</v>
      </c>
      <c r="E45" s="159">
        <v>2</v>
      </c>
      <c r="F45" s="158">
        <v>6.4</v>
      </c>
      <c r="G45" s="159">
        <v>2</v>
      </c>
      <c r="H45" s="204"/>
      <c r="I45" s="205"/>
      <c r="J45" s="206"/>
    </row>
    <row r="46" spans="1:10" ht="12" customHeight="1">
      <c r="A46" s="154">
        <f>A44+1</f>
        <v>19</v>
      </c>
      <c r="B46" s="155" t="s">
        <v>92</v>
      </c>
      <c r="C46" s="161"/>
      <c r="D46" s="156"/>
      <c r="E46" s="159"/>
      <c r="F46" s="156"/>
      <c r="G46" s="159"/>
      <c r="H46" s="204"/>
      <c r="I46" s="205"/>
      <c r="J46" s="206"/>
    </row>
    <row r="47" spans="1:10" ht="12" customHeight="1">
      <c r="A47" s="160"/>
      <c r="B47" s="155"/>
      <c r="C47" s="162">
        <v>0</v>
      </c>
      <c r="D47" s="158">
        <v>764.6285921909962</v>
      </c>
      <c r="E47" s="159">
        <v>2</v>
      </c>
      <c r="F47" s="158">
        <v>6.4</v>
      </c>
      <c r="G47" s="159">
        <v>2</v>
      </c>
      <c r="H47" s="204"/>
      <c r="I47" s="205"/>
      <c r="J47" s="206"/>
    </row>
    <row r="48" spans="1:10" ht="12" customHeight="1">
      <c r="A48" s="154">
        <f>A46+1</f>
        <v>20</v>
      </c>
      <c r="B48" s="155" t="s">
        <v>93</v>
      </c>
      <c r="C48" s="161"/>
      <c r="D48" s="156"/>
      <c r="E48" s="159"/>
      <c r="F48" s="156"/>
      <c r="G48" s="159"/>
      <c r="H48" s="204"/>
      <c r="I48" s="205"/>
      <c r="J48" s="206"/>
    </row>
    <row r="49" spans="1:10" ht="12" customHeight="1">
      <c r="A49" s="160"/>
      <c r="B49" s="12"/>
      <c r="C49" s="162">
        <v>0</v>
      </c>
      <c r="D49" s="158">
        <v>59.68228099056569</v>
      </c>
      <c r="E49" s="159">
        <v>2</v>
      </c>
      <c r="F49" s="158"/>
      <c r="G49" s="159">
        <v>2</v>
      </c>
      <c r="H49" s="204"/>
      <c r="I49" s="205"/>
      <c r="J49" s="206"/>
    </row>
    <row r="50" spans="1:10" ht="12" customHeight="1" thickBot="1">
      <c r="A50" s="154">
        <f>A48+1</f>
        <v>21</v>
      </c>
      <c r="B50" s="155" t="s">
        <v>94</v>
      </c>
      <c r="C50" s="161"/>
      <c r="D50" s="163"/>
      <c r="E50" s="159"/>
      <c r="F50" s="163"/>
      <c r="G50" s="159"/>
      <c r="H50" s="204"/>
      <c r="I50" s="205"/>
      <c r="J50" s="206"/>
    </row>
    <row r="51" spans="1:10" ht="14.25" customHeight="1" thickTop="1">
      <c r="A51" s="164" t="s">
        <v>287</v>
      </c>
      <c r="B51" s="165"/>
      <c r="C51" s="166">
        <f>SUM(C10:C50)</f>
        <v>7034.839778587831</v>
      </c>
      <c r="D51" s="167">
        <f>SUMIF(E10:E50,(1),D10:D50)</f>
        <v>270.3357525697558</v>
      </c>
      <c r="E51" s="168">
        <v>1</v>
      </c>
      <c r="F51" s="169">
        <f>SUMIF(G10:G50,(1),F10:F50)</f>
        <v>187.2</v>
      </c>
      <c r="G51" s="168">
        <v>1</v>
      </c>
      <c r="H51" s="207">
        <f>SUM(H11:H50)</f>
        <v>0</v>
      </c>
      <c r="I51" s="208">
        <v>1</v>
      </c>
      <c r="J51" s="209">
        <f>SUM(J11:J50)</f>
        <v>0</v>
      </c>
    </row>
    <row r="52" spans="1:10" ht="12.75" customHeight="1" thickBot="1">
      <c r="A52" s="170"/>
      <c r="B52" s="171"/>
      <c r="C52" s="172"/>
      <c r="D52" s="173">
        <f>SUMIF(E10:E50,(2),D10:D50)</f>
        <v>3831.613706750508</v>
      </c>
      <c r="E52" s="174">
        <v>2</v>
      </c>
      <c r="F52" s="175">
        <f>SUMIF(G10:G50,(2),F10:F50)</f>
        <v>17.216000000000005</v>
      </c>
      <c r="G52" s="174">
        <v>2</v>
      </c>
      <c r="H52" s="210"/>
      <c r="I52" s="211"/>
      <c r="J52" s="212"/>
    </row>
    <row r="53" spans="2:10" s="8" customFormat="1" ht="15" customHeight="1" thickTop="1">
      <c r="B53" s="176"/>
      <c r="C53" s="177"/>
      <c r="D53" s="177"/>
      <c r="E53" s="178"/>
      <c r="F53" s="178"/>
      <c r="G53" s="178"/>
      <c r="H53" s="176"/>
      <c r="I53" s="176"/>
      <c r="J53" s="176"/>
    </row>
    <row r="54" spans="2:7" s="8" customFormat="1" ht="18" customHeight="1">
      <c r="B54" s="179"/>
      <c r="C54" s="180" t="s">
        <v>280</v>
      </c>
      <c r="D54" s="181"/>
      <c r="E54" s="59" t="s">
        <v>106</v>
      </c>
      <c r="F54" s="182">
        <f>C51</f>
        <v>7034.839778587831</v>
      </c>
      <c r="G54" s="183"/>
    </row>
    <row r="55" spans="2:7" s="8" customFormat="1" ht="16.5" customHeight="1">
      <c r="B55" s="179"/>
      <c r="C55" s="184" t="s">
        <v>281</v>
      </c>
      <c r="D55" s="185" t="s">
        <v>288</v>
      </c>
      <c r="E55" s="59" t="s">
        <v>106</v>
      </c>
      <c r="F55" s="186">
        <f>D51</f>
        <v>270.3357525697558</v>
      </c>
      <c r="G55" s="183"/>
    </row>
    <row r="56" spans="2:7" s="8" customFormat="1" ht="15.75" customHeight="1">
      <c r="B56" s="179"/>
      <c r="C56" s="184"/>
      <c r="D56" s="185" t="s">
        <v>289</v>
      </c>
      <c r="E56" s="59" t="s">
        <v>106</v>
      </c>
      <c r="F56" s="187">
        <f>D52</f>
        <v>3831.613706750508</v>
      </c>
      <c r="G56" s="183"/>
    </row>
    <row r="57" spans="2:7" s="8" customFormat="1" ht="15" customHeight="1">
      <c r="B57" s="179"/>
      <c r="C57" s="184" t="s">
        <v>290</v>
      </c>
      <c r="D57" s="185" t="s">
        <v>288</v>
      </c>
      <c r="E57" s="59" t="s">
        <v>106</v>
      </c>
      <c r="F57" s="186">
        <f>F51</f>
        <v>187.2</v>
      </c>
      <c r="G57" s="183"/>
    </row>
    <row r="58" spans="2:7" s="8" customFormat="1" ht="16.5">
      <c r="B58" s="179"/>
      <c r="C58" s="184"/>
      <c r="D58" s="185" t="s">
        <v>289</v>
      </c>
      <c r="E58" s="59" t="s">
        <v>106</v>
      </c>
      <c r="F58" s="187">
        <f>F52</f>
        <v>17.216000000000005</v>
      </c>
      <c r="G58" s="183"/>
    </row>
    <row r="59" spans="2:7" s="8" customFormat="1" ht="15">
      <c r="B59" s="179"/>
      <c r="C59" s="213"/>
      <c r="D59" s="183"/>
      <c r="E59" s="213"/>
      <c r="F59" s="183"/>
      <c r="G59" s="183"/>
    </row>
    <row r="60" spans="2:7" s="8" customFormat="1" ht="15">
      <c r="B60" s="179"/>
      <c r="C60" s="213"/>
      <c r="D60" s="183"/>
      <c r="E60" s="213"/>
      <c r="F60" s="183"/>
      <c r="G60" s="183"/>
    </row>
    <row r="61" spans="2:7" s="8" customFormat="1" ht="15">
      <c r="B61" s="179"/>
      <c r="C61" s="213"/>
      <c r="D61" s="183"/>
      <c r="E61" s="213"/>
      <c r="F61" s="183"/>
      <c r="G61" s="183"/>
    </row>
    <row r="62" spans="2:7" s="8" customFormat="1" ht="15">
      <c r="B62" s="179"/>
      <c r="C62" s="213"/>
      <c r="D62" s="183"/>
      <c r="E62" s="213"/>
      <c r="F62" s="183"/>
      <c r="G62" s="183"/>
    </row>
    <row r="63" spans="2:7" s="8" customFormat="1" ht="15">
      <c r="B63" s="179"/>
      <c r="C63" s="213"/>
      <c r="D63" s="183"/>
      <c r="E63" s="213"/>
      <c r="F63" s="183"/>
      <c r="G63" s="183"/>
    </row>
    <row r="64" spans="2:7" s="8" customFormat="1" ht="15">
      <c r="B64" s="179"/>
      <c r="C64" s="213"/>
      <c r="D64" s="183"/>
      <c r="E64" s="213"/>
      <c r="F64" s="183"/>
      <c r="G64" s="183"/>
    </row>
    <row r="65" spans="2:7" s="8" customFormat="1" ht="15">
      <c r="B65" s="179"/>
      <c r="C65" s="213"/>
      <c r="D65" s="183"/>
      <c r="E65" s="213"/>
      <c r="F65" s="183"/>
      <c r="G65" s="183"/>
    </row>
    <row r="66" spans="2:7" s="8" customFormat="1" ht="15">
      <c r="B66" s="179"/>
      <c r="C66" s="213"/>
      <c r="D66" s="183"/>
      <c r="E66" s="213"/>
      <c r="F66" s="183"/>
      <c r="G66" s="183"/>
    </row>
    <row r="67" spans="2:7" s="8" customFormat="1" ht="15">
      <c r="B67" s="179"/>
      <c r="C67" s="213"/>
      <c r="D67" s="183"/>
      <c r="E67" s="213"/>
      <c r="F67" s="183"/>
      <c r="G67" s="183"/>
    </row>
    <row r="68" spans="2:7" s="8" customFormat="1" ht="15">
      <c r="B68" s="179"/>
      <c r="C68" s="213"/>
      <c r="D68" s="183"/>
      <c r="E68" s="213"/>
      <c r="F68" s="183"/>
      <c r="G68" s="183"/>
    </row>
    <row r="69" spans="2:7" s="8" customFormat="1" ht="15">
      <c r="B69" s="179"/>
      <c r="C69" s="213"/>
      <c r="D69" s="183"/>
      <c r="E69" s="213"/>
      <c r="F69" s="183"/>
      <c r="G69" s="183"/>
    </row>
    <row r="70" spans="2:7" s="8" customFormat="1" ht="15">
      <c r="B70" s="179"/>
      <c r="C70" s="213"/>
      <c r="D70" s="183"/>
      <c r="E70" s="213"/>
      <c r="F70" s="183"/>
      <c r="G70" s="183"/>
    </row>
    <row r="71" spans="2:7" s="8" customFormat="1" ht="15">
      <c r="B71" s="179"/>
      <c r="C71" s="213"/>
      <c r="D71" s="183"/>
      <c r="E71" s="213"/>
      <c r="F71" s="183"/>
      <c r="G71" s="183"/>
    </row>
    <row r="72" spans="2:7" s="8" customFormat="1" ht="15">
      <c r="B72" s="179"/>
      <c r="C72" s="213"/>
      <c r="D72" s="183"/>
      <c r="E72" s="213"/>
      <c r="F72" s="183"/>
      <c r="G72" s="183"/>
    </row>
    <row r="73" spans="2:7" s="8" customFormat="1" ht="15">
      <c r="B73" s="179"/>
      <c r="C73" s="213"/>
      <c r="D73" s="183"/>
      <c r="E73" s="213"/>
      <c r="F73" s="183"/>
      <c r="G73" s="183"/>
    </row>
    <row r="74" spans="2:7" s="8" customFormat="1" ht="15">
      <c r="B74" s="179"/>
      <c r="C74" s="213"/>
      <c r="D74" s="183"/>
      <c r="E74" s="213"/>
      <c r="F74" s="183"/>
      <c r="G74" s="183"/>
    </row>
    <row r="75" spans="2:7" s="8" customFormat="1" ht="15">
      <c r="B75" s="179"/>
      <c r="C75" s="213"/>
      <c r="D75" s="183"/>
      <c r="E75" s="213"/>
      <c r="F75" s="183"/>
      <c r="G75" s="183"/>
    </row>
    <row r="76" spans="2:7" s="8" customFormat="1" ht="15">
      <c r="B76" s="179"/>
      <c r="C76" s="213"/>
      <c r="D76" s="183"/>
      <c r="E76" s="213"/>
      <c r="F76" s="183"/>
      <c r="G76" s="183"/>
    </row>
    <row r="77" spans="2:7" s="8" customFormat="1" ht="15">
      <c r="B77" s="179"/>
      <c r="C77" s="213"/>
      <c r="D77" s="183"/>
      <c r="E77" s="213"/>
      <c r="F77" s="183"/>
      <c r="G77" s="183"/>
    </row>
    <row r="78" spans="2:7" s="8" customFormat="1" ht="15">
      <c r="B78" s="179"/>
      <c r="C78" s="213"/>
      <c r="D78" s="183"/>
      <c r="E78" s="213"/>
      <c r="F78" s="183"/>
      <c r="G78" s="183"/>
    </row>
    <row r="79" spans="2:7" s="8" customFormat="1" ht="15">
      <c r="B79" s="179"/>
      <c r="C79" s="213"/>
      <c r="D79" s="183"/>
      <c r="E79" s="213"/>
      <c r="F79" s="183"/>
      <c r="G79" s="183"/>
    </row>
    <row r="80" spans="2:7" s="8" customFormat="1" ht="15">
      <c r="B80" s="179"/>
      <c r="C80" s="213"/>
      <c r="D80" s="183"/>
      <c r="E80" s="213"/>
      <c r="F80" s="183"/>
      <c r="G80" s="183"/>
    </row>
    <row r="81" spans="2:7" s="8" customFormat="1" ht="15">
      <c r="B81" s="179"/>
      <c r="C81" s="213"/>
      <c r="D81" s="183"/>
      <c r="E81" s="213"/>
      <c r="F81" s="183"/>
      <c r="G81" s="183"/>
    </row>
    <row r="82" spans="2:7" s="8" customFormat="1" ht="15">
      <c r="B82" s="179"/>
      <c r="C82" s="213"/>
      <c r="D82" s="183"/>
      <c r="E82" s="213"/>
      <c r="F82" s="183"/>
      <c r="G82" s="183"/>
    </row>
    <row r="83" spans="2:7" s="8" customFormat="1" ht="15">
      <c r="B83" s="179"/>
      <c r="C83" s="213"/>
      <c r="D83" s="183"/>
      <c r="E83" s="213"/>
      <c r="F83" s="183"/>
      <c r="G83" s="183"/>
    </row>
    <row r="84" spans="2:7" s="8" customFormat="1" ht="15">
      <c r="B84" s="179"/>
      <c r="C84" s="213"/>
      <c r="D84" s="183"/>
      <c r="E84" s="213"/>
      <c r="F84" s="183"/>
      <c r="G84" s="183"/>
    </row>
    <row r="85" spans="2:7" s="8" customFormat="1" ht="15">
      <c r="B85" s="179"/>
      <c r="C85" s="213"/>
      <c r="D85" s="183"/>
      <c r="E85" s="213"/>
      <c r="F85" s="183"/>
      <c r="G85" s="183"/>
    </row>
    <row r="86" spans="2:7" s="8" customFormat="1" ht="15">
      <c r="B86" s="179"/>
      <c r="C86" s="213"/>
      <c r="D86" s="183"/>
      <c r="E86" s="213"/>
      <c r="F86" s="183"/>
      <c r="G86" s="183"/>
    </row>
    <row r="87" spans="2:7" s="8" customFormat="1" ht="15">
      <c r="B87" s="179"/>
      <c r="C87" s="213"/>
      <c r="D87" s="183"/>
      <c r="E87" s="213"/>
      <c r="F87" s="183"/>
      <c r="G87" s="183"/>
    </row>
    <row r="88" spans="2:7" s="8" customFormat="1" ht="15">
      <c r="B88" s="179"/>
      <c r="C88" s="213"/>
      <c r="D88" s="183"/>
      <c r="E88" s="213"/>
      <c r="F88" s="183"/>
      <c r="G88" s="183"/>
    </row>
    <row r="89" spans="2:7" s="8" customFormat="1" ht="15">
      <c r="B89" s="179"/>
      <c r="C89" s="213"/>
      <c r="D89" s="183"/>
      <c r="E89" s="213"/>
      <c r="F89" s="183"/>
      <c r="G89" s="183"/>
    </row>
    <row r="90" spans="2:7" s="8" customFormat="1" ht="15">
      <c r="B90" s="179"/>
      <c r="C90" s="213"/>
      <c r="D90" s="183"/>
      <c r="E90" s="213"/>
      <c r="F90" s="183"/>
      <c r="G90" s="183"/>
    </row>
    <row r="91" spans="2:7" s="8" customFormat="1" ht="15">
      <c r="B91" s="179"/>
      <c r="C91" s="213"/>
      <c r="D91" s="183"/>
      <c r="E91" s="213"/>
      <c r="F91" s="183"/>
      <c r="G91" s="183"/>
    </row>
    <row r="92" spans="2:7" s="8" customFormat="1" ht="15">
      <c r="B92" s="179"/>
      <c r="C92" s="213"/>
      <c r="D92" s="183"/>
      <c r="E92" s="213"/>
      <c r="F92" s="183"/>
      <c r="G92" s="183"/>
    </row>
    <row r="93" spans="2:7" s="8" customFormat="1" ht="15">
      <c r="B93" s="179"/>
      <c r="C93" s="213"/>
      <c r="D93" s="183"/>
      <c r="E93" s="213"/>
      <c r="F93" s="183"/>
      <c r="G93" s="183"/>
    </row>
    <row r="94" spans="2:7" s="8" customFormat="1" ht="15">
      <c r="B94" s="179"/>
      <c r="C94" s="213"/>
      <c r="D94" s="183"/>
      <c r="E94" s="213"/>
      <c r="F94" s="183"/>
      <c r="G94" s="183"/>
    </row>
    <row r="95" spans="2:7" s="8" customFormat="1" ht="15">
      <c r="B95" s="179"/>
      <c r="C95" s="213"/>
      <c r="D95" s="183"/>
      <c r="E95" s="213"/>
      <c r="F95" s="183"/>
      <c r="G95" s="183"/>
    </row>
    <row r="96" spans="2:7" s="8" customFormat="1" ht="15">
      <c r="B96" s="179"/>
      <c r="C96" s="213"/>
      <c r="D96" s="183"/>
      <c r="E96" s="213"/>
      <c r="F96" s="183"/>
      <c r="G96" s="183"/>
    </row>
    <row r="97" spans="2:7" s="8" customFormat="1" ht="15">
      <c r="B97" s="179"/>
      <c r="C97" s="213"/>
      <c r="D97" s="183"/>
      <c r="E97" s="213"/>
      <c r="F97" s="183"/>
      <c r="G97" s="183"/>
    </row>
    <row r="98" spans="2:7" s="8" customFormat="1" ht="15">
      <c r="B98" s="179"/>
      <c r="C98" s="213"/>
      <c r="D98" s="183"/>
      <c r="E98" s="213"/>
      <c r="F98" s="183"/>
      <c r="G98" s="183"/>
    </row>
    <row r="99" spans="2:7" s="8" customFormat="1" ht="15">
      <c r="B99" s="179"/>
      <c r="C99" s="213"/>
      <c r="D99" s="183"/>
      <c r="E99" s="213"/>
      <c r="F99" s="183"/>
      <c r="G99" s="183"/>
    </row>
    <row r="100" spans="2:7" s="8" customFormat="1" ht="15">
      <c r="B100" s="179"/>
      <c r="C100" s="213"/>
      <c r="D100" s="183"/>
      <c r="E100" s="213"/>
      <c r="F100" s="183"/>
      <c r="G100" s="183"/>
    </row>
    <row r="101" spans="2:7" s="8" customFormat="1" ht="15">
      <c r="B101" s="179"/>
      <c r="C101" s="213"/>
      <c r="D101" s="183"/>
      <c r="E101" s="213"/>
      <c r="F101" s="183"/>
      <c r="G101" s="183"/>
    </row>
    <row r="102" spans="2:7" s="8" customFormat="1" ht="15">
      <c r="B102" s="179"/>
      <c r="C102" s="213"/>
      <c r="D102" s="183"/>
      <c r="E102" s="213"/>
      <c r="F102" s="183"/>
      <c r="G102" s="183"/>
    </row>
    <row r="103" spans="2:7" s="8" customFormat="1" ht="15">
      <c r="B103" s="179"/>
      <c r="C103" s="213"/>
      <c r="D103" s="183"/>
      <c r="E103" s="213"/>
      <c r="F103" s="183"/>
      <c r="G103" s="183"/>
    </row>
    <row r="104" spans="2:7" s="8" customFormat="1" ht="15">
      <c r="B104" s="179"/>
      <c r="C104" s="213"/>
      <c r="D104" s="183"/>
      <c r="E104" s="213"/>
      <c r="F104" s="183"/>
      <c r="G104" s="183"/>
    </row>
    <row r="105" spans="2:7" s="8" customFormat="1" ht="15">
      <c r="B105" s="179"/>
      <c r="C105" s="213"/>
      <c r="D105" s="183"/>
      <c r="E105" s="213"/>
      <c r="F105" s="183"/>
      <c r="G105" s="183"/>
    </row>
    <row r="106" spans="2:7" s="8" customFormat="1" ht="15">
      <c r="B106" s="179"/>
      <c r="C106" s="213"/>
      <c r="D106" s="183"/>
      <c r="E106" s="213"/>
      <c r="F106" s="183"/>
      <c r="G106" s="183"/>
    </row>
    <row r="107" spans="2:7" s="8" customFormat="1" ht="15">
      <c r="B107" s="179"/>
      <c r="C107" s="213"/>
      <c r="D107" s="183"/>
      <c r="E107" s="213"/>
      <c r="F107" s="183"/>
      <c r="G107" s="183"/>
    </row>
    <row r="108" spans="2:7" s="8" customFormat="1" ht="15">
      <c r="B108" s="179"/>
      <c r="C108" s="213"/>
      <c r="D108" s="183"/>
      <c r="E108" s="213"/>
      <c r="F108" s="183"/>
      <c r="G108" s="183"/>
    </row>
    <row r="109" spans="2:7" s="8" customFormat="1" ht="15">
      <c r="B109" s="179"/>
      <c r="C109" s="213"/>
      <c r="D109" s="183"/>
      <c r="E109" s="213"/>
      <c r="F109" s="183"/>
      <c r="G109" s="183"/>
    </row>
    <row r="110" spans="2:7" s="8" customFormat="1" ht="15">
      <c r="B110" s="179"/>
      <c r="C110" s="213"/>
      <c r="D110" s="183"/>
      <c r="E110" s="213"/>
      <c r="F110" s="183"/>
      <c r="G110" s="183"/>
    </row>
    <row r="111" spans="2:7" s="8" customFormat="1" ht="15">
      <c r="B111" s="179"/>
      <c r="C111" s="213"/>
      <c r="D111" s="183"/>
      <c r="E111" s="213"/>
      <c r="F111" s="183"/>
      <c r="G111" s="183"/>
    </row>
    <row r="112" spans="2:7" s="8" customFormat="1" ht="15">
      <c r="B112" s="179"/>
      <c r="C112" s="213"/>
      <c r="D112" s="183"/>
      <c r="E112" s="213"/>
      <c r="F112" s="183"/>
      <c r="G112" s="183"/>
    </row>
    <row r="113" spans="2:7" s="8" customFormat="1" ht="15">
      <c r="B113" s="179"/>
      <c r="C113" s="213"/>
      <c r="D113" s="183"/>
      <c r="E113" s="213"/>
      <c r="F113" s="183"/>
      <c r="G113" s="183"/>
    </row>
    <row r="114" spans="2:7" s="8" customFormat="1" ht="15">
      <c r="B114" s="179"/>
      <c r="C114" s="213"/>
      <c r="D114" s="183"/>
      <c r="E114" s="213"/>
      <c r="F114" s="183"/>
      <c r="G114" s="183"/>
    </row>
    <row r="115" spans="2:7" s="8" customFormat="1" ht="15">
      <c r="B115" s="179"/>
      <c r="C115" s="213"/>
      <c r="D115" s="183"/>
      <c r="E115" s="213"/>
      <c r="F115" s="183"/>
      <c r="G115" s="183"/>
    </row>
    <row r="116" spans="2:7" s="8" customFormat="1" ht="15">
      <c r="B116" s="179"/>
      <c r="C116" s="213"/>
      <c r="D116" s="183"/>
      <c r="E116" s="213"/>
      <c r="F116" s="183"/>
      <c r="G116" s="183"/>
    </row>
    <row r="117" spans="2:7" s="8" customFormat="1" ht="15">
      <c r="B117" s="179"/>
      <c r="C117" s="213"/>
      <c r="D117" s="183"/>
      <c r="E117" s="213"/>
      <c r="F117" s="183"/>
      <c r="G117" s="183"/>
    </row>
    <row r="118" spans="2:7" s="8" customFormat="1" ht="15">
      <c r="B118" s="179"/>
      <c r="C118" s="213"/>
      <c r="D118" s="183"/>
      <c r="E118" s="213"/>
      <c r="F118" s="183"/>
      <c r="G118" s="183"/>
    </row>
    <row r="119" spans="2:7" s="8" customFormat="1" ht="15">
      <c r="B119" s="179"/>
      <c r="C119" s="213"/>
      <c r="D119" s="183"/>
      <c r="E119" s="213"/>
      <c r="F119" s="183"/>
      <c r="G119" s="183"/>
    </row>
    <row r="120" spans="2:7" s="8" customFormat="1" ht="15">
      <c r="B120" s="179"/>
      <c r="C120" s="213"/>
      <c r="D120" s="183"/>
      <c r="E120" s="213"/>
      <c r="F120" s="183"/>
      <c r="G120" s="183"/>
    </row>
    <row r="121" spans="2:7" s="8" customFormat="1" ht="15">
      <c r="B121" s="179"/>
      <c r="C121" s="213"/>
      <c r="D121" s="183"/>
      <c r="E121" s="213"/>
      <c r="F121" s="183"/>
      <c r="G121" s="183"/>
    </row>
    <row r="122" spans="2:7" s="8" customFormat="1" ht="15">
      <c r="B122" s="179"/>
      <c r="C122" s="213"/>
      <c r="D122" s="183"/>
      <c r="E122" s="213"/>
      <c r="F122" s="183"/>
      <c r="G122" s="183"/>
    </row>
    <row r="123" spans="2:7" s="8" customFormat="1" ht="15">
      <c r="B123" s="179"/>
      <c r="C123" s="213"/>
      <c r="D123" s="183"/>
      <c r="E123" s="213"/>
      <c r="F123" s="183"/>
      <c r="G123" s="183"/>
    </row>
    <row r="124" spans="2:7" s="8" customFormat="1" ht="15">
      <c r="B124" s="179"/>
      <c r="C124" s="213"/>
      <c r="D124" s="183"/>
      <c r="E124" s="213"/>
      <c r="F124" s="183"/>
      <c r="G124" s="183"/>
    </row>
    <row r="125" spans="2:7" s="8" customFormat="1" ht="15">
      <c r="B125" s="179"/>
      <c r="C125" s="213"/>
      <c r="D125" s="183"/>
      <c r="E125" s="213"/>
      <c r="F125" s="183"/>
      <c r="G125" s="183"/>
    </row>
    <row r="126" spans="2:7" s="8" customFormat="1" ht="15">
      <c r="B126" s="179"/>
      <c r="C126" s="213"/>
      <c r="D126" s="183"/>
      <c r="E126" s="213"/>
      <c r="F126" s="183"/>
      <c r="G126" s="183"/>
    </row>
    <row r="127" spans="2:7" s="8" customFormat="1" ht="15">
      <c r="B127" s="179"/>
      <c r="C127" s="213"/>
      <c r="D127" s="183"/>
      <c r="E127" s="213"/>
      <c r="F127" s="183"/>
      <c r="G127" s="183"/>
    </row>
    <row r="128" spans="2:7" s="8" customFormat="1" ht="15">
      <c r="B128" s="179"/>
      <c r="C128" s="213"/>
      <c r="D128" s="183"/>
      <c r="E128" s="213"/>
      <c r="F128" s="183"/>
      <c r="G128" s="183"/>
    </row>
    <row r="129" spans="2:7" s="8" customFormat="1" ht="15">
      <c r="B129" s="179"/>
      <c r="C129" s="213"/>
      <c r="D129" s="183"/>
      <c r="E129" s="213"/>
      <c r="F129" s="183"/>
      <c r="G129" s="183"/>
    </row>
    <row r="130" spans="2:7" s="8" customFormat="1" ht="15">
      <c r="B130" s="179"/>
      <c r="C130" s="213"/>
      <c r="D130" s="183"/>
      <c r="E130" s="213"/>
      <c r="F130" s="183"/>
      <c r="G130" s="183"/>
    </row>
    <row r="131" spans="2:7" s="8" customFormat="1" ht="15">
      <c r="B131" s="179"/>
      <c r="C131" s="213"/>
      <c r="D131" s="183"/>
      <c r="E131" s="213"/>
      <c r="F131" s="183"/>
      <c r="G131" s="183"/>
    </row>
    <row r="132" spans="2:7" s="8" customFormat="1" ht="15">
      <c r="B132" s="179"/>
      <c r="C132" s="213"/>
      <c r="D132" s="183"/>
      <c r="E132" s="213"/>
      <c r="F132" s="183"/>
      <c r="G132" s="183"/>
    </row>
    <row r="133" spans="2:7" s="8" customFormat="1" ht="15">
      <c r="B133" s="179"/>
      <c r="C133" s="213"/>
      <c r="D133" s="183"/>
      <c r="E133" s="213"/>
      <c r="F133" s="183"/>
      <c r="G133" s="183"/>
    </row>
    <row r="134" spans="2:7" s="8" customFormat="1" ht="15">
      <c r="B134" s="179"/>
      <c r="C134" s="213"/>
      <c r="D134" s="183"/>
      <c r="E134" s="213"/>
      <c r="F134" s="183"/>
      <c r="G134" s="183"/>
    </row>
    <row r="135" spans="2:7" s="8" customFormat="1" ht="15">
      <c r="B135" s="179"/>
      <c r="C135" s="213"/>
      <c r="D135" s="183"/>
      <c r="E135" s="213"/>
      <c r="F135" s="183"/>
      <c r="G135" s="183"/>
    </row>
    <row r="136" spans="2:7" s="8" customFormat="1" ht="15">
      <c r="B136" s="179"/>
      <c r="C136" s="213"/>
      <c r="D136" s="183"/>
      <c r="E136" s="213"/>
      <c r="F136" s="183"/>
      <c r="G136" s="183"/>
    </row>
    <row r="137" spans="2:7" s="8" customFormat="1" ht="15">
      <c r="B137" s="179"/>
      <c r="C137" s="213"/>
      <c r="D137" s="183"/>
      <c r="E137" s="213"/>
      <c r="F137" s="183"/>
      <c r="G137" s="183"/>
    </row>
    <row r="138" spans="2:7" s="8" customFormat="1" ht="15">
      <c r="B138" s="179"/>
      <c r="C138" s="213"/>
      <c r="D138" s="183"/>
      <c r="E138" s="213"/>
      <c r="F138" s="183"/>
      <c r="G138" s="183"/>
    </row>
    <row r="139" spans="2:7" s="8" customFormat="1" ht="15">
      <c r="B139" s="179"/>
      <c r="C139" s="213"/>
      <c r="D139" s="183"/>
      <c r="E139" s="213"/>
      <c r="F139" s="183"/>
      <c r="G139" s="183"/>
    </row>
    <row r="140" spans="2:7" s="8" customFormat="1" ht="15">
      <c r="B140" s="179"/>
      <c r="C140" s="213"/>
      <c r="D140" s="183"/>
      <c r="E140" s="213"/>
      <c r="F140" s="183"/>
      <c r="G140" s="183"/>
    </row>
    <row r="141" spans="2:7" s="8" customFormat="1" ht="15">
      <c r="B141" s="179"/>
      <c r="C141" s="213"/>
      <c r="D141" s="183"/>
      <c r="E141" s="213"/>
      <c r="F141" s="183"/>
      <c r="G141" s="183"/>
    </row>
    <row r="142" spans="2:7" s="8" customFormat="1" ht="15">
      <c r="B142" s="179"/>
      <c r="C142" s="213"/>
      <c r="D142" s="183"/>
      <c r="E142" s="213"/>
      <c r="F142" s="183"/>
      <c r="G142" s="183"/>
    </row>
    <row r="143" spans="2:7" s="8" customFormat="1" ht="15">
      <c r="B143" s="179"/>
      <c r="C143" s="213"/>
      <c r="D143" s="183"/>
      <c r="E143" s="213"/>
      <c r="F143" s="183"/>
      <c r="G143" s="183"/>
    </row>
    <row r="144" spans="2:7" s="8" customFormat="1" ht="15">
      <c r="B144" s="179"/>
      <c r="C144" s="213"/>
      <c r="D144" s="183"/>
      <c r="E144" s="213"/>
      <c r="F144" s="183"/>
      <c r="G144" s="183"/>
    </row>
    <row r="145" spans="2:7" s="8" customFormat="1" ht="15">
      <c r="B145" s="179"/>
      <c r="C145" s="213"/>
      <c r="D145" s="183"/>
      <c r="E145" s="213"/>
      <c r="F145" s="183"/>
      <c r="G145" s="183"/>
    </row>
    <row r="146" spans="2:7" s="8" customFormat="1" ht="15">
      <c r="B146" s="179"/>
      <c r="C146" s="213"/>
      <c r="D146" s="183"/>
      <c r="E146" s="213"/>
      <c r="F146" s="183"/>
      <c r="G146" s="183"/>
    </row>
    <row r="147" spans="2:7" s="8" customFormat="1" ht="15">
      <c r="B147" s="179"/>
      <c r="C147" s="213"/>
      <c r="D147" s="183"/>
      <c r="E147" s="213"/>
      <c r="F147" s="183"/>
      <c r="G147" s="183"/>
    </row>
    <row r="148" spans="2:7" s="8" customFormat="1" ht="15">
      <c r="B148" s="179"/>
      <c r="C148" s="213"/>
      <c r="D148" s="183"/>
      <c r="E148" s="213"/>
      <c r="F148" s="183"/>
      <c r="G148" s="183"/>
    </row>
    <row r="149" spans="2:7" s="8" customFormat="1" ht="15">
      <c r="B149" s="179"/>
      <c r="C149" s="213"/>
      <c r="D149" s="183"/>
      <c r="E149" s="213"/>
      <c r="F149" s="183"/>
      <c r="G149" s="183"/>
    </row>
    <row r="150" spans="2:7" s="8" customFormat="1" ht="15">
      <c r="B150" s="179"/>
      <c r="C150" s="213"/>
      <c r="D150" s="183"/>
      <c r="E150" s="213"/>
      <c r="F150" s="183"/>
      <c r="G150" s="183"/>
    </row>
    <row r="151" spans="2:7" s="8" customFormat="1" ht="15">
      <c r="B151" s="179"/>
      <c r="C151" s="213"/>
      <c r="D151" s="183"/>
      <c r="E151" s="213"/>
      <c r="F151" s="183"/>
      <c r="G151" s="183"/>
    </row>
    <row r="152" spans="2:7" s="8" customFormat="1" ht="15">
      <c r="B152" s="179"/>
      <c r="C152" s="213"/>
      <c r="D152" s="183"/>
      <c r="E152" s="213"/>
      <c r="F152" s="183"/>
      <c r="G152" s="183"/>
    </row>
    <row r="153" spans="2:7" s="8" customFormat="1" ht="15">
      <c r="B153" s="179"/>
      <c r="C153" s="213"/>
      <c r="D153" s="183"/>
      <c r="E153" s="213"/>
      <c r="F153" s="183"/>
      <c r="G153" s="183"/>
    </row>
    <row r="154" spans="2:7" s="8" customFormat="1" ht="15">
      <c r="B154" s="179"/>
      <c r="C154" s="213"/>
      <c r="D154" s="183"/>
      <c r="E154" s="213"/>
      <c r="F154" s="183"/>
      <c r="G154" s="183"/>
    </row>
    <row r="155" spans="2:7" s="8" customFormat="1" ht="15">
      <c r="B155" s="179"/>
      <c r="C155" s="213"/>
      <c r="D155" s="183"/>
      <c r="E155" s="213"/>
      <c r="F155" s="183"/>
      <c r="G155" s="183"/>
    </row>
    <row r="156" spans="2:7" s="8" customFormat="1" ht="15">
      <c r="B156" s="179"/>
      <c r="C156" s="213"/>
      <c r="D156" s="183"/>
      <c r="E156" s="213"/>
      <c r="F156" s="183"/>
      <c r="G156" s="183"/>
    </row>
    <row r="157" spans="2:7" s="8" customFormat="1" ht="15">
      <c r="B157" s="179"/>
      <c r="C157" s="213"/>
      <c r="D157" s="183"/>
      <c r="E157" s="213"/>
      <c r="F157" s="183"/>
      <c r="G157" s="183"/>
    </row>
    <row r="158" spans="2:7" s="8" customFormat="1" ht="15">
      <c r="B158" s="179"/>
      <c r="C158" s="213"/>
      <c r="D158" s="183"/>
      <c r="E158" s="213"/>
      <c r="F158" s="183"/>
      <c r="G158" s="183"/>
    </row>
    <row r="159" spans="2:7" s="8" customFormat="1" ht="15">
      <c r="B159" s="179"/>
      <c r="C159" s="213"/>
      <c r="D159" s="183"/>
      <c r="E159" s="213"/>
      <c r="F159" s="183"/>
      <c r="G159" s="183"/>
    </row>
    <row r="160" spans="2:7" s="8" customFormat="1" ht="15">
      <c r="B160" s="179"/>
      <c r="C160" s="213"/>
      <c r="D160" s="183"/>
      <c r="E160" s="213"/>
      <c r="F160" s="183"/>
      <c r="G160" s="183"/>
    </row>
    <row r="161" spans="2:7" s="8" customFormat="1" ht="15">
      <c r="B161" s="179"/>
      <c r="C161" s="213"/>
      <c r="D161" s="183"/>
      <c r="E161" s="213"/>
      <c r="F161" s="183"/>
      <c r="G161" s="183"/>
    </row>
    <row r="162" spans="2:7" s="8" customFormat="1" ht="15">
      <c r="B162" s="179"/>
      <c r="C162" s="213"/>
      <c r="D162" s="183"/>
      <c r="E162" s="213"/>
      <c r="F162" s="183"/>
      <c r="G162" s="183"/>
    </row>
    <row r="163" spans="2:7" s="8" customFormat="1" ht="15">
      <c r="B163" s="179"/>
      <c r="C163" s="213"/>
      <c r="D163" s="183"/>
      <c r="E163" s="213"/>
      <c r="F163" s="183"/>
      <c r="G163" s="183"/>
    </row>
    <row r="164" spans="2:7" s="8" customFormat="1" ht="15">
      <c r="B164" s="179"/>
      <c r="C164" s="213"/>
      <c r="D164" s="183"/>
      <c r="E164" s="213"/>
      <c r="F164" s="183"/>
      <c r="G164" s="183"/>
    </row>
    <row r="165" spans="2:7" s="8" customFormat="1" ht="15">
      <c r="B165" s="179"/>
      <c r="C165" s="213"/>
      <c r="D165" s="183"/>
      <c r="E165" s="213"/>
      <c r="F165" s="183"/>
      <c r="G165" s="183"/>
    </row>
    <row r="166" spans="2:7" s="8" customFormat="1" ht="15">
      <c r="B166" s="179"/>
      <c r="C166" s="213"/>
      <c r="D166" s="183"/>
      <c r="E166" s="213"/>
      <c r="F166" s="183"/>
      <c r="G166" s="183"/>
    </row>
    <row r="167" spans="2:7" s="8" customFormat="1" ht="15">
      <c r="B167" s="179"/>
      <c r="C167" s="213"/>
      <c r="D167" s="183"/>
      <c r="E167" s="213"/>
      <c r="F167" s="183"/>
      <c r="G167" s="183"/>
    </row>
    <row r="168" spans="2:7" s="8" customFormat="1" ht="15">
      <c r="B168" s="179"/>
      <c r="C168" s="213"/>
      <c r="D168" s="183"/>
      <c r="E168" s="213"/>
      <c r="F168" s="183"/>
      <c r="G168" s="183"/>
    </row>
    <row r="169" spans="2:7" s="8" customFormat="1" ht="15">
      <c r="B169" s="179"/>
      <c r="C169" s="213"/>
      <c r="D169" s="183"/>
      <c r="E169" s="213"/>
      <c r="F169" s="183"/>
      <c r="G169" s="183"/>
    </row>
    <row r="170" spans="2:7" s="8" customFormat="1" ht="15">
      <c r="B170" s="179"/>
      <c r="C170" s="213"/>
      <c r="D170" s="183"/>
      <c r="E170" s="213"/>
      <c r="F170" s="183"/>
      <c r="G170" s="183"/>
    </row>
    <row r="171" spans="2:7" s="8" customFormat="1" ht="15">
      <c r="B171" s="179"/>
      <c r="C171" s="213"/>
      <c r="D171" s="183"/>
      <c r="E171" s="213"/>
      <c r="F171" s="183"/>
      <c r="G171" s="183"/>
    </row>
    <row r="172" spans="2:7" s="8" customFormat="1" ht="15">
      <c r="B172" s="179"/>
      <c r="C172" s="213"/>
      <c r="D172" s="183"/>
      <c r="E172" s="213"/>
      <c r="F172" s="183"/>
      <c r="G172" s="183"/>
    </row>
    <row r="173" spans="2:7" s="8" customFormat="1" ht="15">
      <c r="B173" s="179"/>
      <c r="C173" s="213"/>
      <c r="D173" s="183"/>
      <c r="E173" s="213"/>
      <c r="F173" s="183"/>
      <c r="G173" s="183"/>
    </row>
    <row r="174" spans="2:7" s="8" customFormat="1" ht="15">
      <c r="B174" s="179"/>
      <c r="C174" s="213"/>
      <c r="D174" s="183"/>
      <c r="E174" s="213"/>
      <c r="F174" s="183"/>
      <c r="G174" s="183"/>
    </row>
    <row r="175" spans="2:7" s="8" customFormat="1" ht="15">
      <c r="B175" s="179"/>
      <c r="C175" s="213"/>
      <c r="D175" s="183"/>
      <c r="E175" s="213"/>
      <c r="F175" s="183"/>
      <c r="G175" s="183"/>
    </row>
    <row r="176" spans="2:7" s="8" customFormat="1" ht="15">
      <c r="B176" s="179"/>
      <c r="C176" s="213"/>
      <c r="D176" s="183"/>
      <c r="E176" s="213"/>
      <c r="F176" s="183"/>
      <c r="G176" s="183"/>
    </row>
    <row r="177" spans="2:7" s="8" customFormat="1" ht="15">
      <c r="B177" s="179"/>
      <c r="C177" s="213"/>
      <c r="D177" s="183"/>
      <c r="E177" s="213"/>
      <c r="F177" s="183"/>
      <c r="G177" s="183"/>
    </row>
    <row r="178" spans="2:7" s="8" customFormat="1" ht="15">
      <c r="B178" s="179"/>
      <c r="C178" s="213"/>
      <c r="D178" s="183"/>
      <c r="E178" s="213"/>
      <c r="F178" s="183"/>
      <c r="G178" s="183"/>
    </row>
    <row r="179" spans="2:7" s="8" customFormat="1" ht="15">
      <c r="B179" s="179"/>
      <c r="C179" s="213"/>
      <c r="D179" s="183"/>
      <c r="E179" s="213"/>
      <c r="F179" s="183"/>
      <c r="G179" s="183"/>
    </row>
    <row r="180" spans="2:7" s="8" customFormat="1" ht="15">
      <c r="B180" s="179"/>
      <c r="C180" s="213"/>
      <c r="D180" s="183"/>
      <c r="E180" s="213"/>
      <c r="F180" s="183"/>
      <c r="G180" s="183"/>
    </row>
    <row r="181" spans="2:7" s="8" customFormat="1" ht="15">
      <c r="B181" s="179"/>
      <c r="C181" s="213"/>
      <c r="D181" s="183"/>
      <c r="E181" s="213"/>
      <c r="F181" s="183"/>
      <c r="G181" s="183"/>
    </row>
  </sheetData>
  <sheetProtection/>
  <mergeCells count="24">
    <mergeCell ref="J51:J52"/>
    <mergeCell ref="C55:C56"/>
    <mergeCell ref="C57:C58"/>
    <mergeCell ref="H7:I7"/>
    <mergeCell ref="H8:I8"/>
    <mergeCell ref="H9:I9"/>
    <mergeCell ref="H51:H52"/>
    <mergeCell ref="I51:I52"/>
    <mergeCell ref="F8:G8"/>
    <mergeCell ref="D9:E9"/>
    <mergeCell ref="F9:G9"/>
    <mergeCell ref="A51:B52"/>
    <mergeCell ref="C51:C52"/>
    <mergeCell ref="C54:D54"/>
    <mergeCell ref="A1:G1"/>
    <mergeCell ref="A2:G2"/>
    <mergeCell ref="A3:G3"/>
    <mergeCell ref="A4:G4"/>
    <mergeCell ref="A5:G5"/>
    <mergeCell ref="A7:A8"/>
    <mergeCell ref="B7:B8"/>
    <mergeCell ref="D7:E7"/>
    <mergeCell ref="F7:G7"/>
    <mergeCell ref="D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5.625" style="217" customWidth="1"/>
    <col min="2" max="2" width="8.75390625" style="247" bestFit="1" customWidth="1"/>
    <col min="3" max="3" width="8.25390625" style="247" customWidth="1"/>
    <col min="4" max="5" width="8.00390625" style="247" customWidth="1"/>
    <col min="6" max="7" width="11.625" style="247" customWidth="1"/>
    <col min="8" max="8" width="11.375" style="247" customWidth="1"/>
    <col min="9" max="9" width="10.125" style="247" customWidth="1"/>
    <col min="10" max="11" width="9.125" style="247" customWidth="1"/>
    <col min="12" max="12" width="16.375" style="247" customWidth="1"/>
    <col min="13" max="16384" width="9.125" style="217" customWidth="1"/>
  </cols>
  <sheetData>
    <row r="2" spans="1:12" s="22" customFormat="1" ht="18.75" customHeight="1">
      <c r="A2" s="24" t="s">
        <v>294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8" customFormat="1" ht="16.5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8" customFormat="1" ht="18.75" customHeight="1">
      <c r="A4" s="17" t="s">
        <v>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8" customFormat="1" ht="16.5" customHeight="1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4.25">
      <c r="A6" s="144" t="s">
        <v>295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</row>
    <row r="8" spans="1:12" ht="16.5" customHeight="1">
      <c r="A8" s="219" t="s">
        <v>97</v>
      </c>
      <c r="B8" s="146" t="s">
        <v>296</v>
      </c>
      <c r="C8" s="220" t="s">
        <v>297</v>
      </c>
      <c r="D8" s="148" t="s">
        <v>298</v>
      </c>
      <c r="E8" s="148"/>
      <c r="F8" s="148"/>
      <c r="G8" s="148"/>
      <c r="H8" s="221" t="s">
        <v>299</v>
      </c>
      <c r="I8" s="221"/>
      <c r="J8" s="221"/>
      <c r="K8" s="222"/>
      <c r="L8" s="188" t="s">
        <v>300</v>
      </c>
    </row>
    <row r="9" spans="1:12" ht="19.5" customHeight="1">
      <c r="A9" s="223"/>
      <c r="B9" s="224"/>
      <c r="C9" s="220"/>
      <c r="D9" s="225" t="s">
        <v>209</v>
      </c>
      <c r="E9" s="226" t="s">
        <v>301</v>
      </c>
      <c r="F9" s="227" t="s">
        <v>302</v>
      </c>
      <c r="G9" s="227"/>
      <c r="H9" s="228" t="s">
        <v>209</v>
      </c>
      <c r="I9" s="226" t="s">
        <v>301</v>
      </c>
      <c r="J9" s="229" t="s">
        <v>302</v>
      </c>
      <c r="K9" s="230"/>
      <c r="L9" s="145" t="s">
        <v>302</v>
      </c>
    </row>
    <row r="10" spans="1:12" ht="57.75" customHeight="1">
      <c r="A10" s="231"/>
      <c r="B10" s="150"/>
      <c r="C10" s="220"/>
      <c r="D10" s="225"/>
      <c r="E10" s="232"/>
      <c r="F10" s="233" t="s">
        <v>69</v>
      </c>
      <c r="G10" s="233" t="s">
        <v>70</v>
      </c>
      <c r="H10" s="234"/>
      <c r="I10" s="232"/>
      <c r="J10" s="233" t="s">
        <v>69</v>
      </c>
      <c r="K10" s="233" t="s">
        <v>70</v>
      </c>
      <c r="L10" s="149"/>
    </row>
    <row r="11" spans="1:12" ht="15.75">
      <c r="A11" s="235">
        <v>1</v>
      </c>
      <c r="B11" s="236">
        <v>2</v>
      </c>
      <c r="C11" s="236">
        <v>3</v>
      </c>
      <c r="D11" s="236">
        <v>4</v>
      </c>
      <c r="E11" s="236">
        <v>5</v>
      </c>
      <c r="F11" s="236">
        <v>6</v>
      </c>
      <c r="G11" s="236">
        <v>7</v>
      </c>
      <c r="H11" s="236">
        <v>8</v>
      </c>
      <c r="I11" s="236">
        <v>9</v>
      </c>
      <c r="J11" s="236">
        <v>10</v>
      </c>
      <c r="K11" s="236">
        <v>11</v>
      </c>
      <c r="L11" s="236">
        <v>12</v>
      </c>
    </row>
    <row r="12" spans="1:12" ht="13.5" customHeight="1">
      <c r="A12" s="237">
        <v>1</v>
      </c>
      <c r="B12" s="238" t="s">
        <v>48</v>
      </c>
      <c r="C12" s="238"/>
      <c r="D12" s="239">
        <v>4.5</v>
      </c>
      <c r="E12" s="239"/>
      <c r="F12" s="239">
        <v>1</v>
      </c>
      <c r="G12" s="239">
        <v>1</v>
      </c>
      <c r="H12" s="238"/>
      <c r="I12" s="238"/>
      <c r="J12" s="238"/>
      <c r="K12" s="238"/>
      <c r="L12" s="238"/>
    </row>
    <row r="13" spans="1:12" ht="13.5" customHeight="1">
      <c r="A13" s="237"/>
      <c r="B13" s="238"/>
      <c r="C13" s="239">
        <v>20</v>
      </c>
      <c r="D13" s="238"/>
      <c r="E13" s="238"/>
      <c r="F13" s="238"/>
      <c r="G13" s="238"/>
      <c r="H13" s="239">
        <v>90</v>
      </c>
      <c r="I13" s="239"/>
      <c r="J13" s="239">
        <v>20</v>
      </c>
      <c r="K13" s="239">
        <v>20</v>
      </c>
      <c r="L13" s="239">
        <v>8.766753246753098</v>
      </c>
    </row>
    <row r="14" spans="1:12" ht="13.5" customHeight="1">
      <c r="A14" s="237">
        <v>2</v>
      </c>
      <c r="B14" s="238" t="s">
        <v>76</v>
      </c>
      <c r="C14" s="238"/>
      <c r="D14" s="239">
        <v>4.5</v>
      </c>
      <c r="E14" s="239"/>
      <c r="F14" s="239">
        <v>1</v>
      </c>
      <c r="G14" s="239">
        <v>1</v>
      </c>
      <c r="H14" s="238"/>
      <c r="I14" s="238"/>
      <c r="J14" s="238"/>
      <c r="K14" s="238"/>
      <c r="L14" s="238"/>
    </row>
    <row r="15" spans="1:12" ht="13.5" customHeight="1">
      <c r="A15" s="237"/>
      <c r="B15" s="238"/>
      <c r="C15" s="239">
        <v>20</v>
      </c>
      <c r="D15" s="238"/>
      <c r="E15" s="238"/>
      <c r="F15" s="238"/>
      <c r="G15" s="238"/>
      <c r="H15" s="239">
        <v>90</v>
      </c>
      <c r="I15" s="239"/>
      <c r="J15" s="239">
        <v>20</v>
      </c>
      <c r="K15" s="239">
        <v>20</v>
      </c>
      <c r="L15" s="239">
        <v>8.7667532467531</v>
      </c>
    </row>
    <row r="16" spans="1:12" ht="13.5" customHeight="1">
      <c r="A16" s="237">
        <v>3</v>
      </c>
      <c r="B16" s="238" t="s">
        <v>77</v>
      </c>
      <c r="C16" s="238"/>
      <c r="D16" s="239">
        <v>4.5</v>
      </c>
      <c r="E16" s="239"/>
      <c r="F16" s="239">
        <v>1</v>
      </c>
      <c r="G16" s="239">
        <v>1</v>
      </c>
      <c r="H16" s="238"/>
      <c r="I16" s="238"/>
      <c r="J16" s="238"/>
      <c r="K16" s="238"/>
      <c r="L16" s="238"/>
    </row>
    <row r="17" spans="1:12" ht="13.5" customHeight="1">
      <c r="A17" s="237"/>
      <c r="B17" s="238"/>
      <c r="C17" s="239">
        <v>20</v>
      </c>
      <c r="D17" s="238"/>
      <c r="E17" s="238"/>
      <c r="F17" s="238"/>
      <c r="G17" s="238"/>
      <c r="H17" s="239">
        <v>90</v>
      </c>
      <c r="I17" s="239"/>
      <c r="J17" s="239">
        <v>20</v>
      </c>
      <c r="K17" s="239">
        <v>20</v>
      </c>
      <c r="L17" s="239">
        <v>8.7667532467531</v>
      </c>
    </row>
    <row r="18" spans="1:12" ht="13.5" customHeight="1">
      <c r="A18" s="237">
        <f>A16+1</f>
        <v>4</v>
      </c>
      <c r="B18" s="238" t="s">
        <v>78</v>
      </c>
      <c r="C18" s="238"/>
      <c r="D18" s="239">
        <v>4.5</v>
      </c>
      <c r="E18" s="239"/>
      <c r="F18" s="239">
        <v>1</v>
      </c>
      <c r="G18" s="239">
        <v>1</v>
      </c>
      <c r="H18" s="238"/>
      <c r="I18" s="238"/>
      <c r="J18" s="238"/>
      <c r="K18" s="238"/>
      <c r="L18" s="238"/>
    </row>
    <row r="19" spans="1:12" ht="13.5" customHeight="1">
      <c r="A19" s="237"/>
      <c r="B19" s="238"/>
      <c r="C19" s="239">
        <v>20</v>
      </c>
      <c r="D19" s="238"/>
      <c r="E19" s="238"/>
      <c r="F19" s="238"/>
      <c r="G19" s="238"/>
      <c r="H19" s="239">
        <v>90</v>
      </c>
      <c r="I19" s="239"/>
      <c r="J19" s="239">
        <v>20</v>
      </c>
      <c r="K19" s="239">
        <v>20</v>
      </c>
      <c r="L19" s="239">
        <v>8.7667532467531</v>
      </c>
    </row>
    <row r="20" spans="1:12" ht="13.5" customHeight="1">
      <c r="A20" s="237">
        <f>A18+1</f>
        <v>5</v>
      </c>
      <c r="B20" s="238" t="s">
        <v>79</v>
      </c>
      <c r="C20" s="238"/>
      <c r="D20" s="239">
        <v>4.5</v>
      </c>
      <c r="E20" s="239"/>
      <c r="F20" s="239">
        <v>1</v>
      </c>
      <c r="G20" s="239">
        <v>1</v>
      </c>
      <c r="H20" s="238"/>
      <c r="I20" s="238"/>
      <c r="J20" s="238"/>
      <c r="K20" s="238"/>
      <c r="L20" s="238"/>
    </row>
    <row r="21" spans="1:12" ht="13.5" customHeight="1">
      <c r="A21" s="237"/>
      <c r="B21" s="238"/>
      <c r="C21" s="239">
        <v>20</v>
      </c>
      <c r="D21" s="238"/>
      <c r="E21" s="238"/>
      <c r="F21" s="238"/>
      <c r="G21" s="238"/>
      <c r="H21" s="239">
        <v>90</v>
      </c>
      <c r="I21" s="239"/>
      <c r="J21" s="239">
        <v>20</v>
      </c>
      <c r="K21" s="239">
        <v>20</v>
      </c>
      <c r="L21" s="239">
        <v>8.7667532467531</v>
      </c>
    </row>
    <row r="22" spans="1:12" ht="13.5" customHeight="1">
      <c r="A22" s="237">
        <f>A20+1</f>
        <v>6</v>
      </c>
      <c r="B22" s="238" t="s">
        <v>80</v>
      </c>
      <c r="C22" s="238"/>
      <c r="D22" s="239">
        <v>4.5</v>
      </c>
      <c r="E22" s="239"/>
      <c r="F22" s="239">
        <v>1</v>
      </c>
      <c r="G22" s="239">
        <v>1</v>
      </c>
      <c r="H22" s="238"/>
      <c r="I22" s="238"/>
      <c r="J22" s="238"/>
      <c r="K22" s="238"/>
      <c r="L22" s="238"/>
    </row>
    <row r="23" spans="1:12" ht="13.5" customHeight="1">
      <c r="A23" s="237"/>
      <c r="B23" s="238"/>
      <c r="C23" s="239">
        <v>20</v>
      </c>
      <c r="D23" s="238"/>
      <c r="E23" s="238"/>
      <c r="F23" s="238"/>
      <c r="G23" s="238"/>
      <c r="H23" s="239">
        <v>90</v>
      </c>
      <c r="I23" s="239"/>
      <c r="J23" s="239">
        <v>20</v>
      </c>
      <c r="K23" s="239">
        <v>20</v>
      </c>
      <c r="L23" s="239">
        <v>8.766753246753098</v>
      </c>
    </row>
    <row r="24" spans="1:12" ht="13.5" customHeight="1">
      <c r="A24" s="237">
        <f>A22+1</f>
        <v>7</v>
      </c>
      <c r="B24" s="238" t="s">
        <v>81</v>
      </c>
      <c r="C24" s="238"/>
      <c r="D24" s="239">
        <v>4.5</v>
      </c>
      <c r="E24" s="239"/>
      <c r="F24" s="239">
        <v>1</v>
      </c>
      <c r="G24" s="239">
        <v>1</v>
      </c>
      <c r="H24" s="238"/>
      <c r="I24" s="238"/>
      <c r="J24" s="238"/>
      <c r="K24" s="238"/>
      <c r="L24" s="238"/>
    </row>
    <row r="25" spans="1:12" ht="13.5" customHeight="1">
      <c r="A25" s="237"/>
      <c r="B25" s="238"/>
      <c r="C25" s="239">
        <v>20</v>
      </c>
      <c r="D25" s="238"/>
      <c r="E25" s="238"/>
      <c r="F25" s="238"/>
      <c r="G25" s="238"/>
      <c r="H25" s="239">
        <v>90</v>
      </c>
      <c r="I25" s="239"/>
      <c r="J25" s="239">
        <v>20</v>
      </c>
      <c r="K25" s="239">
        <v>20</v>
      </c>
      <c r="L25" s="239">
        <v>8.766753246753096</v>
      </c>
    </row>
    <row r="26" spans="1:12" ht="13.5" customHeight="1">
      <c r="A26" s="237">
        <f>A24+1</f>
        <v>8</v>
      </c>
      <c r="B26" s="238" t="s">
        <v>82</v>
      </c>
      <c r="C26" s="238"/>
      <c r="D26" s="239">
        <v>4.5</v>
      </c>
      <c r="E26" s="239"/>
      <c r="F26" s="239">
        <v>1</v>
      </c>
      <c r="G26" s="239">
        <v>1</v>
      </c>
      <c r="H26" s="238"/>
      <c r="I26" s="238"/>
      <c r="J26" s="238"/>
      <c r="K26" s="238"/>
      <c r="L26" s="238"/>
    </row>
    <row r="27" spans="1:12" ht="13.5" customHeight="1">
      <c r="A27" s="237"/>
      <c r="B27" s="238"/>
      <c r="C27" s="239">
        <v>20</v>
      </c>
      <c r="D27" s="238"/>
      <c r="E27" s="238"/>
      <c r="F27" s="238"/>
      <c r="G27" s="238"/>
      <c r="H27" s="239">
        <v>90</v>
      </c>
      <c r="I27" s="239"/>
      <c r="J27" s="239">
        <v>20</v>
      </c>
      <c r="K27" s="239">
        <v>20</v>
      </c>
      <c r="L27" s="239">
        <v>8.766753246753094</v>
      </c>
    </row>
    <row r="28" spans="1:12" ht="13.5" customHeight="1">
      <c r="A28" s="237">
        <f>A26+1</f>
        <v>9</v>
      </c>
      <c r="B28" s="238" t="s">
        <v>83</v>
      </c>
      <c r="C28" s="238"/>
      <c r="D28" s="239">
        <v>4.5</v>
      </c>
      <c r="E28" s="239"/>
      <c r="F28" s="239">
        <v>1</v>
      </c>
      <c r="G28" s="239">
        <v>1</v>
      </c>
      <c r="H28" s="238"/>
      <c r="I28" s="238"/>
      <c r="J28" s="238"/>
      <c r="K28" s="238"/>
      <c r="L28" s="238"/>
    </row>
    <row r="29" spans="1:12" ht="13.5" customHeight="1">
      <c r="A29" s="237"/>
      <c r="B29" s="238"/>
      <c r="C29" s="239">
        <v>5</v>
      </c>
      <c r="D29" s="238"/>
      <c r="E29" s="238"/>
      <c r="F29" s="238"/>
      <c r="G29" s="238"/>
      <c r="H29" s="239">
        <v>22.5</v>
      </c>
      <c r="I29" s="239"/>
      <c r="J29" s="239">
        <v>5</v>
      </c>
      <c r="K29" s="239">
        <v>5</v>
      </c>
      <c r="L29" s="239">
        <v>2.1916883116882735</v>
      </c>
    </row>
    <row r="30" spans="1:12" ht="13.5" customHeight="1">
      <c r="A30" s="237">
        <f>A28+1</f>
        <v>10</v>
      </c>
      <c r="B30" s="238" t="s">
        <v>283</v>
      </c>
      <c r="C30" s="238"/>
      <c r="D30" s="239">
        <v>4.5</v>
      </c>
      <c r="E30" s="239"/>
      <c r="F30" s="239">
        <v>1</v>
      </c>
      <c r="G30" s="239">
        <v>1</v>
      </c>
      <c r="H30" s="238"/>
      <c r="I30" s="238"/>
      <c r="J30" s="238"/>
      <c r="K30" s="238"/>
      <c r="L30" s="238"/>
    </row>
    <row r="31" spans="1:12" ht="13.5" customHeight="1">
      <c r="A31" s="237"/>
      <c r="B31" s="238"/>
      <c r="C31" s="239">
        <v>1</v>
      </c>
      <c r="D31" s="238"/>
      <c r="E31" s="238"/>
      <c r="F31" s="238"/>
      <c r="G31" s="238"/>
      <c r="H31" s="239">
        <v>4.5</v>
      </c>
      <c r="I31" s="239"/>
      <c r="J31" s="239">
        <v>1</v>
      </c>
      <c r="K31" s="239">
        <v>1</v>
      </c>
      <c r="L31" s="239">
        <v>0.43833766233765425</v>
      </c>
    </row>
    <row r="32" spans="1:12" s="243" customFormat="1" ht="13.5" customHeight="1">
      <c r="A32" s="240">
        <f>A30+1</f>
        <v>11</v>
      </c>
      <c r="B32" s="241" t="s">
        <v>84</v>
      </c>
      <c r="C32" s="241"/>
      <c r="D32" s="242"/>
      <c r="E32" s="242"/>
      <c r="F32" s="242"/>
      <c r="G32" s="242"/>
      <c r="H32" s="241"/>
      <c r="I32" s="241"/>
      <c r="J32" s="241"/>
      <c r="K32" s="241"/>
      <c r="L32" s="241"/>
    </row>
    <row r="33" spans="1:12" ht="13.5" customHeight="1">
      <c r="A33" s="237"/>
      <c r="B33" s="238"/>
      <c r="C33" s="239">
        <v>14</v>
      </c>
      <c r="D33" s="238"/>
      <c r="E33" s="238"/>
      <c r="F33" s="238"/>
      <c r="G33" s="238"/>
      <c r="H33" s="239"/>
      <c r="I33" s="239"/>
      <c r="J33" s="239"/>
      <c r="K33" s="239"/>
      <c r="L33" s="239"/>
    </row>
    <row r="34" spans="1:12" ht="13.5" customHeight="1">
      <c r="A34" s="237">
        <f>A32+1</f>
        <v>12</v>
      </c>
      <c r="B34" s="238" t="s">
        <v>85</v>
      </c>
      <c r="C34" s="238"/>
      <c r="D34" s="239"/>
      <c r="E34" s="239"/>
      <c r="F34" s="239"/>
      <c r="G34" s="239"/>
      <c r="H34" s="238"/>
      <c r="I34" s="238"/>
      <c r="J34" s="238"/>
      <c r="K34" s="238"/>
      <c r="L34" s="238"/>
    </row>
    <row r="35" spans="1:12" ht="13.5" customHeight="1">
      <c r="A35" s="237"/>
      <c r="B35" s="238"/>
      <c r="C35" s="239">
        <v>7.074999999999989</v>
      </c>
      <c r="D35" s="238"/>
      <c r="E35" s="238"/>
      <c r="F35" s="238"/>
      <c r="G35" s="238"/>
      <c r="H35" s="239"/>
      <c r="I35" s="239"/>
      <c r="J35" s="239"/>
      <c r="K35" s="239"/>
      <c r="L35" s="239"/>
    </row>
    <row r="36" spans="1:12" ht="13.5" customHeight="1">
      <c r="A36" s="237">
        <f>A34+1</f>
        <v>13</v>
      </c>
      <c r="B36" s="238" t="s">
        <v>284</v>
      </c>
      <c r="C36" s="238"/>
      <c r="D36" s="239"/>
      <c r="E36" s="239"/>
      <c r="F36" s="239"/>
      <c r="G36" s="239"/>
      <c r="H36" s="238"/>
      <c r="I36" s="238"/>
      <c r="J36" s="238"/>
      <c r="K36" s="238"/>
      <c r="L36" s="238"/>
    </row>
    <row r="37" spans="1:12" ht="13.5" customHeight="1">
      <c r="A37" s="237"/>
      <c r="B37" s="238"/>
      <c r="C37" s="239">
        <v>12.925000000000011</v>
      </c>
      <c r="D37" s="238"/>
      <c r="E37" s="238"/>
      <c r="F37" s="238"/>
      <c r="G37" s="238"/>
      <c r="H37" s="239"/>
      <c r="I37" s="239"/>
      <c r="J37" s="239"/>
      <c r="K37" s="239"/>
      <c r="L37" s="239"/>
    </row>
    <row r="38" spans="1:12" ht="13.5" customHeight="1">
      <c r="A38" s="237">
        <f>A36+1</f>
        <v>14</v>
      </c>
      <c r="B38" s="238" t="s">
        <v>87</v>
      </c>
      <c r="C38" s="238"/>
      <c r="D38" s="239"/>
      <c r="E38" s="239"/>
      <c r="F38" s="239"/>
      <c r="G38" s="239"/>
      <c r="H38" s="238"/>
      <c r="I38" s="238"/>
      <c r="J38" s="238"/>
      <c r="K38" s="238"/>
      <c r="L38" s="238"/>
    </row>
    <row r="39" spans="1:12" ht="13.5" customHeight="1">
      <c r="A39" s="237"/>
      <c r="B39" s="238"/>
      <c r="C39" s="239">
        <v>5.25</v>
      </c>
      <c r="D39" s="238"/>
      <c r="E39" s="238"/>
      <c r="F39" s="238"/>
      <c r="G39" s="238"/>
      <c r="H39" s="239"/>
      <c r="I39" s="239"/>
      <c r="J39" s="239"/>
      <c r="K39" s="239"/>
      <c r="L39" s="239"/>
    </row>
    <row r="40" spans="1:12" ht="13.5" customHeight="1">
      <c r="A40" s="237">
        <f>A38+1</f>
        <v>15</v>
      </c>
      <c r="B40" s="238" t="s">
        <v>285</v>
      </c>
      <c r="C40" s="238"/>
      <c r="D40" s="239"/>
      <c r="E40" s="239"/>
      <c r="F40" s="239"/>
      <c r="G40" s="239"/>
      <c r="H40" s="238"/>
      <c r="I40" s="238"/>
      <c r="J40" s="238"/>
      <c r="K40" s="238"/>
      <c r="L40" s="238"/>
    </row>
    <row r="41" spans="1:12" ht="13.5" customHeight="1">
      <c r="A41" s="237"/>
      <c r="B41" s="238"/>
      <c r="C41" s="239">
        <v>14.75</v>
      </c>
      <c r="D41" s="238"/>
      <c r="E41" s="238"/>
      <c r="F41" s="238"/>
      <c r="G41" s="238"/>
      <c r="H41" s="239"/>
      <c r="I41" s="239"/>
      <c r="J41" s="239"/>
      <c r="K41" s="239"/>
      <c r="L41" s="239"/>
    </row>
    <row r="42" spans="1:12" ht="13.5" customHeight="1">
      <c r="A42" s="237">
        <f>A40+1</f>
        <v>16</v>
      </c>
      <c r="B42" s="238" t="s">
        <v>89</v>
      </c>
      <c r="C42" s="238"/>
      <c r="D42" s="239"/>
      <c r="E42" s="239"/>
      <c r="F42" s="239"/>
      <c r="G42" s="239"/>
      <c r="H42" s="238"/>
      <c r="I42" s="238"/>
      <c r="J42" s="238"/>
      <c r="K42" s="238"/>
      <c r="L42" s="238"/>
    </row>
    <row r="43" spans="1:12" ht="13.5" customHeight="1">
      <c r="A43" s="237"/>
      <c r="B43" s="238"/>
      <c r="C43" s="239">
        <v>6.199999999999989</v>
      </c>
      <c r="D43" s="238"/>
      <c r="E43" s="238"/>
      <c r="F43" s="238"/>
      <c r="G43" s="238"/>
      <c r="H43" s="239"/>
      <c r="I43" s="239"/>
      <c r="J43" s="239"/>
      <c r="K43" s="239"/>
      <c r="L43" s="239"/>
    </row>
    <row r="44" spans="1:12" s="243" customFormat="1" ht="13.5" customHeight="1">
      <c r="A44" s="240">
        <f>A42+1</f>
        <v>17</v>
      </c>
      <c r="B44" s="241" t="s">
        <v>286</v>
      </c>
      <c r="C44" s="241"/>
      <c r="D44" s="242"/>
      <c r="E44" s="242"/>
      <c r="F44" s="242"/>
      <c r="G44" s="242"/>
      <c r="H44" s="241"/>
      <c r="I44" s="241"/>
      <c r="J44" s="241"/>
      <c r="K44" s="241"/>
      <c r="L44" s="241"/>
    </row>
    <row r="45" spans="1:12" ht="13.5" customHeight="1">
      <c r="A45" s="237"/>
      <c r="B45" s="238"/>
      <c r="C45" s="239">
        <v>13.800000000000011</v>
      </c>
      <c r="D45" s="238"/>
      <c r="E45" s="238"/>
      <c r="F45" s="238"/>
      <c r="G45" s="238"/>
      <c r="H45" s="239">
        <v>62.10000000000005</v>
      </c>
      <c r="I45" s="239"/>
      <c r="J45" s="239">
        <v>13.800000000000011</v>
      </c>
      <c r="K45" s="239">
        <v>13.800000000000011</v>
      </c>
      <c r="L45" s="239">
        <v>6.844799999999891</v>
      </c>
    </row>
    <row r="46" spans="1:12" ht="13.5" customHeight="1">
      <c r="A46" s="237">
        <f>A44+1</f>
        <v>18</v>
      </c>
      <c r="B46" s="238" t="s">
        <v>91</v>
      </c>
      <c r="C46" s="238"/>
      <c r="D46" s="239">
        <v>4.5</v>
      </c>
      <c r="E46" s="239"/>
      <c r="F46" s="239">
        <v>1</v>
      </c>
      <c r="G46" s="239">
        <v>1</v>
      </c>
      <c r="H46" s="238"/>
      <c r="I46" s="238"/>
      <c r="J46" s="238"/>
      <c r="K46" s="238"/>
      <c r="L46" s="238"/>
    </row>
    <row r="47" spans="1:12" ht="13.5" customHeight="1">
      <c r="A47" s="237"/>
      <c r="B47" s="238"/>
      <c r="C47" s="239">
        <v>20</v>
      </c>
      <c r="D47" s="238"/>
      <c r="E47" s="238"/>
      <c r="F47" s="238"/>
      <c r="G47" s="238"/>
      <c r="H47" s="239">
        <v>90</v>
      </c>
      <c r="I47" s="239"/>
      <c r="J47" s="239">
        <v>20</v>
      </c>
      <c r="K47" s="239">
        <v>20</v>
      </c>
      <c r="L47" s="239">
        <v>9.919999999999833</v>
      </c>
    </row>
    <row r="48" spans="1:12" ht="13.5" customHeight="1">
      <c r="A48" s="237">
        <f>A46+1</f>
        <v>19</v>
      </c>
      <c r="B48" s="238" t="s">
        <v>92</v>
      </c>
      <c r="C48" s="238"/>
      <c r="D48" s="239">
        <v>4.5</v>
      </c>
      <c r="E48" s="239"/>
      <c r="F48" s="239">
        <v>1</v>
      </c>
      <c r="G48" s="239">
        <v>1</v>
      </c>
      <c r="H48" s="238"/>
      <c r="I48" s="238"/>
      <c r="J48" s="238"/>
      <c r="K48" s="238"/>
      <c r="L48" s="238"/>
    </row>
    <row r="49" spans="1:12" ht="13.5" customHeight="1">
      <c r="A49" s="237"/>
      <c r="B49" s="238"/>
      <c r="C49" s="239">
        <v>20</v>
      </c>
      <c r="D49" s="238"/>
      <c r="E49" s="238"/>
      <c r="F49" s="238"/>
      <c r="G49" s="238"/>
      <c r="H49" s="239">
        <v>90</v>
      </c>
      <c r="I49" s="239"/>
      <c r="J49" s="239">
        <v>20</v>
      </c>
      <c r="K49" s="239">
        <v>20</v>
      </c>
      <c r="L49" s="239">
        <v>9.631688311688144</v>
      </c>
    </row>
    <row r="50" spans="1:12" ht="13.5" customHeight="1">
      <c r="A50" s="237">
        <f>A48+1</f>
        <v>20</v>
      </c>
      <c r="B50" s="238" t="s">
        <v>93</v>
      </c>
      <c r="C50" s="238"/>
      <c r="D50" s="239">
        <v>4.5</v>
      </c>
      <c r="E50" s="239"/>
      <c r="F50" s="239">
        <v>1</v>
      </c>
      <c r="G50" s="239">
        <v>1</v>
      </c>
      <c r="H50" s="238"/>
      <c r="I50" s="238"/>
      <c r="J50" s="238"/>
      <c r="K50" s="238"/>
      <c r="L50" s="238"/>
    </row>
    <row r="51" spans="1:12" ht="13.5" customHeight="1">
      <c r="A51" s="237"/>
      <c r="B51" s="238"/>
      <c r="C51" s="239">
        <v>5</v>
      </c>
      <c r="D51" s="238"/>
      <c r="E51" s="238"/>
      <c r="F51" s="238"/>
      <c r="G51" s="238"/>
      <c r="H51" s="239">
        <v>22.5</v>
      </c>
      <c r="I51" s="239"/>
      <c r="J51" s="239">
        <v>5</v>
      </c>
      <c r="K51" s="239">
        <v>5</v>
      </c>
      <c r="L51" s="239">
        <v>2.3358441558441134</v>
      </c>
    </row>
    <row r="52" spans="1:12" ht="13.5" customHeight="1">
      <c r="A52" s="237"/>
      <c r="B52" s="238" t="s">
        <v>94</v>
      </c>
      <c r="C52" s="239"/>
      <c r="D52" s="238"/>
      <c r="E52" s="238"/>
      <c r="F52" s="238"/>
      <c r="G52" s="238"/>
      <c r="H52" s="239"/>
      <c r="I52" s="239"/>
      <c r="J52" s="239"/>
      <c r="K52" s="239"/>
      <c r="L52" s="239"/>
    </row>
    <row r="53" spans="1:12" ht="19.5" customHeight="1">
      <c r="A53" s="244" t="s">
        <v>303</v>
      </c>
      <c r="B53" s="245"/>
      <c r="C53" s="245"/>
      <c r="D53" s="245"/>
      <c r="E53" s="245"/>
      <c r="F53" s="245"/>
      <c r="G53" s="245"/>
      <c r="H53" s="246">
        <f>SUM(H12:H52)</f>
        <v>1011.6</v>
      </c>
      <c r="I53" s="246">
        <f>SUM(I12:I52)</f>
        <v>0</v>
      </c>
      <c r="J53" s="246">
        <f>SUM(J12:J52)</f>
        <v>224.8</v>
      </c>
      <c r="K53" s="246">
        <f>SUM(K12:K52)</f>
        <v>224.8</v>
      </c>
      <c r="L53" s="246">
        <f>SUM(L12:L52)</f>
        <v>101.4963844155827</v>
      </c>
    </row>
    <row r="57" s="191" customFormat="1" ht="15"/>
    <row r="58" s="191" customFormat="1" ht="15"/>
    <row r="59" spans="4:9" s="191" customFormat="1" ht="18.75" customHeight="1">
      <c r="D59" s="248" t="s">
        <v>304</v>
      </c>
      <c r="E59" s="248"/>
      <c r="F59" s="248"/>
      <c r="G59" s="248"/>
      <c r="H59" s="248"/>
      <c r="I59" s="249">
        <f>H53</f>
        <v>1011.6</v>
      </c>
    </row>
    <row r="60" spans="3:12" s="191" customFormat="1" ht="15" customHeight="1">
      <c r="C60" s="250"/>
      <c r="D60" s="251" t="s">
        <v>305</v>
      </c>
      <c r="E60" s="252"/>
      <c r="F60" s="252"/>
      <c r="G60" s="252"/>
      <c r="H60" s="253"/>
      <c r="I60" s="254"/>
      <c r="K60" s="214"/>
      <c r="L60" s="214"/>
    </row>
    <row r="61" spans="4:9" s="191" customFormat="1" ht="19.5" customHeight="1">
      <c r="D61" s="255" t="s">
        <v>306</v>
      </c>
      <c r="E61" s="255"/>
      <c r="F61" s="255"/>
      <c r="G61" s="255"/>
      <c r="H61" s="255"/>
      <c r="I61" s="60">
        <f>L53</f>
        <v>101.4963844155827</v>
      </c>
    </row>
    <row r="62" s="191" customFormat="1" ht="15">
      <c r="P62" s="8"/>
    </row>
    <row r="63" s="191" customFormat="1" ht="15"/>
    <row r="64" s="191" customFormat="1" ht="15"/>
    <row r="66" s="39" customFormat="1" ht="15"/>
  </sheetData>
  <sheetProtection/>
  <mergeCells count="21">
    <mergeCell ref="L9:L10"/>
    <mergeCell ref="D59:H59"/>
    <mergeCell ref="I59:I60"/>
    <mergeCell ref="D60:H60"/>
    <mergeCell ref="D61:H61"/>
    <mergeCell ref="D9:D10"/>
    <mergeCell ref="E9:E10"/>
    <mergeCell ref="F9:G9"/>
    <mergeCell ref="H9:H10"/>
    <mergeCell ref="I9:I10"/>
    <mergeCell ref="J9:K9"/>
    <mergeCell ref="A2:L2"/>
    <mergeCell ref="A3:L3"/>
    <mergeCell ref="A4:L4"/>
    <mergeCell ref="A5:L5"/>
    <mergeCell ref="A6:L6"/>
    <mergeCell ref="A8:A10"/>
    <mergeCell ref="B8:B10"/>
    <mergeCell ref="C8:C10"/>
    <mergeCell ref="D8:G8"/>
    <mergeCell ref="H8:K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Topomatic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ROLANDI</cp:lastModifiedBy>
  <cp:lastPrinted>2018-12-25T18:01:13Z</cp:lastPrinted>
  <dcterms:created xsi:type="dcterms:W3CDTF">2005-08-26T11:56:14Z</dcterms:created>
  <dcterms:modified xsi:type="dcterms:W3CDTF">2019-05-16T14:30:08Z</dcterms:modified>
  <cp:category/>
  <cp:version/>
  <cp:contentType/>
  <cp:contentStatus/>
</cp:coreProperties>
</file>