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5rkbetoni" sheetId="34" r:id="rId1"/>
  </sheets>
  <definedNames>
    <definedName name="_xlnm.Print_Area" localSheetId="0">'5rkbetoni'!$A$1:$K$19</definedName>
  </definedNames>
  <calcPr calcId="145621"/>
</workbook>
</file>

<file path=xl/calcChain.xml><?xml version="1.0" encoding="utf-8"?>
<calcChain xmlns="http://schemas.openxmlformats.org/spreadsheetml/2006/main">
  <c r="H14" i="34" l="1"/>
  <c r="H13" i="34"/>
  <c r="H12" i="34"/>
  <c r="H9" i="34"/>
  <c r="H8" i="34"/>
  <c r="H10" i="34" l="1"/>
  <c r="J14" i="34" l="1"/>
  <c r="J15" i="34" s="1"/>
  <c r="I14" i="34"/>
  <c r="G14" i="34"/>
  <c r="J13" i="34"/>
  <c r="I13" i="34"/>
  <c r="G13" i="34"/>
  <c r="I15" i="34"/>
  <c r="H15" i="34"/>
  <c r="D15" i="34"/>
  <c r="J12" i="34"/>
  <c r="I12" i="34"/>
  <c r="G12" i="34"/>
  <c r="G15" i="34" l="1"/>
  <c r="G9" i="34"/>
  <c r="H16" i="34"/>
  <c r="I9" i="34"/>
  <c r="J9" i="34"/>
  <c r="J8" i="34" l="1"/>
  <c r="J10" i="34" s="1"/>
  <c r="J16" i="34" s="1"/>
  <c r="D10" i="34"/>
  <c r="D16" i="34" s="1"/>
  <c r="I8" i="34" l="1"/>
  <c r="I10" i="34" s="1"/>
  <c r="I16" i="34" s="1"/>
  <c r="G8" i="34"/>
  <c r="G10" i="34" s="1"/>
  <c r="G16" i="34" s="1"/>
</calcChain>
</file>

<file path=xl/sharedStrings.xml><?xml version="1.0" encoding="utf-8"?>
<sst xmlns="http://schemas.openxmlformats.org/spreadsheetml/2006/main" count="30" uniqueCount="23">
  <si>
    <t>adgilmdebareoba</t>
  </si>
  <si>
    <t>saproeqto kilometri</t>
  </si>
  <si>
    <t>pk +                    dan</t>
  </si>
  <si>
    <t>savali nawilis sigane                                          m</t>
  </si>
  <si>
    <t>sul</t>
  </si>
  <si>
    <t>misayreli gverdulebi</t>
  </si>
  <si>
    <t>SeniSvna</t>
  </si>
  <si>
    <t>miwis vakisis sigane                          m</t>
  </si>
  <si>
    <t>0+00</t>
  </si>
  <si>
    <t>1+00</t>
  </si>
  <si>
    <t xml:space="preserve">monakve-Tis sigrZe                                                           m                         </t>
  </si>
  <si>
    <r>
      <t>betonis      B</t>
    </r>
    <r>
      <rPr>
        <sz val="10"/>
        <rFont val="Calibri"/>
        <family val="2"/>
      </rPr>
      <t xml:space="preserve">B25 F200 W6 </t>
    </r>
    <r>
      <rPr>
        <sz val="10"/>
        <rFont val="AcadNusx"/>
      </rPr>
      <t>farTobi sisqiT 16 sm
(m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</si>
  <si>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t>qviSa-xreSi                                   m2</t>
  </si>
  <si>
    <t>RorRis safuZvlis mowyoba 10 sm sisqiT              m2</t>
  </si>
  <si>
    <t>arsebuli safaris moyvana profilze greideriT Semotanili qviSa-xreSisdamatebiT                                              m2</t>
  </si>
  <si>
    <t xml:space="preserve">sagzao samosis mowyobis samuSaoTa moculobebis uwyisi </t>
  </si>
  <si>
    <t>menjis administraciuli erTeulis sof.sawuleiskirios Sida saubno gzis betonis safaris mowyoba</t>
  </si>
  <si>
    <t>2+00</t>
  </si>
  <si>
    <t>2+86,497</t>
  </si>
  <si>
    <t>sul jami</t>
  </si>
  <si>
    <t>1+92,739</t>
  </si>
  <si>
    <t>cent gza 4,5 m-iani gani</t>
  </si>
  <si>
    <t>meorexarisxovani gza 3 m-iani gani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</si>
</sst>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name val="Calibri"/>
      <family val="2"/>
    </font>
    <font>
      <vertAlign val="superscript"/>
      <sz val="10"/>
      <name val="AcadNusx"/>
    </font>
    <font>
      <sz val="11"/>
      <color theme="1"/>
      <name val="AcadNusx"/>
    </font>
    <font>
      <sz val="11"/>
      <name val="AcadNusx"/>
    </font>
    <font>
      <sz val="12"/>
      <name val="AcadNusx"/>
    </font>
    <font>
      <sz val="28"/>
      <color theme="1"/>
      <name val="AcadNusx"/>
    </font>
    <font>
      <b/>
      <sz val="11"/>
      <color rgb="FFFF0000"/>
      <name val="AcadNusx"/>
    </font>
    <font>
      <b/>
      <sz val="10"/>
      <color rgb="FFFF0000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2" borderId="0" xfId="0" applyFill="1"/>
    <xf numFmtId="0" fontId="7" fillId="2" borderId="0" xfId="0" applyFont="1" applyFill="1" applyAlignment="1">
      <alignment vertical="center" wrapText="1"/>
    </xf>
    <xf numFmtId="2" fontId="9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9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tabSelected="1" zoomScale="85" zoomScaleNormal="85" zoomScaleSheetLayoutView="70" workbookViewId="0">
      <selection activeCell="I22" sqref="I22"/>
    </sheetView>
  </sheetViews>
  <sheetFormatPr defaultRowHeight="39.75" x14ac:dyDescent="0.7"/>
  <cols>
    <col min="1" max="1" width="4" style="15" customWidth="1"/>
    <col min="2" max="2" width="16.85546875" style="15" customWidth="1"/>
    <col min="3" max="3" width="16.140625" style="15" customWidth="1"/>
    <col min="4" max="5" width="17.42578125" style="15" customWidth="1"/>
    <col min="6" max="6" width="17.42578125" style="14" customWidth="1"/>
    <col min="7" max="7" width="17.42578125" style="7" customWidth="1"/>
    <col min="8" max="8" width="17.42578125" style="14" customWidth="1"/>
    <col min="9" max="9" width="17.42578125" style="16" customWidth="1"/>
    <col min="10" max="10" width="17.42578125" style="7" customWidth="1"/>
    <col min="11" max="11" width="22.140625" style="9" customWidth="1"/>
  </cols>
  <sheetData>
    <row r="1" spans="1:11" ht="36.75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6.75" customHeight="1" x14ac:dyDescent="0.25">
      <c r="A2" s="18"/>
      <c r="B2" s="30" t="s">
        <v>15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60" customHeight="1" x14ac:dyDescent="0.25">
      <c r="A3" s="36" t="s">
        <v>1</v>
      </c>
      <c r="B3" s="35" t="s">
        <v>0</v>
      </c>
      <c r="C3" s="35"/>
      <c r="D3" s="35" t="s">
        <v>10</v>
      </c>
      <c r="E3" s="35" t="s">
        <v>7</v>
      </c>
      <c r="F3" s="35" t="s">
        <v>3</v>
      </c>
      <c r="G3" s="37" t="s">
        <v>14</v>
      </c>
      <c r="H3" s="37" t="s">
        <v>13</v>
      </c>
      <c r="I3" s="42" t="s">
        <v>11</v>
      </c>
      <c r="J3" s="21" t="s">
        <v>5</v>
      </c>
      <c r="K3" s="35" t="s">
        <v>6</v>
      </c>
    </row>
    <row r="4" spans="1:11" ht="15" customHeight="1" x14ac:dyDescent="0.25">
      <c r="A4" s="36"/>
      <c r="B4" s="35" t="s">
        <v>2</v>
      </c>
      <c r="C4" s="35" t="s">
        <v>2</v>
      </c>
      <c r="D4" s="35"/>
      <c r="E4" s="35"/>
      <c r="F4" s="35"/>
      <c r="G4" s="38"/>
      <c r="H4" s="38"/>
      <c r="I4" s="42"/>
      <c r="J4" s="35" t="s">
        <v>12</v>
      </c>
      <c r="K4" s="35"/>
    </row>
    <row r="5" spans="1:11" ht="69" customHeight="1" x14ac:dyDescent="0.25">
      <c r="A5" s="36"/>
      <c r="B5" s="35"/>
      <c r="C5" s="35"/>
      <c r="D5" s="35"/>
      <c r="E5" s="35"/>
      <c r="F5" s="35"/>
      <c r="G5" s="39"/>
      <c r="H5" s="39"/>
      <c r="I5" s="42"/>
      <c r="J5" s="35"/>
      <c r="K5" s="35"/>
    </row>
    <row r="6" spans="1:11" ht="15" x14ac:dyDescent="0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12</v>
      </c>
      <c r="K6" s="21">
        <v>13</v>
      </c>
    </row>
    <row r="7" spans="1:11" ht="22.5" customHeight="1" x14ac:dyDescent="0.25">
      <c r="A7" s="44" t="s">
        <v>21</v>
      </c>
      <c r="B7" s="45"/>
      <c r="C7" s="45"/>
      <c r="D7" s="45"/>
      <c r="E7" s="45"/>
      <c r="F7" s="45"/>
      <c r="G7" s="45"/>
      <c r="H7" s="45"/>
      <c r="I7" s="45"/>
      <c r="J7" s="46"/>
      <c r="K7" s="23"/>
    </row>
    <row r="8" spans="1:11" s="3" customFormat="1" ht="22.5" customHeight="1" x14ac:dyDescent="0.25">
      <c r="A8" s="2">
        <v>1</v>
      </c>
      <c r="B8" s="22" t="s">
        <v>8</v>
      </c>
      <c r="C8" s="22" t="s">
        <v>9</v>
      </c>
      <c r="D8" s="2">
        <v>100</v>
      </c>
      <c r="E8" s="2">
        <v>5.5</v>
      </c>
      <c r="F8" s="2">
        <v>4.5</v>
      </c>
      <c r="G8" s="27">
        <f>E8*D8</f>
        <v>550</v>
      </c>
      <c r="H8" s="27">
        <f>D8*4.8</f>
        <v>480</v>
      </c>
      <c r="I8" s="28">
        <f>F8*D8</f>
        <v>450</v>
      </c>
      <c r="J8" s="27">
        <f>D8</f>
        <v>100</v>
      </c>
      <c r="K8" s="31"/>
    </row>
    <row r="9" spans="1:11" s="3" customFormat="1" ht="22.5" customHeight="1" x14ac:dyDescent="0.25">
      <c r="A9" s="2"/>
      <c r="B9" s="22" t="s">
        <v>9</v>
      </c>
      <c r="C9" s="22" t="s">
        <v>20</v>
      </c>
      <c r="D9" s="2">
        <v>92.739000000000004</v>
      </c>
      <c r="E9" s="2">
        <v>5.5</v>
      </c>
      <c r="F9" s="2">
        <v>4.5</v>
      </c>
      <c r="G9" s="27">
        <f t="shared" ref="G9" si="0">E9*D9</f>
        <v>510.06450000000001</v>
      </c>
      <c r="H9" s="27">
        <f>D9*4.8</f>
        <v>445.1472</v>
      </c>
      <c r="I9" s="28">
        <f t="shared" ref="I9" si="1">F9*D9</f>
        <v>417.32550000000003</v>
      </c>
      <c r="J9" s="27">
        <f t="shared" ref="J9" si="2">D9</f>
        <v>92.739000000000004</v>
      </c>
      <c r="K9" s="32"/>
    </row>
    <row r="10" spans="1:11" s="1" customFormat="1" ht="22.5" customHeight="1" x14ac:dyDescent="0.25">
      <c r="A10" s="34" t="s">
        <v>4</v>
      </c>
      <c r="B10" s="34"/>
      <c r="C10" s="34"/>
      <c r="D10" s="26">
        <f>SUM(D8:D9)</f>
        <v>192.739</v>
      </c>
      <c r="E10" s="4"/>
      <c r="F10" s="4"/>
      <c r="G10" s="26">
        <f t="shared" ref="G10:J10" si="3">SUM(G8:G9)</f>
        <v>1060.0645</v>
      </c>
      <c r="H10" s="26">
        <f t="shared" si="3"/>
        <v>925.1472</v>
      </c>
      <c r="I10" s="26">
        <f t="shared" si="3"/>
        <v>867.32550000000003</v>
      </c>
      <c r="J10" s="26">
        <f t="shared" si="3"/>
        <v>192.739</v>
      </c>
      <c r="K10" s="33"/>
    </row>
    <row r="11" spans="1:11" ht="22.5" customHeight="1" x14ac:dyDescent="0.25">
      <c r="A11" s="44" t="s">
        <v>22</v>
      </c>
      <c r="B11" s="45"/>
      <c r="C11" s="45"/>
      <c r="D11" s="45"/>
      <c r="E11" s="45"/>
      <c r="F11" s="45"/>
      <c r="G11" s="45"/>
      <c r="H11" s="45"/>
      <c r="I11" s="45"/>
      <c r="J11" s="46"/>
      <c r="K11" s="25"/>
    </row>
    <row r="12" spans="1:11" s="3" customFormat="1" ht="22.5" customHeight="1" x14ac:dyDescent="0.25">
      <c r="A12" s="2">
        <v>1</v>
      </c>
      <c r="B12" s="24" t="s">
        <v>8</v>
      </c>
      <c r="C12" s="24" t="s">
        <v>9</v>
      </c>
      <c r="D12" s="2">
        <v>100</v>
      </c>
      <c r="E12" s="2">
        <v>4</v>
      </c>
      <c r="F12" s="2">
        <v>3</v>
      </c>
      <c r="G12" s="19">
        <f>E12*D12</f>
        <v>400</v>
      </c>
      <c r="H12" s="19">
        <f>D12*3.3</f>
        <v>330</v>
      </c>
      <c r="I12" s="20">
        <f>F12*D12</f>
        <v>300</v>
      </c>
      <c r="J12" s="19">
        <f>D12</f>
        <v>100</v>
      </c>
      <c r="K12" s="47"/>
    </row>
    <row r="13" spans="1:11" s="3" customFormat="1" ht="22.5" customHeight="1" x14ac:dyDescent="0.25">
      <c r="A13" s="2"/>
      <c r="B13" s="24" t="s">
        <v>9</v>
      </c>
      <c r="C13" s="24" t="s">
        <v>17</v>
      </c>
      <c r="D13" s="2">
        <v>100</v>
      </c>
      <c r="E13" s="2">
        <v>4</v>
      </c>
      <c r="F13" s="2">
        <v>3</v>
      </c>
      <c r="G13" s="19">
        <f t="shared" ref="G13:G14" si="4">E13*D13</f>
        <v>400</v>
      </c>
      <c r="H13" s="19">
        <f t="shared" ref="H13:H14" si="5">D13*3.3</f>
        <v>330</v>
      </c>
      <c r="I13" s="20">
        <f t="shared" ref="I13:I14" si="6">F13*D13</f>
        <v>300</v>
      </c>
      <c r="J13" s="19">
        <f t="shared" ref="J13:J14" si="7">D13</f>
        <v>100</v>
      </c>
      <c r="K13" s="47"/>
    </row>
    <row r="14" spans="1:11" s="3" customFormat="1" ht="22.5" customHeight="1" x14ac:dyDescent="0.25">
      <c r="A14" s="2"/>
      <c r="B14" s="24" t="s">
        <v>17</v>
      </c>
      <c r="C14" s="24" t="s">
        <v>18</v>
      </c>
      <c r="D14" s="2">
        <v>86.497</v>
      </c>
      <c r="E14" s="2">
        <v>4</v>
      </c>
      <c r="F14" s="2">
        <v>3</v>
      </c>
      <c r="G14" s="19">
        <f t="shared" si="4"/>
        <v>345.988</v>
      </c>
      <c r="H14" s="19">
        <f t="shared" si="5"/>
        <v>285.44009999999997</v>
      </c>
      <c r="I14" s="20">
        <f t="shared" si="6"/>
        <v>259.49099999999999</v>
      </c>
      <c r="J14" s="19">
        <f t="shared" si="7"/>
        <v>86.497</v>
      </c>
      <c r="K14" s="47"/>
    </row>
    <row r="15" spans="1:11" s="1" customFormat="1" ht="22.5" customHeight="1" x14ac:dyDescent="0.25">
      <c r="A15" s="34" t="s">
        <v>4</v>
      </c>
      <c r="B15" s="34"/>
      <c r="C15" s="34"/>
      <c r="D15" s="4">
        <f>SUM(D12:D14)</f>
        <v>286.49700000000001</v>
      </c>
      <c r="E15" s="4"/>
      <c r="F15" s="4"/>
      <c r="G15" s="4">
        <f t="shared" ref="G15:J15" si="8">SUM(G12:G14)</f>
        <v>1145.9880000000001</v>
      </c>
      <c r="H15" s="4">
        <f t="shared" si="8"/>
        <v>945.44010000000003</v>
      </c>
      <c r="I15" s="4">
        <f t="shared" si="8"/>
        <v>859.49099999999999</v>
      </c>
      <c r="J15" s="4">
        <f t="shared" si="8"/>
        <v>286.49700000000001</v>
      </c>
      <c r="K15" s="47"/>
    </row>
    <row r="16" spans="1:11" s="1" customFormat="1" ht="22.5" customHeight="1" x14ac:dyDescent="0.25">
      <c r="A16" s="34" t="s">
        <v>19</v>
      </c>
      <c r="B16" s="34"/>
      <c r="C16" s="34"/>
      <c r="D16" s="4">
        <f>D15+D10</f>
        <v>479.23599999999999</v>
      </c>
      <c r="E16" s="4"/>
      <c r="F16" s="4"/>
      <c r="G16" s="4">
        <f t="shared" ref="G16:J16" si="9">G15+G10</f>
        <v>2206.0524999999998</v>
      </c>
      <c r="H16" s="4">
        <f t="shared" si="9"/>
        <v>1870.5873000000001</v>
      </c>
      <c r="I16" s="4">
        <f t="shared" si="9"/>
        <v>1726.8164999999999</v>
      </c>
      <c r="J16" s="4">
        <f t="shared" si="9"/>
        <v>479.23599999999999</v>
      </c>
      <c r="K16" s="47"/>
    </row>
    <row r="17" spans="1:11" s="10" customFormat="1" ht="16.5" x14ac:dyDescent="0.25">
      <c r="A17" s="5"/>
      <c r="B17" s="5"/>
      <c r="C17" s="43"/>
      <c r="D17" s="43"/>
      <c r="E17" s="43"/>
      <c r="F17" s="6"/>
      <c r="G17" s="7"/>
      <c r="H17" s="6"/>
      <c r="I17" s="8"/>
      <c r="J17" s="7"/>
      <c r="K17" s="9"/>
    </row>
    <row r="18" spans="1:11" s="10" customFormat="1" ht="31.5" customHeight="1" x14ac:dyDescent="0.25">
      <c r="A18" s="40"/>
      <c r="B18" s="40"/>
      <c r="C18" s="11"/>
      <c r="D18" s="11"/>
      <c r="E18" s="41"/>
      <c r="F18" s="41"/>
      <c r="G18" s="11"/>
      <c r="H18" s="17"/>
      <c r="I18" s="12"/>
      <c r="J18" s="7"/>
      <c r="K18" s="9"/>
    </row>
    <row r="19" spans="1:11" s="10" customFormat="1" ht="39.75" customHeight="1" x14ac:dyDescent="0.25">
      <c r="A19" s="40"/>
      <c r="B19" s="40"/>
      <c r="C19" s="11"/>
      <c r="D19" s="11"/>
      <c r="E19" s="41"/>
      <c r="F19" s="41"/>
      <c r="G19" s="11"/>
      <c r="H19" s="5"/>
      <c r="I19" s="8"/>
      <c r="J19" s="7"/>
      <c r="K19" s="9"/>
    </row>
    <row r="20" spans="1:11" ht="15.75" x14ac:dyDescent="0.3">
      <c r="A20" s="13"/>
      <c r="B20" s="13"/>
      <c r="C20" s="13"/>
      <c r="D20" s="13"/>
      <c r="E20" s="13"/>
      <c r="I20" s="9"/>
    </row>
    <row r="21" spans="1:11" x14ac:dyDescent="0.7">
      <c r="I21" s="9"/>
    </row>
    <row r="22" spans="1:11" x14ac:dyDescent="0.7">
      <c r="I22" s="9"/>
    </row>
    <row r="23" spans="1:11" x14ac:dyDescent="0.7">
      <c r="I23" s="9"/>
    </row>
    <row r="24" spans="1:11" x14ac:dyDescent="0.7">
      <c r="I24" s="9"/>
    </row>
    <row r="25" spans="1:11" x14ac:dyDescent="0.7">
      <c r="I25" s="9"/>
    </row>
    <row r="26" spans="1:11" x14ac:dyDescent="0.7">
      <c r="I26" s="9"/>
    </row>
    <row r="27" spans="1:11" x14ac:dyDescent="0.7">
      <c r="I27" s="9"/>
    </row>
    <row r="28" spans="1:11" x14ac:dyDescent="0.7">
      <c r="I28" s="9"/>
    </row>
    <row r="29" spans="1:11" x14ac:dyDescent="0.7">
      <c r="I29" s="9"/>
    </row>
    <row r="30" spans="1:11" x14ac:dyDescent="0.7">
      <c r="I30" s="9"/>
    </row>
    <row r="31" spans="1:11" x14ac:dyDescent="0.7">
      <c r="I31" s="9"/>
    </row>
    <row r="32" spans="1:11" x14ac:dyDescent="0.7">
      <c r="I32" s="9"/>
    </row>
    <row r="33" spans="9:9" x14ac:dyDescent="0.7">
      <c r="I33" s="9"/>
    </row>
    <row r="34" spans="9:9" x14ac:dyDescent="0.7">
      <c r="I34" s="9"/>
    </row>
    <row r="35" spans="9:9" x14ac:dyDescent="0.7">
      <c r="I35" s="9"/>
    </row>
  </sheetData>
  <mergeCells count="26">
    <mergeCell ref="A19:B19"/>
    <mergeCell ref="E19:F19"/>
    <mergeCell ref="I3:I5"/>
    <mergeCell ref="K3:K5"/>
    <mergeCell ref="C17:E17"/>
    <mergeCell ref="A18:B18"/>
    <mergeCell ref="E18:F18"/>
    <mergeCell ref="A7:J7"/>
    <mergeCell ref="A11:J11"/>
    <mergeCell ref="A15:C15"/>
    <mergeCell ref="A16:C16"/>
    <mergeCell ref="K12:K16"/>
    <mergeCell ref="A1:K1"/>
    <mergeCell ref="B2:K2"/>
    <mergeCell ref="K8:K10"/>
    <mergeCell ref="A10:C10"/>
    <mergeCell ref="B4:B5"/>
    <mergeCell ref="C4:C5"/>
    <mergeCell ref="J4:J5"/>
    <mergeCell ref="A3:A5"/>
    <mergeCell ref="B3:C3"/>
    <mergeCell ref="D3:D5"/>
    <mergeCell ref="E3:E5"/>
    <mergeCell ref="F3:F5"/>
    <mergeCell ref="G3:G5"/>
    <mergeCell ref="H3:H5"/>
  </mergeCells>
  <pageMargins left="0.25" right="0.25" top="0.75" bottom="0.75" header="0.3" footer="0.3"/>
  <pageSetup paperSize="9" scale="66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5rkbetoni</vt:lpstr>
      <vt:lpstr>'5rkbetoni'!Область_печати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kvikvi</dc:creator>
  <cp:lastModifiedBy>xatuna</cp:lastModifiedBy>
  <cp:lastPrinted>2018-03-31T09:29:48Z</cp:lastPrinted>
  <dcterms:created xsi:type="dcterms:W3CDTF">2012-07-19T09:15:49Z</dcterms:created>
  <dcterms:modified xsi:type="dcterms:W3CDTF">2019-05-03T07:39:25Z</dcterms:modified>
</cp:coreProperties>
</file>