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EKAPANADZE\Desktop\"/>
    </mc:Choice>
  </mc:AlternateContent>
  <bookViews>
    <workbookView xWindow="0" yWindow="0" windowWidth="28800" windowHeight="12300" activeTab="1"/>
  </bookViews>
  <sheets>
    <sheet name="5 danarTi" sheetId="3" r:id="rId1"/>
    <sheet name="6 danarti" sheetId="2" r:id="rId2"/>
  </sheets>
  <definedNames>
    <definedName name="_xlnm.Print_Area" localSheetId="0">'5 danarTi'!$A$1:$M$70</definedName>
    <definedName name="_xlnm.Print_Area" localSheetId="1">'6 danarti'!$A$1:$I$20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3" l="1"/>
  <c r="F58" i="3"/>
  <c r="F57" i="3"/>
  <c r="F55" i="3"/>
  <c r="F54" i="3"/>
  <c r="F53" i="3"/>
  <c r="F52" i="3"/>
  <c r="F51" i="3"/>
  <c r="F50" i="3"/>
  <c r="F49" i="3"/>
  <c r="F47" i="3"/>
  <c r="F46" i="3"/>
  <c r="F37" i="3"/>
  <c r="F44" i="3" s="1"/>
  <c r="F35" i="3"/>
  <c r="F33" i="3"/>
  <c r="F31" i="3"/>
  <c r="F29" i="3"/>
  <c r="F28" i="3"/>
  <c r="F34" i="3" s="1"/>
  <c r="F27" i="3"/>
  <c r="F26" i="3"/>
  <c r="F25" i="3"/>
  <c r="F24" i="3"/>
  <c r="F23" i="3"/>
  <c r="F22" i="3"/>
  <c r="F20" i="3"/>
  <c r="F19" i="3"/>
  <c r="F17" i="3"/>
  <c r="F16" i="3"/>
  <c r="F15" i="3"/>
  <c r="F14" i="3"/>
  <c r="F13" i="3"/>
  <c r="F12" i="3"/>
  <c r="F11" i="3"/>
  <c r="F10" i="3"/>
  <c r="F39" i="3" l="1"/>
  <c r="F43" i="3"/>
  <c r="F32" i="3"/>
  <c r="F36" i="3"/>
  <c r="F38" i="3"/>
  <c r="F42" i="3"/>
  <c r="F41" i="3"/>
  <c r="F30" i="3"/>
  <c r="F40" i="3"/>
  <c r="L226" i="2" l="1"/>
  <c r="J250" i="2"/>
  <c r="J251" i="2" s="1"/>
  <c r="J257" i="2"/>
</calcChain>
</file>

<file path=xl/sharedStrings.xml><?xml version="1.0" encoding="utf-8"?>
<sst xmlns="http://schemas.openxmlformats.org/spreadsheetml/2006/main" count="206" uniqueCount="120">
  <si>
    <t>#</t>
  </si>
  <si>
    <t>Sifri</t>
  </si>
  <si>
    <t>samuSaos dasaxeleba</t>
  </si>
  <si>
    <t>ganzomileba</t>
  </si>
  <si>
    <t>normatiuli resursi</t>
  </si>
  <si>
    <t>masala</t>
  </si>
  <si>
    <t>xelfasi</t>
  </si>
  <si>
    <t>manqana meqanizmebi</t>
  </si>
  <si>
    <t>jami</t>
  </si>
  <si>
    <t>erTeuli</t>
  </si>
  <si>
    <t>sul</t>
  </si>
  <si>
    <t>sagzao samosis mowyoba</t>
  </si>
  <si>
    <t xml:space="preserve">27-8-2
</t>
  </si>
  <si>
    <t>samSeneblo moednis mosworeba greideriT</t>
  </si>
  <si>
    <r>
      <t xml:space="preserve"> m</t>
    </r>
    <r>
      <rPr>
        <b/>
        <vertAlign val="superscript"/>
        <sz val="11"/>
        <rFont val="AcadMtavr"/>
      </rPr>
      <t>2</t>
    </r>
  </si>
  <si>
    <t xml:space="preserve"> Sromis danaxarji </t>
  </si>
  <si>
    <t>k/sT</t>
  </si>
  <si>
    <t>13-194</t>
  </si>
  <si>
    <t xml:space="preserve"> avtogreideri saSualo tipis 79 kvt. (108 cx.Z)  </t>
  </si>
  <si>
    <t>m/sT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</si>
  <si>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</si>
  <si>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</si>
  <si>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</si>
  <si>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</si>
  <si>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</si>
  <si>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</si>
  <si>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>13-222</t>
  </si>
  <si>
    <t xml:space="preserve"> mosarwyav-mosarecxi manqana 6000 l. </t>
  </si>
  <si>
    <t xml:space="preserve"> wyali</t>
  </si>
  <si>
    <r>
      <t>m</t>
    </r>
    <r>
      <rPr>
        <vertAlign val="superscript"/>
        <sz val="11"/>
        <rFont val="AcadMtavr"/>
      </rPr>
      <t>3</t>
    </r>
  </si>
  <si>
    <t>qviSa-xreSi</t>
  </si>
  <si>
    <t>1-29-6-12</t>
  </si>
  <si>
    <t>arsebuli miwis vakisis moWra  buldozeriT</t>
  </si>
  <si>
    <t xml:space="preserve"> m3</t>
  </si>
  <si>
    <t>13-140</t>
  </si>
  <si>
    <t>buldozeri 96 kvt (130 cx/Z)</t>
  </si>
  <si>
    <t>T 14</t>
  </si>
  <si>
    <t>gruntis gatana 5 km-ze</t>
  </si>
  <si>
    <t>t</t>
  </si>
  <si>
    <t>27-7-2</t>
  </si>
  <si>
    <t>qviSa-xreSis safuZvlis mowyoba sisqiT 10 sm</t>
  </si>
  <si>
    <t>m3</t>
  </si>
  <si>
    <t xml:space="preserve"> Sromis danaxarji  </t>
  </si>
  <si>
    <t>T13-194</t>
  </si>
  <si>
    <t xml:space="preserve"> avtogreideri 79 kvt (108 c/Z)</t>
  </si>
  <si>
    <t>13-214</t>
  </si>
  <si>
    <t xml:space="preserve"> satkepni sagzao 18 t </t>
  </si>
  <si>
    <t>T13-222</t>
  </si>
  <si>
    <t xml:space="preserve"> mosarwyavi manqana  </t>
  </si>
  <si>
    <t xml:space="preserve"> xreSi </t>
  </si>
  <si>
    <t xml:space="preserve"> wyali </t>
  </si>
  <si>
    <t>27-10-1.4</t>
  </si>
  <si>
    <t>safuZvlis mowyoba fraqciuli RorRiT sisqiT 10 sm.</t>
  </si>
  <si>
    <r>
      <t>m</t>
    </r>
    <r>
      <rPr>
        <b/>
        <vertAlign val="superscript"/>
        <sz val="11"/>
        <rFont val="AcadMtavr"/>
      </rPr>
      <t>2</t>
    </r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</si>
  <si>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</si>
  <si>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</si>
  <si>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</si>
  <si>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</si>
  <si>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 xml:space="preserve">satkepni sagzao TiTmavali gluvi 18 t </t>
  </si>
  <si>
    <t xml:space="preserve"> mosarwyav-mosarecxi manqana 6000 l</t>
  </si>
  <si>
    <t>4.1-229</t>
  </si>
  <si>
    <t xml:space="preserve"> fraqciuli RorRi 0-40 mm </t>
  </si>
  <si>
    <t>27-39-1</t>
  </si>
  <si>
    <t>safaris mowyoba cxeli msxvilmarcvlovani asfaltbetoniT 5 sm. sisqiT</t>
  </si>
  <si>
    <t>m2</t>
  </si>
  <si>
    <t>13-225</t>
  </si>
  <si>
    <t xml:space="preserve"> asfaltbetonis damgebi </t>
  </si>
  <si>
    <t xml:space="preserve"> satkepni 5t. </t>
  </si>
  <si>
    <t xml:space="preserve"> satkepni 10t. </t>
  </si>
  <si>
    <t xml:space="preserve"> asfaltbetoni msxvilmarcvlovani</t>
  </si>
  <si>
    <t xml:space="preserve"> manqanebi </t>
  </si>
  <si>
    <t xml:space="preserve"> masalebi </t>
  </si>
  <si>
    <t>27-63-1</t>
  </si>
  <si>
    <t xml:space="preserve">Txevadi bitumis mosxma   </t>
  </si>
  <si>
    <t xml:space="preserve"> avtogudronatori 3500 l.</t>
  </si>
  <si>
    <t>4,1-469</t>
  </si>
  <si>
    <t xml:space="preserve"> Txevadi bitumi </t>
  </si>
  <si>
    <t>27-39-1,2
27-40-1,2</t>
  </si>
  <si>
    <t>safaris mowyoba wvrilmarcvlovani mkvrivi RorRovani cxeli asfaltobetonisagan sisqiT 3 sm.</t>
  </si>
  <si>
    <t xml:space="preserve"> asfaltobetonis damgebi 79 КВТ (108 cx.Z) </t>
  </si>
  <si>
    <t xml:space="preserve"> satkepni sagzao TiTmavali 
gluvi 5 t </t>
  </si>
  <si>
    <t xml:space="preserve"> satkepni sagzao TiTmavali 
gluvi 10 t </t>
  </si>
  <si>
    <t xml:space="preserve"> sxva manqana</t>
  </si>
  <si>
    <t>l</t>
  </si>
  <si>
    <t xml:space="preserve"> wvrilmarcvlovani a.betoni </t>
  </si>
  <si>
    <t xml:space="preserve"> sxva masala</t>
  </si>
  <si>
    <t xml:space="preserve">misayreli gverdulebis mowyoba qviSa-xreSovani masaliT </t>
  </si>
  <si>
    <t xml:space="preserve"> satkepni sagzao TiTmavali 
gluvi 5 t.</t>
  </si>
  <si>
    <t>zednadebi</t>
  </si>
  <si>
    <t>%</t>
  </si>
  <si>
    <t>gegmiuri</t>
  </si>
  <si>
    <t>/ 1997,221 /</t>
  </si>
  <si>
    <t xml:space="preserve"> - </t>
  </si>
  <si>
    <t xml:space="preserve">sul nakrebi saxarjTaRricxvo angariSiT                          </t>
  </si>
  <si>
    <t xml:space="preserve">sul                                            </t>
  </si>
  <si>
    <t xml:space="preserve">jami                                         </t>
  </si>
  <si>
    <t xml:space="preserve">ნიკოლაძის მეორე ჩიხის კეთილმოწყობა                                                                                                                                                            </t>
  </si>
  <si>
    <t xml:space="preserve">Tavi II. mSeneblobis ZiriTadi obieqtebi                                             </t>
  </si>
  <si>
    <t xml:space="preserve"> </t>
  </si>
  <si>
    <t xml:space="preserve">sxva xarjebi </t>
  </si>
  <si>
    <t xml:space="preserve">mowyobiloba, aveji, inventari </t>
  </si>
  <si>
    <t>samont. samuS.</t>
  </si>
  <si>
    <t xml:space="preserve"> samSen. samuSaoebi</t>
  </si>
  <si>
    <t xml:space="preserve">
s u l saxarjT. Rirebuleba</t>
  </si>
  <si>
    <t>raodenoba</t>
  </si>
  <si>
    <t xml:space="preserve">  Tavebis, obieqtebis, samuSaoebis da danaxarjebis dasaxeleba</t>
  </si>
  <si>
    <t xml:space="preserve">  xarj-ebis da gaang-ebis #                      </t>
  </si>
  <si>
    <t xml:space="preserve">
# p/p</t>
  </si>
  <si>
    <t>pretendentis dasaxeleba</t>
  </si>
  <si>
    <t xml:space="preserve"> xarjTaRricxva</t>
  </si>
  <si>
    <t>დანართი №5</t>
  </si>
  <si>
    <t>masalebis transportireba (%)</t>
  </si>
  <si>
    <t xml:space="preserve">q. axalcixe, nikolaZis II Cixis sareabilitacio samuSaoebis </t>
  </si>
  <si>
    <t xml:space="preserve">პრეტენდენტი:--------------------------------  </t>
  </si>
  <si>
    <t>(ხელისმოწერა და ბეჭედი)</t>
  </si>
  <si>
    <t>დანართი №6</t>
  </si>
  <si>
    <t xml:space="preserve">q. axalcixe, nikolaZis II Cixis სარეაბილიტაციო სამუშაოებიs krebsiTi xarjTaRricxva                                                                                                              </t>
  </si>
  <si>
    <t xml:space="preserve">gauTvalswinebeli xarjebi - %                             </t>
  </si>
  <si>
    <t xml:space="preserve">d. R. g. - %                                               </t>
  </si>
  <si>
    <r>
      <t xml:space="preserve"> შენიშვნა: გაუთვალისწინებელი ხარჯები არ უნდა იყოს 5 %-ზე ნაკლები, ქ. ახალციხეში, nikolaZis II Cixis სარეაბილიტაციო სამუშაოები არ უნდა აღემატებოდეს </t>
    </r>
    <r>
      <rPr>
        <b/>
        <sz val="10"/>
        <color indexed="10"/>
        <rFont val="AcadMtavr"/>
      </rPr>
      <t xml:space="preserve">18724.83 </t>
    </r>
    <r>
      <rPr>
        <b/>
        <sz val="10"/>
        <color indexed="8"/>
        <rFont val="AcadMtavr"/>
      </rPr>
      <t xml:space="preserve">ლარს;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</si>
</sst>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"/>
    <numFmt numFmtId="167" formatCode="0.000"/>
  </numFmts>
  <fonts count="48"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sz val="10"/>
      <name val="Arial Cyr"/>
      <family val="2"/>
      <charset val="204"/>
    </font>
    <font>
      <sz val="11"/>
      <name val="AcadMtavr"/>
    </font>
    <font>
      <b/>
      <sz val="11"/>
      <name val="AcadMtavr"/>
    </font>
    <font>
      <b/>
      <sz val="11"/>
      <color rgb="FFFF0000"/>
      <name val="AcadMtavr"/>
    </font>
    <font>
      <b/>
      <vertAlign val="superscript"/>
      <sz val="11"/>
      <name val="AcadMtavr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rial Cyr"/>
      <family val="2"/>
      <charset val="204"/>
    </font>
    <font>
      <sz val="11"/>
      <color theme="1"/>
      <name val="AcadMtavr"/>
    </font>
    <font>
      <sz val="11"/>
      <name val="Arial Cyr"/>
      <family val="2"/>
      <charset val="204"/>
    </font>
    <font>
      <vertAlign val="superscript"/>
      <sz val="11"/>
      <name val="AcadMtavr"/>
    </font>
    <font>
      <b/>
      <sz val="11"/>
      <name val="AcadNusx"/>
    </font>
    <font>
      <sz val="11"/>
      <name val="AcadNusx"/>
    </font>
    <font>
      <b/>
      <sz val="9"/>
      <name val="AcadMtavr"/>
    </font>
    <font>
      <b/>
      <sz val="10"/>
      <name val="AcadMtavr"/>
    </font>
    <font>
      <sz val="9"/>
      <name val="AcadMtavr"/>
    </font>
    <font>
      <sz val="10"/>
      <name val="AcadMtavr"/>
    </font>
    <font>
      <sz val="11"/>
      <color theme="1"/>
      <name val="Calibri"/>
      <family val="2"/>
      <scheme val="minor"/>
    </font>
    <font>
      <sz val="10"/>
      <name val="Helv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color indexed="8"/>
      <name val="Times New Roman Cyr"/>
      <charset val="1"/>
    </font>
    <font>
      <b/>
      <sz val="12"/>
      <color indexed="11"/>
      <name val="Times New Roman Cyr"/>
      <charset val="1"/>
    </font>
    <font>
      <b/>
      <sz val="12"/>
      <color indexed="20"/>
      <name val="Times New Roman Cyr"/>
      <charset val="1"/>
    </font>
    <font>
      <sz val="12"/>
      <color indexed="17"/>
      <name val="AcadNusx"/>
    </font>
    <font>
      <b/>
      <sz val="12"/>
      <color indexed="8"/>
      <name val="Times New Roman Cyr"/>
      <charset val="204"/>
    </font>
    <font>
      <b/>
      <i/>
      <sz val="12"/>
      <color indexed="8"/>
      <name val="AcadNusx"/>
    </font>
    <font>
      <sz val="12"/>
      <color indexed="8"/>
      <name val="AcadNusx"/>
    </font>
    <font>
      <b/>
      <sz val="12"/>
      <color indexed="8"/>
      <name val="AcadNusx"/>
    </font>
    <font>
      <i/>
      <sz val="12"/>
      <color indexed="8"/>
      <name val="AcadNusx"/>
    </font>
    <font>
      <b/>
      <sz val="12"/>
      <color indexed="8"/>
      <name val="Times New Roman Cyr"/>
      <charset val="1"/>
    </font>
    <font>
      <b/>
      <sz val="12"/>
      <color indexed="8"/>
      <name val="Times New Roman Cyr"/>
    </font>
    <font>
      <sz val="12"/>
      <color indexed="8"/>
      <name val="Times New Roman Cyr"/>
    </font>
    <font>
      <sz val="12"/>
      <name val="Times New Roman Cyr"/>
    </font>
    <font>
      <i/>
      <sz val="12"/>
      <color indexed="8"/>
      <name val="Times New Roman Cyr"/>
      <charset val="1"/>
    </font>
    <font>
      <b/>
      <sz val="12"/>
      <color indexed="8"/>
      <name val="AcadMtavr"/>
    </font>
    <font>
      <i/>
      <sz val="12"/>
      <name val="AcadNusx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sz val="10"/>
      <name val="AcadNusx"/>
    </font>
    <font>
      <b/>
      <sz val="8"/>
      <name val="AcadNusx"/>
    </font>
    <font>
      <sz val="10"/>
      <name val="Arial"/>
      <family val="2"/>
      <charset val="204"/>
    </font>
    <font>
      <b/>
      <sz val="10"/>
      <color theme="1"/>
      <name val="AcadMtavr"/>
    </font>
    <font>
      <b/>
      <sz val="10"/>
      <color indexed="10"/>
      <name val="AcadMtavr"/>
    </font>
    <font>
      <b/>
      <sz val="10"/>
      <color indexed="8"/>
      <name val="AcadMtav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40" fillId="0" borderId="0"/>
    <xf numFmtId="0" fontId="44" fillId="0" borderId="0"/>
  </cellStyleXfs>
  <cellXfs count="177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/>
    <xf numFmtId="4" fontId="3" fillId="0" borderId="2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3" fontId="4" fillId="0" borderId="4" xfId="1" applyNumberFormat="1" applyFont="1" applyBorder="1" applyAlignment="1">
      <alignment vertical="center" wrapText="1"/>
    </xf>
    <xf numFmtId="3" fontId="4" fillId="0" borderId="5" xfId="1" applyNumberFormat="1" applyFont="1" applyBorder="1" applyAlignment="1">
      <alignment vertical="center" wrapText="1"/>
    </xf>
    <xf numFmtId="49" fontId="4" fillId="2" borderId="2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0" xfId="1" applyFont="1" applyFill="1"/>
    <xf numFmtId="49" fontId="3" fillId="2" borderId="2" xfId="1" applyNumberFormat="1" applyFont="1" applyFill="1" applyBorder="1" applyAlignment="1">
      <alignment horizontal="center" wrapText="1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left" vertical="center" wrapText="1"/>
    </xf>
    <xf numFmtId="0" fontId="3" fillId="2" borderId="2" xfId="2" applyNumberFormat="1" applyFont="1" applyFill="1" applyBorder="1" applyAlignment="1">
      <alignment horizontal="left" vertical="center"/>
    </xf>
    <xf numFmtId="4" fontId="3" fillId="2" borderId="0" xfId="0" applyNumberFormat="1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justify" vertical="center" wrapText="1"/>
    </xf>
    <xf numFmtId="0" fontId="3" fillId="2" borderId="2" xfId="0" applyNumberFormat="1" applyFont="1" applyFill="1" applyBorder="1" applyAlignment="1">
      <alignment horizontal="justify" vertical="justify" wrapText="1"/>
    </xf>
    <xf numFmtId="166" fontId="4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right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justify" vertical="center" wrapText="1"/>
    </xf>
    <xf numFmtId="0" fontId="4" fillId="3" borderId="2" xfId="3" applyNumberFormat="1" applyFont="1" applyFill="1" applyBorder="1" applyAlignment="1">
      <alignment horizontal="justify" vertical="center"/>
    </xf>
    <xf numFmtId="0" fontId="3" fillId="3" borderId="2" xfId="3" applyNumberFormat="1" applyFont="1" applyFill="1" applyBorder="1" applyAlignment="1">
      <alignment horizontal="center" vertical="center"/>
    </xf>
    <xf numFmtId="0" fontId="4" fillId="3" borderId="2" xfId="3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2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center" vertical="center" wrapText="1"/>
    </xf>
    <xf numFmtId="0" fontId="4" fillId="3" borderId="2" xfId="3" applyNumberFormat="1" applyFont="1" applyFill="1" applyBorder="1" applyAlignment="1">
      <alignment horizontal="center" vertical="center" wrapText="1"/>
    </xf>
    <xf numFmtId="0" fontId="10" fillId="0" borderId="0" xfId="3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21" fillId="0" borderId="0" xfId="6" applyNumberFormat="1" applyFont="1" applyAlignment="1">
      <alignment wrapText="1"/>
    </xf>
    <xf numFmtId="0" fontId="22" fillId="0" borderId="0" xfId="6" applyNumberFormat="1" applyFont="1" applyAlignment="1">
      <alignment wrapText="1"/>
    </xf>
    <xf numFmtId="0" fontId="23" fillId="0" borderId="2" xfId="6" applyNumberFormat="1" applyFont="1" applyFill="1" applyBorder="1" applyAlignment="1">
      <alignment horizontal="right" vertical="top" wrapText="1"/>
    </xf>
    <xf numFmtId="0" fontId="24" fillId="0" borderId="7" xfId="6" applyNumberFormat="1" applyFont="1" applyFill="1" applyBorder="1" applyAlignment="1">
      <alignment horizontal="right" vertical="top" wrapText="1"/>
    </xf>
    <xf numFmtId="0" fontId="25" fillId="0" borderId="2" xfId="6" applyNumberFormat="1" applyFont="1" applyFill="1" applyBorder="1" applyAlignment="1">
      <alignment horizontal="right" vertical="top" wrapText="1"/>
    </xf>
    <xf numFmtId="0" fontId="23" fillId="0" borderId="7" xfId="6" applyNumberFormat="1" applyFont="1" applyFill="1" applyBorder="1" applyAlignment="1">
      <alignment horizontal="right" vertical="top" wrapText="1"/>
    </xf>
    <xf numFmtId="0" fontId="26" fillId="0" borderId="0" xfId="6" applyNumberFormat="1" applyFont="1" applyAlignment="1">
      <alignment wrapText="1"/>
    </xf>
    <xf numFmtId="0" fontId="26" fillId="4" borderId="0" xfId="6" applyNumberFormat="1" applyFont="1" applyFill="1" applyAlignment="1">
      <alignment wrapText="1"/>
    </xf>
    <xf numFmtId="0" fontId="23" fillId="0" borderId="0" xfId="6" applyNumberFormat="1" applyFont="1" applyFill="1" applyBorder="1" applyAlignment="1">
      <alignment horizontal="left" vertical="center" wrapText="1"/>
    </xf>
    <xf numFmtId="0" fontId="27" fillId="0" borderId="0" xfId="6" applyNumberFormat="1" applyFont="1" applyFill="1" applyBorder="1" applyAlignment="1">
      <alignment horizontal="left" vertical="center" wrapText="1"/>
    </xf>
    <xf numFmtId="0" fontId="21" fillId="0" borderId="0" xfId="6" applyNumberFormat="1" applyFont="1" applyBorder="1" applyAlignment="1">
      <alignment wrapText="1"/>
    </xf>
    <xf numFmtId="0" fontId="23" fillId="0" borderId="0" xfId="6" applyNumberFormat="1" applyFont="1" applyFill="1" applyBorder="1" applyAlignment="1">
      <alignment wrapText="1"/>
    </xf>
    <xf numFmtId="0" fontId="23" fillId="0" borderId="0" xfId="6" applyNumberFormat="1" applyFont="1" applyFill="1" applyBorder="1" applyAlignment="1">
      <alignment horizontal="left" vertical="top" wrapText="1"/>
    </xf>
    <xf numFmtId="0" fontId="23" fillId="0" borderId="0" xfId="6" applyNumberFormat="1" applyFont="1" applyFill="1" applyBorder="1" applyAlignment="1">
      <alignment horizontal="center" vertical="top" wrapText="1"/>
    </xf>
    <xf numFmtId="0" fontId="23" fillId="0" borderId="8" xfId="6" applyNumberFormat="1" applyFont="1" applyFill="1" applyBorder="1" applyAlignment="1">
      <alignment wrapText="1"/>
    </xf>
    <xf numFmtId="0" fontId="23" fillId="0" borderId="0" xfId="6" applyNumberFormat="1" applyFont="1" applyFill="1" applyBorder="1" applyAlignment="1">
      <alignment vertical="top" wrapText="1"/>
    </xf>
    <xf numFmtId="0" fontId="28" fillId="0" borderId="0" xfId="6" applyNumberFormat="1" applyFont="1" applyFill="1" applyBorder="1" applyAlignment="1">
      <alignment horizontal="center" vertical="top" wrapText="1"/>
    </xf>
    <xf numFmtId="0" fontId="30" fillId="0" borderId="0" xfId="6" applyNumberFormat="1" applyFont="1" applyFill="1" applyBorder="1" applyAlignment="1">
      <alignment vertical="top" wrapText="1"/>
    </xf>
    <xf numFmtId="0" fontId="32" fillId="0" borderId="0" xfId="6" applyNumberFormat="1" applyFont="1" applyFill="1" applyBorder="1" applyAlignment="1">
      <alignment vertical="top" wrapText="1"/>
    </xf>
    <xf numFmtId="0" fontId="28" fillId="0" borderId="0" xfId="6" applyNumberFormat="1" applyFont="1" applyFill="1" applyBorder="1" applyAlignment="1">
      <alignment horizontal="center" vertical="center" wrapText="1" shrinkToFit="1"/>
    </xf>
    <xf numFmtId="0" fontId="21" fillId="0" borderId="0" xfId="6" applyNumberFormat="1" applyFont="1" applyBorder="1" applyAlignment="1">
      <alignment vertical="top" wrapText="1"/>
    </xf>
    <xf numFmtId="0" fontId="30" fillId="0" borderId="3" xfId="6" applyNumberFormat="1" applyFont="1" applyFill="1" applyBorder="1" applyAlignment="1">
      <alignment horizontal="left" vertical="center" wrapText="1"/>
    </xf>
    <xf numFmtId="0" fontId="30" fillId="0" borderId="3" xfId="6" applyNumberFormat="1" applyFont="1" applyFill="1" applyBorder="1" applyAlignment="1">
      <alignment vertical="top" wrapText="1"/>
    </xf>
    <xf numFmtId="0" fontId="23" fillId="0" borderId="2" xfId="6" applyNumberFormat="1" applyFont="1" applyFill="1" applyBorder="1" applyAlignment="1">
      <alignment horizontal="center" vertical="center" wrapText="1"/>
    </xf>
    <xf numFmtId="0" fontId="29" fillId="0" borderId="3" xfId="6" applyNumberFormat="1" applyFont="1" applyFill="1" applyBorder="1" applyAlignment="1">
      <alignment vertical="center" wrapText="1"/>
    </xf>
    <xf numFmtId="0" fontId="29" fillId="0" borderId="3" xfId="6" applyNumberFormat="1" applyFont="1" applyFill="1" applyBorder="1" applyAlignment="1">
      <alignment horizontal="left" vertical="center" wrapText="1"/>
    </xf>
    <xf numFmtId="0" fontId="29" fillId="0" borderId="3" xfId="6" applyNumberFormat="1" applyFont="1" applyFill="1" applyBorder="1" applyAlignment="1">
      <alignment vertical="top" wrapText="1"/>
    </xf>
    <xf numFmtId="0" fontId="30" fillId="0" borderId="3" xfId="6" applyNumberFormat="1" applyFont="1" applyFill="1" applyBorder="1" applyAlignment="1">
      <alignment horizontal="center" vertical="center" wrapText="1"/>
    </xf>
    <xf numFmtId="0" fontId="29" fillId="0" borderId="2" xfId="6" applyNumberFormat="1" applyFont="1" applyFill="1" applyBorder="1" applyAlignment="1">
      <alignment horizontal="center" vertical="center" wrapText="1"/>
    </xf>
    <xf numFmtId="0" fontId="29" fillId="0" borderId="4" xfId="6" applyNumberFormat="1" applyFont="1" applyFill="1" applyBorder="1" applyAlignment="1">
      <alignment horizontal="left" vertical="center" wrapText="1"/>
    </xf>
    <xf numFmtId="0" fontId="37" fillId="0" borderId="2" xfId="6" applyNumberFormat="1" applyFont="1" applyFill="1" applyBorder="1" applyAlignment="1">
      <alignment horizontal="center" vertical="center" wrapText="1"/>
    </xf>
    <xf numFmtId="0" fontId="29" fillId="0" borderId="0" xfId="6" applyNumberFormat="1" applyFont="1" applyAlignment="1">
      <alignment wrapText="1"/>
    </xf>
    <xf numFmtId="2" fontId="21" fillId="0" borderId="0" xfId="6" applyNumberFormat="1" applyFont="1" applyAlignment="1">
      <alignment wrapText="1"/>
    </xf>
    <xf numFmtId="0" fontId="38" fillId="0" borderId="0" xfId="6" applyNumberFormat="1" applyFont="1" applyBorder="1" applyAlignment="1">
      <alignment horizontal="left" wrapText="1"/>
    </xf>
    <xf numFmtId="0" fontId="28" fillId="0" borderId="0" xfId="6" applyNumberFormat="1" applyFont="1" applyFill="1" applyBorder="1" applyAlignment="1">
      <alignment horizontal="center" wrapText="1"/>
    </xf>
    <xf numFmtId="0" fontId="30" fillId="0" borderId="0" xfId="6" applyNumberFormat="1" applyFont="1" applyFill="1" applyBorder="1" applyAlignment="1">
      <alignment horizontal="center" wrapText="1"/>
    </xf>
    <xf numFmtId="0" fontId="39" fillId="0" borderId="0" xfId="5" applyFont="1" applyBorder="1" applyAlignment="1">
      <alignment horizontal="center" vertical="top"/>
    </xf>
    <xf numFmtId="0" fontId="42" fillId="0" borderId="0" xfId="0" applyFont="1" applyFill="1"/>
    <xf numFmtId="0" fontId="39" fillId="0" borderId="0" xfId="5" applyFont="1"/>
    <xf numFmtId="0" fontId="42" fillId="0" borderId="0" xfId="0" applyFont="1" applyFill="1" applyAlignment="1" applyProtection="1">
      <alignment vertical="center" wrapText="1"/>
      <protection locked="0"/>
    </xf>
    <xf numFmtId="0" fontId="36" fillId="0" borderId="2" xfId="6" applyNumberFormat="1" applyFont="1" applyFill="1" applyBorder="1" applyAlignment="1" applyProtection="1">
      <alignment horizontal="right" vertical="top" wrapText="1"/>
      <protection locked="0"/>
    </xf>
    <xf numFmtId="0" fontId="34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4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3" fillId="0" borderId="2" xfId="6" applyNumberFormat="1" applyFont="1" applyFill="1" applyBorder="1" applyAlignment="1" applyProtection="1">
      <alignment horizontal="center" vertical="top" wrapText="1"/>
      <protection locked="0"/>
    </xf>
    <xf numFmtId="2" fontId="35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33" fillId="6" borderId="2" xfId="6" applyNumberFormat="1" applyFont="1" applyFill="1" applyBorder="1" applyAlignment="1" applyProtection="1">
      <alignment horizontal="center" vertical="center" wrapText="1"/>
      <protection locked="0"/>
    </xf>
    <xf numFmtId="2" fontId="34" fillId="6" borderId="2" xfId="6" applyNumberFormat="1" applyFont="1" applyFill="1" applyBorder="1" applyAlignment="1" applyProtection="1">
      <alignment horizontal="center" vertical="center" wrapText="1"/>
      <protection locked="0"/>
    </xf>
    <xf numFmtId="2" fontId="33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/>
      <protection locked="0"/>
    </xf>
    <xf numFmtId="0" fontId="11" fillId="2" borderId="2" xfId="1" applyFont="1" applyFill="1" applyBorder="1" applyAlignment="1" applyProtection="1">
      <alignment horizontal="center"/>
      <protection locked="0"/>
    </xf>
    <xf numFmtId="2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2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2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2" applyFont="1" applyFill="1" applyBorder="1" applyAlignment="1" applyProtection="1">
      <alignment horizontal="center" vertical="center" wrapText="1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16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3" applyNumberFormat="1" applyFont="1" applyFill="1" applyBorder="1" applyAlignment="1" applyProtection="1">
      <alignment horizontal="right" vertical="center"/>
      <protection locked="0"/>
    </xf>
    <xf numFmtId="4" fontId="4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3" applyFont="1" applyFill="1" applyBorder="1" applyAlignment="1" applyProtection="1">
      <alignment horizontal="right" vertical="center" wrapText="1"/>
      <protection locked="0"/>
    </xf>
    <xf numFmtId="0" fontId="4" fillId="3" borderId="2" xfId="3" applyNumberFormat="1" applyFont="1" applyFill="1" applyBorder="1" applyAlignment="1" applyProtection="1">
      <alignment horizontal="center" vertical="center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locked="0"/>
    </xf>
    <xf numFmtId="1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1" fillId="0" borderId="0" xfId="0" applyFont="1" applyFill="1" applyAlignment="1">
      <alignment horizontal="left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4" fontId="4" fillId="0" borderId="2" xfId="1" applyNumberFormat="1" applyFont="1" applyBorder="1" applyAlignment="1">
      <alignment horizontal="left" vertical="center" wrapText="1"/>
    </xf>
    <xf numFmtId="0" fontId="30" fillId="0" borderId="0" xfId="6" applyNumberFormat="1" applyFont="1" applyFill="1" applyBorder="1" applyAlignment="1">
      <alignment horizontal="center" wrapText="1"/>
    </xf>
    <xf numFmtId="0" fontId="39" fillId="0" borderId="1" xfId="6" applyNumberFormat="1" applyFont="1" applyBorder="1" applyAlignment="1">
      <alignment horizontal="left" wrapText="1"/>
    </xf>
    <xf numFmtId="0" fontId="39" fillId="0" borderId="0" xfId="6" applyNumberFormat="1" applyFont="1" applyBorder="1" applyAlignment="1">
      <alignment horizontal="center" wrapText="1"/>
    </xf>
    <xf numFmtId="0" fontId="30" fillId="0" borderId="0" xfId="6" applyNumberFormat="1" applyFont="1" applyFill="1" applyBorder="1" applyAlignment="1">
      <alignment horizontal="left" wrapText="1"/>
    </xf>
    <xf numFmtId="0" fontId="41" fillId="0" borderId="0" xfId="8" applyNumberFormat="1" applyFont="1" applyAlignment="1">
      <alignment horizontal="center" vertical="center" wrapText="1"/>
    </xf>
    <xf numFmtId="0" fontId="29" fillId="0" borderId="2" xfId="6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28" fillId="0" borderId="0" xfId="6" applyNumberFormat="1" applyFont="1" applyBorder="1" applyAlignment="1">
      <alignment horizontal="center" vertical="top" wrapText="1"/>
    </xf>
    <xf numFmtId="0" fontId="28" fillId="0" borderId="0" xfId="6" applyNumberFormat="1" applyFont="1" applyBorder="1" applyAlignment="1">
      <alignment horizontal="center" vertical="center" wrapText="1"/>
    </xf>
    <xf numFmtId="0" fontId="28" fillId="0" borderId="0" xfId="6" applyNumberFormat="1" applyFont="1" applyFill="1" applyBorder="1" applyAlignment="1">
      <alignment horizontal="center" vertical="center" wrapText="1"/>
    </xf>
    <xf numFmtId="0" fontId="31" fillId="0" borderId="0" xfId="6" applyNumberFormat="1" applyFont="1" applyFill="1" applyBorder="1" applyAlignment="1">
      <alignment horizontal="center" vertical="top" wrapText="1"/>
    </xf>
    <xf numFmtId="0" fontId="29" fillId="0" borderId="0" xfId="6" applyNumberFormat="1" applyFont="1" applyFill="1" applyBorder="1" applyAlignment="1">
      <alignment horizontal="center" vertical="top" wrapText="1"/>
    </xf>
    <xf numFmtId="0" fontId="28" fillId="0" borderId="0" xfId="6" applyNumberFormat="1" applyFont="1" applyFill="1" applyBorder="1" applyAlignment="1">
      <alignment horizontal="center" vertical="top" wrapText="1"/>
    </xf>
    <xf numFmtId="0" fontId="27" fillId="0" borderId="8" xfId="6" applyNumberFormat="1" applyFont="1" applyFill="1" applyBorder="1" applyAlignment="1">
      <alignment horizontal="right" vertical="center" wrapText="1"/>
    </xf>
    <xf numFmtId="0" fontId="27" fillId="0" borderId="0" xfId="6" applyNumberFormat="1" applyFont="1" applyFill="1" applyBorder="1" applyAlignment="1">
      <alignment horizontal="left" vertical="top" wrapText="1"/>
    </xf>
    <xf numFmtId="0" fontId="23" fillId="0" borderId="0" xfId="6" applyNumberFormat="1" applyFont="1" applyFill="1" applyBorder="1" applyAlignment="1">
      <alignment horizontal="right" vertical="center" wrapText="1"/>
    </xf>
  </cellXfs>
  <cellStyles count="9">
    <cellStyle name="Normal" xfId="0" builtinId="0"/>
    <cellStyle name="Normal 2" xfId="5"/>
    <cellStyle name="Normal 3" xfId="7"/>
    <cellStyle name="Normal_sv.smeta-bugeuli-jvari" xfId="6"/>
    <cellStyle name="Обычный 2" xfId="1"/>
    <cellStyle name="Обычный 2 2" xfId="4"/>
    <cellStyle name="Обычный 3" xfId="3"/>
    <cellStyle name="ჩვეულებრივი 2" xfId="8"/>
    <cellStyle name="ჩვეულებრივი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44780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828800" y="3400425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47625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828800" y="34004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476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219200" y="34004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19200" y="340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81125" cy="476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828800" y="34004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47625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390650" y="34004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476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562100" y="34004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476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828800" y="34004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47625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828800" y="3400425"/>
          <a:ext cx="1914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2057400</xdr:colOff>
      <xdr:row>13</xdr:row>
      <xdr:rowOff>0</xdr:rowOff>
    </xdr:from>
    <xdr:ext cx="1866900" cy="38100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828800" y="34004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13</xdr:row>
      <xdr:rowOff>0</xdr:rowOff>
    </xdr:from>
    <xdr:ext cx="209550" cy="38100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390650" y="34004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9525"/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828800" y="3400425"/>
          <a:ext cx="1914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85725" cy="381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219200" y="34004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3810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219200" y="34004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13</xdr:row>
      <xdr:rowOff>0</xdr:rowOff>
    </xdr:from>
    <xdr:ext cx="390525" cy="381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562100" y="34004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</xdr:row>
      <xdr:rowOff>0</xdr:rowOff>
    </xdr:from>
    <xdr:ext cx="1371600" cy="381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828800" y="34004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2095500</xdr:colOff>
      <xdr:row>13</xdr:row>
      <xdr:rowOff>0</xdr:rowOff>
    </xdr:from>
    <xdr:ext cx="1914525" cy="381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828800" y="3400425"/>
          <a:ext cx="1914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1"/>
  <sheetViews>
    <sheetView view="pageBreakPreview" zoomScale="70" zoomScaleNormal="40" zoomScaleSheetLayoutView="70" workbookViewId="0">
      <pane ySplit="7" topLeftCell="A32" activePane="bottomLeft" state="frozen"/>
      <selection activeCell="A7" sqref="A7"/>
      <selection pane="bottomLeft" activeCell="D60" activeCellId="1" sqref="G9:M66 D60:F66"/>
    </sheetView>
  </sheetViews>
  <sheetFormatPr defaultRowHeight="13.5" customHeight="1"/>
  <cols>
    <col min="1" max="1" width="4" style="63" bestFit="1" customWidth="1"/>
    <col min="2" max="2" width="11.28515625" style="64" bestFit="1" customWidth="1"/>
    <col min="3" max="3" width="52.140625" style="65" customWidth="1"/>
    <col min="4" max="7" width="9.42578125" style="64" customWidth="1"/>
    <col min="8" max="8" width="11.28515625" style="66" customWidth="1"/>
    <col min="9" max="9" width="9.42578125" style="64" customWidth="1"/>
    <col min="10" max="10" width="9.42578125" style="66" customWidth="1"/>
    <col min="11" max="11" width="9.42578125" style="64" customWidth="1"/>
    <col min="12" max="12" width="9.42578125" style="66" customWidth="1"/>
    <col min="13" max="13" width="11.42578125" style="66" customWidth="1"/>
    <col min="14" max="14" width="11.5703125" style="58" customWidth="1"/>
    <col min="15" max="235" width="9.140625" style="58" customWidth="1"/>
    <col min="236" max="236" width="2.5703125" style="58" customWidth="1"/>
    <col min="237" max="237" width="9.140625" style="58" customWidth="1"/>
    <col min="238" max="238" width="47.85546875" style="58" customWidth="1"/>
    <col min="239" max="239" width="6.7109375" style="58" customWidth="1"/>
    <col min="240" max="240" width="7.42578125" style="58" customWidth="1"/>
    <col min="241" max="241" width="7" style="58" customWidth="1"/>
    <col min="242" max="242" width="8.5703125" style="58" customWidth="1"/>
    <col min="243" max="243" width="12" style="58" customWidth="1"/>
    <col min="244" max="244" width="4.7109375" style="58" customWidth="1"/>
    <col min="245" max="245" width="9.140625" style="58" customWidth="1"/>
    <col min="246" max="246" width="11.7109375" style="58" customWidth="1"/>
    <col min="247" max="247" width="7" style="58" customWidth="1"/>
    <col min="248" max="248" width="7.140625" style="58" customWidth="1"/>
    <col min="249" max="249" width="8.28515625" style="58" bestFit="1" customWidth="1"/>
    <col min="250" max="251" width="8.5703125" style="58" bestFit="1" customWidth="1"/>
    <col min="252" max="252" width="8.85546875" style="58" bestFit="1" customWidth="1"/>
    <col min="253" max="253" width="8.28515625" style="58" bestFit="1" customWidth="1"/>
    <col min="254" max="254" width="10.140625" style="58" customWidth="1"/>
    <col min="255" max="491" width="9.140625" style="58"/>
    <col min="492" max="492" width="2.5703125" style="58" bestFit="1" customWidth="1"/>
    <col min="493" max="493" width="9.140625" style="58"/>
    <col min="494" max="494" width="47.85546875" style="58" customWidth="1"/>
    <col min="495" max="495" width="6.7109375" style="58" bestFit="1" customWidth="1"/>
    <col min="496" max="496" width="7.42578125" style="58" bestFit="1" customWidth="1"/>
    <col min="497" max="497" width="7" style="58" bestFit="1" customWidth="1"/>
    <col min="498" max="498" width="8.5703125" style="58" bestFit="1" customWidth="1"/>
    <col min="499" max="499" width="12" style="58" bestFit="1" customWidth="1"/>
    <col min="500" max="500" width="4.7109375" style="58" bestFit="1" customWidth="1"/>
    <col min="501" max="501" width="9.140625" style="58"/>
    <col min="502" max="502" width="11.7109375" style="58" customWidth="1"/>
    <col min="503" max="503" width="7" style="58" bestFit="1" customWidth="1"/>
    <col min="504" max="504" width="7.140625" style="58" bestFit="1" customWidth="1"/>
    <col min="505" max="505" width="8.28515625" style="58" bestFit="1" customWidth="1"/>
    <col min="506" max="507" width="8.5703125" style="58" bestFit="1" customWidth="1"/>
    <col min="508" max="508" width="8.85546875" style="58" bestFit="1" customWidth="1"/>
    <col min="509" max="509" width="8.28515625" style="58" bestFit="1" customWidth="1"/>
    <col min="510" max="510" width="10.140625" style="58" customWidth="1"/>
    <col min="511" max="747" width="9.140625" style="58"/>
    <col min="748" max="748" width="2.5703125" style="58" bestFit="1" customWidth="1"/>
    <col min="749" max="749" width="9.140625" style="58"/>
    <col min="750" max="750" width="47.85546875" style="58" customWidth="1"/>
    <col min="751" max="751" width="6.7109375" style="58" bestFit="1" customWidth="1"/>
    <col min="752" max="752" width="7.42578125" style="58" bestFit="1" customWidth="1"/>
    <col min="753" max="753" width="7" style="58" bestFit="1" customWidth="1"/>
    <col min="754" max="754" width="8.5703125" style="58" bestFit="1" customWidth="1"/>
    <col min="755" max="755" width="12" style="58" bestFit="1" customWidth="1"/>
    <col min="756" max="756" width="4.7109375" style="58" bestFit="1" customWidth="1"/>
    <col min="757" max="757" width="9.140625" style="58"/>
    <col min="758" max="758" width="11.7109375" style="58" customWidth="1"/>
    <col min="759" max="759" width="7" style="58" bestFit="1" customWidth="1"/>
    <col min="760" max="760" width="7.140625" style="58" bestFit="1" customWidth="1"/>
    <col min="761" max="761" width="8.28515625" style="58" bestFit="1" customWidth="1"/>
    <col min="762" max="763" width="8.5703125" style="58" bestFit="1" customWidth="1"/>
    <col min="764" max="764" width="8.85546875" style="58" bestFit="1" customWidth="1"/>
    <col min="765" max="765" width="8.28515625" style="58" bestFit="1" customWidth="1"/>
    <col min="766" max="766" width="10.140625" style="58" customWidth="1"/>
    <col min="767" max="1003" width="9.140625" style="58"/>
    <col min="1004" max="1004" width="2.5703125" style="58" bestFit="1" customWidth="1"/>
    <col min="1005" max="1005" width="9.140625" style="58"/>
    <col min="1006" max="1006" width="47.85546875" style="58" customWidth="1"/>
    <col min="1007" max="1007" width="6.7109375" style="58" bestFit="1" customWidth="1"/>
    <col min="1008" max="1008" width="7.42578125" style="58" bestFit="1" customWidth="1"/>
    <col min="1009" max="1009" width="7" style="58" bestFit="1" customWidth="1"/>
    <col min="1010" max="1010" width="8.5703125" style="58" bestFit="1" customWidth="1"/>
    <col min="1011" max="1011" width="12" style="58" bestFit="1" customWidth="1"/>
    <col min="1012" max="1012" width="4.7109375" style="58" bestFit="1" customWidth="1"/>
    <col min="1013" max="1013" width="9.140625" style="58"/>
    <col min="1014" max="1014" width="11.7109375" style="58" customWidth="1"/>
    <col min="1015" max="1015" width="7" style="58" bestFit="1" customWidth="1"/>
    <col min="1016" max="1016" width="7.140625" style="58" bestFit="1" customWidth="1"/>
    <col min="1017" max="1017" width="8.28515625" style="58" bestFit="1" customWidth="1"/>
    <col min="1018" max="1019" width="8.5703125" style="58" bestFit="1" customWidth="1"/>
    <col min="1020" max="1020" width="8.85546875" style="58" bestFit="1" customWidth="1"/>
    <col min="1021" max="1021" width="8.28515625" style="58" bestFit="1" customWidth="1"/>
    <col min="1022" max="1022" width="10.140625" style="58" customWidth="1"/>
    <col min="1023" max="1259" width="9.140625" style="58"/>
    <col min="1260" max="1260" width="2.5703125" style="58" bestFit="1" customWidth="1"/>
    <col min="1261" max="1261" width="9.140625" style="58"/>
    <col min="1262" max="1262" width="47.85546875" style="58" customWidth="1"/>
    <col min="1263" max="1263" width="6.7109375" style="58" bestFit="1" customWidth="1"/>
    <col min="1264" max="1264" width="7.42578125" style="58" bestFit="1" customWidth="1"/>
    <col min="1265" max="1265" width="7" style="58" bestFit="1" customWidth="1"/>
    <col min="1266" max="1266" width="8.5703125" style="58" bestFit="1" customWidth="1"/>
    <col min="1267" max="1267" width="12" style="58" bestFit="1" customWidth="1"/>
    <col min="1268" max="1268" width="4.7109375" style="58" bestFit="1" customWidth="1"/>
    <col min="1269" max="1269" width="9.140625" style="58"/>
    <col min="1270" max="1270" width="11.7109375" style="58" customWidth="1"/>
    <col min="1271" max="1271" width="7" style="58" bestFit="1" customWidth="1"/>
    <col min="1272" max="1272" width="7.140625" style="58" bestFit="1" customWidth="1"/>
    <col min="1273" max="1273" width="8.28515625" style="58" bestFit="1" customWidth="1"/>
    <col min="1274" max="1275" width="8.5703125" style="58" bestFit="1" customWidth="1"/>
    <col min="1276" max="1276" width="8.85546875" style="58" bestFit="1" customWidth="1"/>
    <col min="1277" max="1277" width="8.28515625" style="58" bestFit="1" customWidth="1"/>
    <col min="1278" max="1278" width="10.140625" style="58" customWidth="1"/>
    <col min="1279" max="1515" width="9.140625" style="58"/>
    <col min="1516" max="1516" width="2.5703125" style="58" bestFit="1" customWidth="1"/>
    <col min="1517" max="1517" width="9.140625" style="58"/>
    <col min="1518" max="1518" width="47.85546875" style="58" customWidth="1"/>
    <col min="1519" max="1519" width="6.7109375" style="58" bestFit="1" customWidth="1"/>
    <col min="1520" max="1520" width="7.42578125" style="58" bestFit="1" customWidth="1"/>
    <col min="1521" max="1521" width="7" style="58" bestFit="1" customWidth="1"/>
    <col min="1522" max="1522" width="8.5703125" style="58" bestFit="1" customWidth="1"/>
    <col min="1523" max="1523" width="12" style="58" bestFit="1" customWidth="1"/>
    <col min="1524" max="1524" width="4.7109375" style="58" bestFit="1" customWidth="1"/>
    <col min="1525" max="1525" width="9.140625" style="58"/>
    <col min="1526" max="1526" width="11.7109375" style="58" customWidth="1"/>
    <col min="1527" max="1527" width="7" style="58" bestFit="1" customWidth="1"/>
    <col min="1528" max="1528" width="7.140625" style="58" bestFit="1" customWidth="1"/>
    <col min="1529" max="1529" width="8.28515625" style="58" bestFit="1" customWidth="1"/>
    <col min="1530" max="1531" width="8.5703125" style="58" bestFit="1" customWidth="1"/>
    <col min="1532" max="1532" width="8.85546875" style="58" bestFit="1" customWidth="1"/>
    <col min="1533" max="1533" width="8.28515625" style="58" bestFit="1" customWidth="1"/>
    <col min="1534" max="1534" width="10.140625" style="58" customWidth="1"/>
    <col min="1535" max="1771" width="9.140625" style="58"/>
    <col min="1772" max="1772" width="2.5703125" style="58" bestFit="1" customWidth="1"/>
    <col min="1773" max="1773" width="9.140625" style="58"/>
    <col min="1774" max="1774" width="47.85546875" style="58" customWidth="1"/>
    <col min="1775" max="1775" width="6.7109375" style="58" bestFit="1" customWidth="1"/>
    <col min="1776" max="1776" width="7.42578125" style="58" bestFit="1" customWidth="1"/>
    <col min="1777" max="1777" width="7" style="58" bestFit="1" customWidth="1"/>
    <col min="1778" max="1778" width="8.5703125" style="58" bestFit="1" customWidth="1"/>
    <col min="1779" max="1779" width="12" style="58" bestFit="1" customWidth="1"/>
    <col min="1780" max="1780" width="4.7109375" style="58" bestFit="1" customWidth="1"/>
    <col min="1781" max="1781" width="9.140625" style="58"/>
    <col min="1782" max="1782" width="11.7109375" style="58" customWidth="1"/>
    <col min="1783" max="1783" width="7" style="58" bestFit="1" customWidth="1"/>
    <col min="1784" max="1784" width="7.140625" style="58" bestFit="1" customWidth="1"/>
    <col min="1785" max="1785" width="8.28515625" style="58" bestFit="1" customWidth="1"/>
    <col min="1786" max="1787" width="8.5703125" style="58" bestFit="1" customWidth="1"/>
    <col min="1788" max="1788" width="8.85546875" style="58" bestFit="1" customWidth="1"/>
    <col min="1789" max="1789" width="8.28515625" style="58" bestFit="1" customWidth="1"/>
    <col min="1790" max="1790" width="10.140625" style="58" customWidth="1"/>
    <col min="1791" max="2027" width="9.140625" style="58"/>
    <col min="2028" max="2028" width="2.5703125" style="58" bestFit="1" customWidth="1"/>
    <col min="2029" max="2029" width="9.140625" style="58"/>
    <col min="2030" max="2030" width="47.85546875" style="58" customWidth="1"/>
    <col min="2031" max="2031" width="6.7109375" style="58" bestFit="1" customWidth="1"/>
    <col min="2032" max="2032" width="7.42578125" style="58" bestFit="1" customWidth="1"/>
    <col min="2033" max="2033" width="7" style="58" bestFit="1" customWidth="1"/>
    <col min="2034" max="2034" width="8.5703125" style="58" bestFit="1" customWidth="1"/>
    <col min="2035" max="2035" width="12" style="58" bestFit="1" customWidth="1"/>
    <col min="2036" max="2036" width="4.7109375" style="58" bestFit="1" customWidth="1"/>
    <col min="2037" max="2037" width="9.140625" style="58"/>
    <col min="2038" max="2038" width="11.7109375" style="58" customWidth="1"/>
    <col min="2039" max="2039" width="7" style="58" bestFit="1" customWidth="1"/>
    <col min="2040" max="2040" width="7.140625" style="58" bestFit="1" customWidth="1"/>
    <col min="2041" max="2041" width="8.28515625" style="58" bestFit="1" customWidth="1"/>
    <col min="2042" max="2043" width="8.5703125" style="58" bestFit="1" customWidth="1"/>
    <col min="2044" max="2044" width="8.85546875" style="58" bestFit="1" customWidth="1"/>
    <col min="2045" max="2045" width="8.28515625" style="58" bestFit="1" customWidth="1"/>
    <col min="2046" max="2046" width="10.140625" style="58" customWidth="1"/>
    <col min="2047" max="2283" width="9.140625" style="58"/>
    <col min="2284" max="2284" width="2.5703125" style="58" bestFit="1" customWidth="1"/>
    <col min="2285" max="2285" width="9.140625" style="58"/>
    <col min="2286" max="2286" width="47.85546875" style="58" customWidth="1"/>
    <col min="2287" max="2287" width="6.7109375" style="58" bestFit="1" customWidth="1"/>
    <col min="2288" max="2288" width="7.42578125" style="58" bestFit="1" customWidth="1"/>
    <col min="2289" max="2289" width="7" style="58" bestFit="1" customWidth="1"/>
    <col min="2290" max="2290" width="8.5703125" style="58" bestFit="1" customWidth="1"/>
    <col min="2291" max="2291" width="12" style="58" bestFit="1" customWidth="1"/>
    <col min="2292" max="2292" width="4.7109375" style="58" bestFit="1" customWidth="1"/>
    <col min="2293" max="2293" width="9.140625" style="58"/>
    <col min="2294" max="2294" width="11.7109375" style="58" customWidth="1"/>
    <col min="2295" max="2295" width="7" style="58" bestFit="1" customWidth="1"/>
    <col min="2296" max="2296" width="7.140625" style="58" bestFit="1" customWidth="1"/>
    <col min="2297" max="2297" width="8.28515625" style="58" bestFit="1" customWidth="1"/>
    <col min="2298" max="2299" width="8.5703125" style="58" bestFit="1" customWidth="1"/>
    <col min="2300" max="2300" width="8.85546875" style="58" bestFit="1" customWidth="1"/>
    <col min="2301" max="2301" width="8.28515625" style="58" bestFit="1" customWidth="1"/>
    <col min="2302" max="2302" width="10.140625" style="58" customWidth="1"/>
    <col min="2303" max="2539" width="9.140625" style="58"/>
    <col min="2540" max="2540" width="2.5703125" style="58" bestFit="1" customWidth="1"/>
    <col min="2541" max="2541" width="9.140625" style="58"/>
    <col min="2542" max="2542" width="47.85546875" style="58" customWidth="1"/>
    <col min="2543" max="2543" width="6.7109375" style="58" bestFit="1" customWidth="1"/>
    <col min="2544" max="2544" width="7.42578125" style="58" bestFit="1" customWidth="1"/>
    <col min="2545" max="2545" width="7" style="58" bestFit="1" customWidth="1"/>
    <col min="2546" max="2546" width="8.5703125" style="58" bestFit="1" customWidth="1"/>
    <col min="2547" max="2547" width="12" style="58" bestFit="1" customWidth="1"/>
    <col min="2548" max="2548" width="4.7109375" style="58" bestFit="1" customWidth="1"/>
    <col min="2549" max="2549" width="9.140625" style="58"/>
    <col min="2550" max="2550" width="11.7109375" style="58" customWidth="1"/>
    <col min="2551" max="2551" width="7" style="58" bestFit="1" customWidth="1"/>
    <col min="2552" max="2552" width="7.140625" style="58" bestFit="1" customWidth="1"/>
    <col min="2553" max="2553" width="8.28515625" style="58" bestFit="1" customWidth="1"/>
    <col min="2554" max="2555" width="8.5703125" style="58" bestFit="1" customWidth="1"/>
    <col min="2556" max="2556" width="8.85546875" style="58" bestFit="1" customWidth="1"/>
    <col min="2557" max="2557" width="8.28515625" style="58" bestFit="1" customWidth="1"/>
    <col min="2558" max="2558" width="10.140625" style="58" customWidth="1"/>
    <col min="2559" max="2795" width="9.140625" style="58"/>
    <col min="2796" max="2796" width="2.5703125" style="58" bestFit="1" customWidth="1"/>
    <col min="2797" max="2797" width="9.140625" style="58"/>
    <col min="2798" max="2798" width="47.85546875" style="58" customWidth="1"/>
    <col min="2799" max="2799" width="6.7109375" style="58" bestFit="1" customWidth="1"/>
    <col min="2800" max="2800" width="7.42578125" style="58" bestFit="1" customWidth="1"/>
    <col min="2801" max="2801" width="7" style="58" bestFit="1" customWidth="1"/>
    <col min="2802" max="2802" width="8.5703125" style="58" bestFit="1" customWidth="1"/>
    <col min="2803" max="2803" width="12" style="58" bestFit="1" customWidth="1"/>
    <col min="2804" max="2804" width="4.7109375" style="58" bestFit="1" customWidth="1"/>
    <col min="2805" max="2805" width="9.140625" style="58"/>
    <col min="2806" max="2806" width="11.7109375" style="58" customWidth="1"/>
    <col min="2807" max="2807" width="7" style="58" bestFit="1" customWidth="1"/>
    <col min="2808" max="2808" width="7.140625" style="58" bestFit="1" customWidth="1"/>
    <col min="2809" max="2809" width="8.28515625" style="58" bestFit="1" customWidth="1"/>
    <col min="2810" max="2811" width="8.5703125" style="58" bestFit="1" customWidth="1"/>
    <col min="2812" max="2812" width="8.85546875" style="58" bestFit="1" customWidth="1"/>
    <col min="2813" max="2813" width="8.28515625" style="58" bestFit="1" customWidth="1"/>
    <col min="2814" max="2814" width="10.140625" style="58" customWidth="1"/>
    <col min="2815" max="3051" width="9.140625" style="58"/>
    <col min="3052" max="3052" width="2.5703125" style="58" bestFit="1" customWidth="1"/>
    <col min="3053" max="3053" width="9.140625" style="58"/>
    <col min="3054" max="3054" width="47.85546875" style="58" customWidth="1"/>
    <col min="3055" max="3055" width="6.7109375" style="58" bestFit="1" customWidth="1"/>
    <col min="3056" max="3056" width="7.42578125" style="58" bestFit="1" customWidth="1"/>
    <col min="3057" max="3057" width="7" style="58" bestFit="1" customWidth="1"/>
    <col min="3058" max="3058" width="8.5703125" style="58" bestFit="1" customWidth="1"/>
    <col min="3059" max="3059" width="12" style="58" bestFit="1" customWidth="1"/>
    <col min="3060" max="3060" width="4.7109375" style="58" bestFit="1" customWidth="1"/>
    <col min="3061" max="3061" width="9.140625" style="58"/>
    <col min="3062" max="3062" width="11.7109375" style="58" customWidth="1"/>
    <col min="3063" max="3063" width="7" style="58" bestFit="1" customWidth="1"/>
    <col min="3064" max="3064" width="7.140625" style="58" bestFit="1" customWidth="1"/>
    <col min="3065" max="3065" width="8.28515625" style="58" bestFit="1" customWidth="1"/>
    <col min="3066" max="3067" width="8.5703125" style="58" bestFit="1" customWidth="1"/>
    <col min="3068" max="3068" width="8.85546875" style="58" bestFit="1" customWidth="1"/>
    <col min="3069" max="3069" width="8.28515625" style="58" bestFit="1" customWidth="1"/>
    <col min="3070" max="3070" width="10.140625" style="58" customWidth="1"/>
    <col min="3071" max="3307" width="9.140625" style="58"/>
    <col min="3308" max="3308" width="2.5703125" style="58" bestFit="1" customWidth="1"/>
    <col min="3309" max="3309" width="9.140625" style="58"/>
    <col min="3310" max="3310" width="47.85546875" style="58" customWidth="1"/>
    <col min="3311" max="3311" width="6.7109375" style="58" bestFit="1" customWidth="1"/>
    <col min="3312" max="3312" width="7.42578125" style="58" bestFit="1" customWidth="1"/>
    <col min="3313" max="3313" width="7" style="58" bestFit="1" customWidth="1"/>
    <col min="3314" max="3314" width="8.5703125" style="58" bestFit="1" customWidth="1"/>
    <col min="3315" max="3315" width="12" style="58" bestFit="1" customWidth="1"/>
    <col min="3316" max="3316" width="4.7109375" style="58" bestFit="1" customWidth="1"/>
    <col min="3317" max="3317" width="9.140625" style="58"/>
    <col min="3318" max="3318" width="11.7109375" style="58" customWidth="1"/>
    <col min="3319" max="3319" width="7" style="58" bestFit="1" customWidth="1"/>
    <col min="3320" max="3320" width="7.140625" style="58" bestFit="1" customWidth="1"/>
    <col min="3321" max="3321" width="8.28515625" style="58" bestFit="1" customWidth="1"/>
    <col min="3322" max="3323" width="8.5703125" style="58" bestFit="1" customWidth="1"/>
    <col min="3324" max="3324" width="8.85546875" style="58" bestFit="1" customWidth="1"/>
    <col min="3325" max="3325" width="8.28515625" style="58" bestFit="1" customWidth="1"/>
    <col min="3326" max="3326" width="10.140625" style="58" customWidth="1"/>
    <col min="3327" max="3563" width="9.140625" style="58"/>
    <col min="3564" max="3564" width="2.5703125" style="58" bestFit="1" customWidth="1"/>
    <col min="3565" max="3565" width="9.140625" style="58"/>
    <col min="3566" max="3566" width="47.85546875" style="58" customWidth="1"/>
    <col min="3567" max="3567" width="6.7109375" style="58" bestFit="1" customWidth="1"/>
    <col min="3568" max="3568" width="7.42578125" style="58" bestFit="1" customWidth="1"/>
    <col min="3569" max="3569" width="7" style="58" bestFit="1" customWidth="1"/>
    <col min="3570" max="3570" width="8.5703125" style="58" bestFit="1" customWidth="1"/>
    <col min="3571" max="3571" width="12" style="58" bestFit="1" customWidth="1"/>
    <col min="3572" max="3572" width="4.7109375" style="58" bestFit="1" customWidth="1"/>
    <col min="3573" max="3573" width="9.140625" style="58"/>
    <col min="3574" max="3574" width="11.7109375" style="58" customWidth="1"/>
    <col min="3575" max="3575" width="7" style="58" bestFit="1" customWidth="1"/>
    <col min="3576" max="3576" width="7.140625" style="58" bestFit="1" customWidth="1"/>
    <col min="3577" max="3577" width="8.28515625" style="58" bestFit="1" customWidth="1"/>
    <col min="3578" max="3579" width="8.5703125" style="58" bestFit="1" customWidth="1"/>
    <col min="3580" max="3580" width="8.85546875" style="58" bestFit="1" customWidth="1"/>
    <col min="3581" max="3581" width="8.28515625" style="58" bestFit="1" customWidth="1"/>
    <col min="3582" max="3582" width="10.140625" style="58" customWidth="1"/>
    <col min="3583" max="3819" width="9.140625" style="58"/>
    <col min="3820" max="3820" width="2.5703125" style="58" bestFit="1" customWidth="1"/>
    <col min="3821" max="3821" width="9.140625" style="58"/>
    <col min="3822" max="3822" width="47.85546875" style="58" customWidth="1"/>
    <col min="3823" max="3823" width="6.7109375" style="58" bestFit="1" customWidth="1"/>
    <col min="3824" max="3824" width="7.42578125" style="58" bestFit="1" customWidth="1"/>
    <col min="3825" max="3825" width="7" style="58" bestFit="1" customWidth="1"/>
    <col min="3826" max="3826" width="8.5703125" style="58" bestFit="1" customWidth="1"/>
    <col min="3827" max="3827" width="12" style="58" bestFit="1" customWidth="1"/>
    <col min="3828" max="3828" width="4.7109375" style="58" bestFit="1" customWidth="1"/>
    <col min="3829" max="3829" width="9.140625" style="58"/>
    <col min="3830" max="3830" width="11.7109375" style="58" customWidth="1"/>
    <col min="3831" max="3831" width="7" style="58" bestFit="1" customWidth="1"/>
    <col min="3832" max="3832" width="7.140625" style="58" bestFit="1" customWidth="1"/>
    <col min="3833" max="3833" width="8.28515625" style="58" bestFit="1" customWidth="1"/>
    <col min="3834" max="3835" width="8.5703125" style="58" bestFit="1" customWidth="1"/>
    <col min="3836" max="3836" width="8.85546875" style="58" bestFit="1" customWidth="1"/>
    <col min="3837" max="3837" width="8.28515625" style="58" bestFit="1" customWidth="1"/>
    <col min="3838" max="3838" width="10.140625" style="58" customWidth="1"/>
    <col min="3839" max="4075" width="9.140625" style="58"/>
    <col min="4076" max="4076" width="2.5703125" style="58" bestFit="1" customWidth="1"/>
    <col min="4077" max="4077" width="9.140625" style="58"/>
    <col min="4078" max="4078" width="47.85546875" style="58" customWidth="1"/>
    <col min="4079" max="4079" width="6.7109375" style="58" bestFit="1" customWidth="1"/>
    <col min="4080" max="4080" width="7.42578125" style="58" bestFit="1" customWidth="1"/>
    <col min="4081" max="4081" width="7" style="58" bestFit="1" customWidth="1"/>
    <col min="4082" max="4082" width="8.5703125" style="58" bestFit="1" customWidth="1"/>
    <col min="4083" max="4083" width="12" style="58" bestFit="1" customWidth="1"/>
    <col min="4084" max="4084" width="4.7109375" style="58" bestFit="1" customWidth="1"/>
    <col min="4085" max="4085" width="9.140625" style="58"/>
    <col min="4086" max="4086" width="11.7109375" style="58" customWidth="1"/>
    <col min="4087" max="4087" width="7" style="58" bestFit="1" customWidth="1"/>
    <col min="4088" max="4088" width="7.140625" style="58" bestFit="1" customWidth="1"/>
    <col min="4089" max="4089" width="8.28515625" style="58" bestFit="1" customWidth="1"/>
    <col min="4090" max="4091" width="8.5703125" style="58" bestFit="1" customWidth="1"/>
    <col min="4092" max="4092" width="8.85546875" style="58" bestFit="1" customWidth="1"/>
    <col min="4093" max="4093" width="8.28515625" style="58" bestFit="1" customWidth="1"/>
    <col min="4094" max="4094" width="10.140625" style="58" customWidth="1"/>
    <col min="4095" max="4331" width="9.140625" style="58"/>
    <col min="4332" max="4332" width="2.5703125" style="58" bestFit="1" customWidth="1"/>
    <col min="4333" max="4333" width="9.140625" style="58"/>
    <col min="4334" max="4334" width="47.85546875" style="58" customWidth="1"/>
    <col min="4335" max="4335" width="6.7109375" style="58" bestFit="1" customWidth="1"/>
    <col min="4336" max="4336" width="7.42578125" style="58" bestFit="1" customWidth="1"/>
    <col min="4337" max="4337" width="7" style="58" bestFit="1" customWidth="1"/>
    <col min="4338" max="4338" width="8.5703125" style="58" bestFit="1" customWidth="1"/>
    <col min="4339" max="4339" width="12" style="58" bestFit="1" customWidth="1"/>
    <col min="4340" max="4340" width="4.7109375" style="58" bestFit="1" customWidth="1"/>
    <col min="4341" max="4341" width="9.140625" style="58"/>
    <col min="4342" max="4342" width="11.7109375" style="58" customWidth="1"/>
    <col min="4343" max="4343" width="7" style="58" bestFit="1" customWidth="1"/>
    <col min="4344" max="4344" width="7.140625" style="58" bestFit="1" customWidth="1"/>
    <col min="4345" max="4345" width="8.28515625" style="58" bestFit="1" customWidth="1"/>
    <col min="4346" max="4347" width="8.5703125" style="58" bestFit="1" customWidth="1"/>
    <col min="4348" max="4348" width="8.85546875" style="58" bestFit="1" customWidth="1"/>
    <col min="4349" max="4349" width="8.28515625" style="58" bestFit="1" customWidth="1"/>
    <col min="4350" max="4350" width="10.140625" style="58" customWidth="1"/>
    <col min="4351" max="4587" width="9.140625" style="58"/>
    <col min="4588" max="4588" width="2.5703125" style="58" bestFit="1" customWidth="1"/>
    <col min="4589" max="4589" width="9.140625" style="58"/>
    <col min="4590" max="4590" width="47.85546875" style="58" customWidth="1"/>
    <col min="4591" max="4591" width="6.7109375" style="58" bestFit="1" customWidth="1"/>
    <col min="4592" max="4592" width="7.42578125" style="58" bestFit="1" customWidth="1"/>
    <col min="4593" max="4593" width="7" style="58" bestFit="1" customWidth="1"/>
    <col min="4594" max="4594" width="8.5703125" style="58" bestFit="1" customWidth="1"/>
    <col min="4595" max="4595" width="12" style="58" bestFit="1" customWidth="1"/>
    <col min="4596" max="4596" width="4.7109375" style="58" bestFit="1" customWidth="1"/>
    <col min="4597" max="4597" width="9.140625" style="58"/>
    <col min="4598" max="4598" width="11.7109375" style="58" customWidth="1"/>
    <col min="4599" max="4599" width="7" style="58" bestFit="1" customWidth="1"/>
    <col min="4600" max="4600" width="7.140625" style="58" bestFit="1" customWidth="1"/>
    <col min="4601" max="4601" width="8.28515625" style="58" bestFit="1" customWidth="1"/>
    <col min="4602" max="4603" width="8.5703125" style="58" bestFit="1" customWidth="1"/>
    <col min="4604" max="4604" width="8.85546875" style="58" bestFit="1" customWidth="1"/>
    <col min="4605" max="4605" width="8.28515625" style="58" bestFit="1" customWidth="1"/>
    <col min="4606" max="4606" width="10.140625" style="58" customWidth="1"/>
    <col min="4607" max="4843" width="9.140625" style="58"/>
    <col min="4844" max="4844" width="2.5703125" style="58" bestFit="1" customWidth="1"/>
    <col min="4845" max="4845" width="9.140625" style="58"/>
    <col min="4846" max="4846" width="47.85546875" style="58" customWidth="1"/>
    <col min="4847" max="4847" width="6.7109375" style="58" bestFit="1" customWidth="1"/>
    <col min="4848" max="4848" width="7.42578125" style="58" bestFit="1" customWidth="1"/>
    <col min="4849" max="4849" width="7" style="58" bestFit="1" customWidth="1"/>
    <col min="4850" max="4850" width="8.5703125" style="58" bestFit="1" customWidth="1"/>
    <col min="4851" max="4851" width="12" style="58" bestFit="1" customWidth="1"/>
    <col min="4852" max="4852" width="4.7109375" style="58" bestFit="1" customWidth="1"/>
    <col min="4853" max="4853" width="9.140625" style="58"/>
    <col min="4854" max="4854" width="11.7109375" style="58" customWidth="1"/>
    <col min="4855" max="4855" width="7" style="58" bestFit="1" customWidth="1"/>
    <col min="4856" max="4856" width="7.140625" style="58" bestFit="1" customWidth="1"/>
    <col min="4857" max="4857" width="8.28515625" style="58" bestFit="1" customWidth="1"/>
    <col min="4858" max="4859" width="8.5703125" style="58" bestFit="1" customWidth="1"/>
    <col min="4860" max="4860" width="8.85546875" style="58" bestFit="1" customWidth="1"/>
    <col min="4861" max="4861" width="8.28515625" style="58" bestFit="1" customWidth="1"/>
    <col min="4862" max="4862" width="10.140625" style="58" customWidth="1"/>
    <col min="4863" max="5099" width="9.140625" style="58"/>
    <col min="5100" max="5100" width="2.5703125" style="58" bestFit="1" customWidth="1"/>
    <col min="5101" max="5101" width="9.140625" style="58"/>
    <col min="5102" max="5102" width="47.85546875" style="58" customWidth="1"/>
    <col min="5103" max="5103" width="6.7109375" style="58" bestFit="1" customWidth="1"/>
    <col min="5104" max="5104" width="7.42578125" style="58" bestFit="1" customWidth="1"/>
    <col min="5105" max="5105" width="7" style="58" bestFit="1" customWidth="1"/>
    <col min="5106" max="5106" width="8.5703125" style="58" bestFit="1" customWidth="1"/>
    <col min="5107" max="5107" width="12" style="58" bestFit="1" customWidth="1"/>
    <col min="5108" max="5108" width="4.7109375" style="58" bestFit="1" customWidth="1"/>
    <col min="5109" max="5109" width="9.140625" style="58"/>
    <col min="5110" max="5110" width="11.7109375" style="58" customWidth="1"/>
    <col min="5111" max="5111" width="7" style="58" bestFit="1" customWidth="1"/>
    <col min="5112" max="5112" width="7.140625" style="58" bestFit="1" customWidth="1"/>
    <col min="5113" max="5113" width="8.28515625" style="58" bestFit="1" customWidth="1"/>
    <col min="5114" max="5115" width="8.5703125" style="58" bestFit="1" customWidth="1"/>
    <col min="5116" max="5116" width="8.85546875" style="58" bestFit="1" customWidth="1"/>
    <col min="5117" max="5117" width="8.28515625" style="58" bestFit="1" customWidth="1"/>
    <col min="5118" max="5118" width="10.140625" style="58" customWidth="1"/>
    <col min="5119" max="5355" width="9.140625" style="58"/>
    <col min="5356" max="5356" width="2.5703125" style="58" bestFit="1" customWidth="1"/>
    <col min="5357" max="5357" width="9.140625" style="58"/>
    <col min="5358" max="5358" width="47.85546875" style="58" customWidth="1"/>
    <col min="5359" max="5359" width="6.7109375" style="58" bestFit="1" customWidth="1"/>
    <col min="5360" max="5360" width="7.42578125" style="58" bestFit="1" customWidth="1"/>
    <col min="5361" max="5361" width="7" style="58" bestFit="1" customWidth="1"/>
    <col min="5362" max="5362" width="8.5703125" style="58" bestFit="1" customWidth="1"/>
    <col min="5363" max="5363" width="12" style="58" bestFit="1" customWidth="1"/>
    <col min="5364" max="5364" width="4.7109375" style="58" bestFit="1" customWidth="1"/>
    <col min="5365" max="5365" width="9.140625" style="58"/>
    <col min="5366" max="5366" width="11.7109375" style="58" customWidth="1"/>
    <col min="5367" max="5367" width="7" style="58" bestFit="1" customWidth="1"/>
    <col min="5368" max="5368" width="7.140625" style="58" bestFit="1" customWidth="1"/>
    <col min="5369" max="5369" width="8.28515625" style="58" bestFit="1" customWidth="1"/>
    <col min="5370" max="5371" width="8.5703125" style="58" bestFit="1" customWidth="1"/>
    <col min="5372" max="5372" width="8.85546875" style="58" bestFit="1" customWidth="1"/>
    <col min="5373" max="5373" width="8.28515625" style="58" bestFit="1" customWidth="1"/>
    <col min="5374" max="5374" width="10.140625" style="58" customWidth="1"/>
    <col min="5375" max="5611" width="9.140625" style="58"/>
    <col min="5612" max="5612" width="2.5703125" style="58" bestFit="1" customWidth="1"/>
    <col min="5613" max="5613" width="9.140625" style="58"/>
    <col min="5614" max="5614" width="47.85546875" style="58" customWidth="1"/>
    <col min="5615" max="5615" width="6.7109375" style="58" bestFit="1" customWidth="1"/>
    <col min="5616" max="5616" width="7.42578125" style="58" bestFit="1" customWidth="1"/>
    <col min="5617" max="5617" width="7" style="58" bestFit="1" customWidth="1"/>
    <col min="5618" max="5618" width="8.5703125" style="58" bestFit="1" customWidth="1"/>
    <col min="5619" max="5619" width="12" style="58" bestFit="1" customWidth="1"/>
    <col min="5620" max="5620" width="4.7109375" style="58" bestFit="1" customWidth="1"/>
    <col min="5621" max="5621" width="9.140625" style="58"/>
    <col min="5622" max="5622" width="11.7109375" style="58" customWidth="1"/>
    <col min="5623" max="5623" width="7" style="58" bestFit="1" customWidth="1"/>
    <col min="5624" max="5624" width="7.140625" style="58" bestFit="1" customWidth="1"/>
    <col min="5625" max="5625" width="8.28515625" style="58" bestFit="1" customWidth="1"/>
    <col min="5626" max="5627" width="8.5703125" style="58" bestFit="1" customWidth="1"/>
    <col min="5628" max="5628" width="8.85546875" style="58" bestFit="1" customWidth="1"/>
    <col min="5629" max="5629" width="8.28515625" style="58" bestFit="1" customWidth="1"/>
    <col min="5630" max="5630" width="10.140625" style="58" customWidth="1"/>
    <col min="5631" max="5867" width="9.140625" style="58"/>
    <col min="5868" max="5868" width="2.5703125" style="58" bestFit="1" customWidth="1"/>
    <col min="5869" max="5869" width="9.140625" style="58"/>
    <col min="5870" max="5870" width="47.85546875" style="58" customWidth="1"/>
    <col min="5871" max="5871" width="6.7109375" style="58" bestFit="1" customWidth="1"/>
    <col min="5872" max="5872" width="7.42578125" style="58" bestFit="1" customWidth="1"/>
    <col min="5873" max="5873" width="7" style="58" bestFit="1" customWidth="1"/>
    <col min="5874" max="5874" width="8.5703125" style="58" bestFit="1" customWidth="1"/>
    <col min="5875" max="5875" width="12" style="58" bestFit="1" customWidth="1"/>
    <col min="5876" max="5876" width="4.7109375" style="58" bestFit="1" customWidth="1"/>
    <col min="5877" max="5877" width="9.140625" style="58"/>
    <col min="5878" max="5878" width="11.7109375" style="58" customWidth="1"/>
    <col min="5879" max="5879" width="7" style="58" bestFit="1" customWidth="1"/>
    <col min="5880" max="5880" width="7.140625" style="58" bestFit="1" customWidth="1"/>
    <col min="5881" max="5881" width="8.28515625" style="58" bestFit="1" customWidth="1"/>
    <col min="5882" max="5883" width="8.5703125" style="58" bestFit="1" customWidth="1"/>
    <col min="5884" max="5884" width="8.85546875" style="58" bestFit="1" customWidth="1"/>
    <col min="5885" max="5885" width="8.28515625" style="58" bestFit="1" customWidth="1"/>
    <col min="5886" max="5886" width="10.140625" style="58" customWidth="1"/>
    <col min="5887" max="6123" width="9.140625" style="58"/>
    <col min="6124" max="6124" width="2.5703125" style="58" bestFit="1" customWidth="1"/>
    <col min="6125" max="6125" width="9.140625" style="58"/>
    <col min="6126" max="6126" width="47.85546875" style="58" customWidth="1"/>
    <col min="6127" max="6127" width="6.7109375" style="58" bestFit="1" customWidth="1"/>
    <col min="6128" max="6128" width="7.42578125" style="58" bestFit="1" customWidth="1"/>
    <col min="6129" max="6129" width="7" style="58" bestFit="1" customWidth="1"/>
    <col min="6130" max="6130" width="8.5703125" style="58" bestFit="1" customWidth="1"/>
    <col min="6131" max="6131" width="12" style="58" bestFit="1" customWidth="1"/>
    <col min="6132" max="6132" width="4.7109375" style="58" bestFit="1" customWidth="1"/>
    <col min="6133" max="6133" width="9.140625" style="58"/>
    <col min="6134" max="6134" width="11.7109375" style="58" customWidth="1"/>
    <col min="6135" max="6135" width="7" style="58" bestFit="1" customWidth="1"/>
    <col min="6136" max="6136" width="7.140625" style="58" bestFit="1" customWidth="1"/>
    <col min="6137" max="6137" width="8.28515625" style="58" bestFit="1" customWidth="1"/>
    <col min="6138" max="6139" width="8.5703125" style="58" bestFit="1" customWidth="1"/>
    <col min="6140" max="6140" width="8.85546875" style="58" bestFit="1" customWidth="1"/>
    <col min="6141" max="6141" width="8.28515625" style="58" bestFit="1" customWidth="1"/>
    <col min="6142" max="6142" width="10.140625" style="58" customWidth="1"/>
    <col min="6143" max="6379" width="9.140625" style="58"/>
    <col min="6380" max="6380" width="2.5703125" style="58" bestFit="1" customWidth="1"/>
    <col min="6381" max="6381" width="9.140625" style="58"/>
    <col min="6382" max="6382" width="47.85546875" style="58" customWidth="1"/>
    <col min="6383" max="6383" width="6.7109375" style="58" bestFit="1" customWidth="1"/>
    <col min="6384" max="6384" width="7.42578125" style="58" bestFit="1" customWidth="1"/>
    <col min="6385" max="6385" width="7" style="58" bestFit="1" customWidth="1"/>
    <col min="6386" max="6386" width="8.5703125" style="58" bestFit="1" customWidth="1"/>
    <col min="6387" max="6387" width="12" style="58" bestFit="1" customWidth="1"/>
    <col min="6388" max="6388" width="4.7109375" style="58" bestFit="1" customWidth="1"/>
    <col min="6389" max="6389" width="9.140625" style="58"/>
    <col min="6390" max="6390" width="11.7109375" style="58" customWidth="1"/>
    <col min="6391" max="6391" width="7" style="58" bestFit="1" customWidth="1"/>
    <col min="6392" max="6392" width="7.140625" style="58" bestFit="1" customWidth="1"/>
    <col min="6393" max="6393" width="8.28515625" style="58" bestFit="1" customWidth="1"/>
    <col min="6394" max="6395" width="8.5703125" style="58" bestFit="1" customWidth="1"/>
    <col min="6396" max="6396" width="8.85546875" style="58" bestFit="1" customWidth="1"/>
    <col min="6397" max="6397" width="8.28515625" style="58" bestFit="1" customWidth="1"/>
    <col min="6398" max="6398" width="10.140625" style="58" customWidth="1"/>
    <col min="6399" max="6635" width="9.140625" style="58"/>
    <col min="6636" max="6636" width="2.5703125" style="58" bestFit="1" customWidth="1"/>
    <col min="6637" max="6637" width="9.140625" style="58"/>
    <col min="6638" max="6638" width="47.85546875" style="58" customWidth="1"/>
    <col min="6639" max="6639" width="6.7109375" style="58" bestFit="1" customWidth="1"/>
    <col min="6640" max="6640" width="7.42578125" style="58" bestFit="1" customWidth="1"/>
    <col min="6641" max="6641" width="7" style="58" bestFit="1" customWidth="1"/>
    <col min="6642" max="6642" width="8.5703125" style="58" bestFit="1" customWidth="1"/>
    <col min="6643" max="6643" width="12" style="58" bestFit="1" customWidth="1"/>
    <col min="6644" max="6644" width="4.7109375" style="58" bestFit="1" customWidth="1"/>
    <col min="6645" max="6645" width="9.140625" style="58"/>
    <col min="6646" max="6646" width="11.7109375" style="58" customWidth="1"/>
    <col min="6647" max="6647" width="7" style="58" bestFit="1" customWidth="1"/>
    <col min="6648" max="6648" width="7.140625" style="58" bestFit="1" customWidth="1"/>
    <col min="6649" max="6649" width="8.28515625" style="58" bestFit="1" customWidth="1"/>
    <col min="6650" max="6651" width="8.5703125" style="58" bestFit="1" customWidth="1"/>
    <col min="6652" max="6652" width="8.85546875" style="58" bestFit="1" customWidth="1"/>
    <col min="6653" max="6653" width="8.28515625" style="58" bestFit="1" customWidth="1"/>
    <col min="6654" max="6654" width="10.140625" style="58" customWidth="1"/>
    <col min="6655" max="6891" width="9.140625" style="58"/>
    <col min="6892" max="6892" width="2.5703125" style="58" bestFit="1" customWidth="1"/>
    <col min="6893" max="6893" width="9.140625" style="58"/>
    <col min="6894" max="6894" width="47.85546875" style="58" customWidth="1"/>
    <col min="6895" max="6895" width="6.7109375" style="58" bestFit="1" customWidth="1"/>
    <col min="6896" max="6896" width="7.42578125" style="58" bestFit="1" customWidth="1"/>
    <col min="6897" max="6897" width="7" style="58" bestFit="1" customWidth="1"/>
    <col min="6898" max="6898" width="8.5703125" style="58" bestFit="1" customWidth="1"/>
    <col min="6899" max="6899" width="12" style="58" bestFit="1" customWidth="1"/>
    <col min="6900" max="6900" width="4.7109375" style="58" bestFit="1" customWidth="1"/>
    <col min="6901" max="6901" width="9.140625" style="58"/>
    <col min="6902" max="6902" width="11.7109375" style="58" customWidth="1"/>
    <col min="6903" max="6903" width="7" style="58" bestFit="1" customWidth="1"/>
    <col min="6904" max="6904" width="7.140625" style="58" bestFit="1" customWidth="1"/>
    <col min="6905" max="6905" width="8.28515625" style="58" bestFit="1" customWidth="1"/>
    <col min="6906" max="6907" width="8.5703125" style="58" bestFit="1" customWidth="1"/>
    <col min="6908" max="6908" width="8.85546875" style="58" bestFit="1" customWidth="1"/>
    <col min="6909" max="6909" width="8.28515625" style="58" bestFit="1" customWidth="1"/>
    <col min="6910" max="6910" width="10.140625" style="58" customWidth="1"/>
    <col min="6911" max="7147" width="9.140625" style="58"/>
    <col min="7148" max="7148" width="2.5703125" style="58" bestFit="1" customWidth="1"/>
    <col min="7149" max="7149" width="9.140625" style="58"/>
    <col min="7150" max="7150" width="47.85546875" style="58" customWidth="1"/>
    <col min="7151" max="7151" width="6.7109375" style="58" bestFit="1" customWidth="1"/>
    <col min="7152" max="7152" width="7.42578125" style="58" bestFit="1" customWidth="1"/>
    <col min="7153" max="7153" width="7" style="58" bestFit="1" customWidth="1"/>
    <col min="7154" max="7154" width="8.5703125" style="58" bestFit="1" customWidth="1"/>
    <col min="7155" max="7155" width="12" style="58" bestFit="1" customWidth="1"/>
    <col min="7156" max="7156" width="4.7109375" style="58" bestFit="1" customWidth="1"/>
    <col min="7157" max="7157" width="9.140625" style="58"/>
    <col min="7158" max="7158" width="11.7109375" style="58" customWidth="1"/>
    <col min="7159" max="7159" width="7" style="58" bestFit="1" customWidth="1"/>
    <col min="7160" max="7160" width="7.140625" style="58" bestFit="1" customWidth="1"/>
    <col min="7161" max="7161" width="8.28515625" style="58" bestFit="1" customWidth="1"/>
    <col min="7162" max="7163" width="8.5703125" style="58" bestFit="1" customWidth="1"/>
    <col min="7164" max="7164" width="8.85546875" style="58" bestFit="1" customWidth="1"/>
    <col min="7165" max="7165" width="8.28515625" style="58" bestFit="1" customWidth="1"/>
    <col min="7166" max="7166" width="10.140625" style="58" customWidth="1"/>
    <col min="7167" max="7403" width="9.140625" style="58"/>
    <col min="7404" max="7404" width="2.5703125" style="58" bestFit="1" customWidth="1"/>
    <col min="7405" max="7405" width="9.140625" style="58"/>
    <col min="7406" max="7406" width="47.85546875" style="58" customWidth="1"/>
    <col min="7407" max="7407" width="6.7109375" style="58" bestFit="1" customWidth="1"/>
    <col min="7408" max="7408" width="7.42578125" style="58" bestFit="1" customWidth="1"/>
    <col min="7409" max="7409" width="7" style="58" bestFit="1" customWidth="1"/>
    <col min="7410" max="7410" width="8.5703125" style="58" bestFit="1" customWidth="1"/>
    <col min="7411" max="7411" width="12" style="58" bestFit="1" customWidth="1"/>
    <col min="7412" max="7412" width="4.7109375" style="58" bestFit="1" customWidth="1"/>
    <col min="7413" max="7413" width="9.140625" style="58"/>
    <col min="7414" max="7414" width="11.7109375" style="58" customWidth="1"/>
    <col min="7415" max="7415" width="7" style="58" bestFit="1" customWidth="1"/>
    <col min="7416" max="7416" width="7.140625" style="58" bestFit="1" customWidth="1"/>
    <col min="7417" max="7417" width="8.28515625" style="58" bestFit="1" customWidth="1"/>
    <col min="7418" max="7419" width="8.5703125" style="58" bestFit="1" customWidth="1"/>
    <col min="7420" max="7420" width="8.85546875" style="58" bestFit="1" customWidth="1"/>
    <col min="7421" max="7421" width="8.28515625" style="58" bestFit="1" customWidth="1"/>
    <col min="7422" max="7422" width="10.140625" style="58" customWidth="1"/>
    <col min="7423" max="7659" width="9.140625" style="58"/>
    <col min="7660" max="7660" width="2.5703125" style="58" bestFit="1" customWidth="1"/>
    <col min="7661" max="7661" width="9.140625" style="58"/>
    <col min="7662" max="7662" width="47.85546875" style="58" customWidth="1"/>
    <col min="7663" max="7663" width="6.7109375" style="58" bestFit="1" customWidth="1"/>
    <col min="7664" max="7664" width="7.42578125" style="58" bestFit="1" customWidth="1"/>
    <col min="7665" max="7665" width="7" style="58" bestFit="1" customWidth="1"/>
    <col min="7666" max="7666" width="8.5703125" style="58" bestFit="1" customWidth="1"/>
    <col min="7667" max="7667" width="12" style="58" bestFit="1" customWidth="1"/>
    <col min="7668" max="7668" width="4.7109375" style="58" bestFit="1" customWidth="1"/>
    <col min="7669" max="7669" width="9.140625" style="58"/>
    <col min="7670" max="7670" width="11.7109375" style="58" customWidth="1"/>
    <col min="7671" max="7671" width="7" style="58" bestFit="1" customWidth="1"/>
    <col min="7672" max="7672" width="7.140625" style="58" bestFit="1" customWidth="1"/>
    <col min="7673" max="7673" width="8.28515625" style="58" bestFit="1" customWidth="1"/>
    <col min="7674" max="7675" width="8.5703125" style="58" bestFit="1" customWidth="1"/>
    <col min="7676" max="7676" width="8.85546875" style="58" bestFit="1" customWidth="1"/>
    <col min="7677" max="7677" width="8.28515625" style="58" bestFit="1" customWidth="1"/>
    <col min="7678" max="7678" width="10.140625" style="58" customWidth="1"/>
    <col min="7679" max="7915" width="9.140625" style="58"/>
    <col min="7916" max="7916" width="2.5703125" style="58" bestFit="1" customWidth="1"/>
    <col min="7917" max="7917" width="9.140625" style="58"/>
    <col min="7918" max="7918" width="47.85546875" style="58" customWidth="1"/>
    <col min="7919" max="7919" width="6.7109375" style="58" bestFit="1" customWidth="1"/>
    <col min="7920" max="7920" width="7.42578125" style="58" bestFit="1" customWidth="1"/>
    <col min="7921" max="7921" width="7" style="58" bestFit="1" customWidth="1"/>
    <col min="7922" max="7922" width="8.5703125" style="58" bestFit="1" customWidth="1"/>
    <col min="7923" max="7923" width="12" style="58" bestFit="1" customWidth="1"/>
    <col min="7924" max="7924" width="4.7109375" style="58" bestFit="1" customWidth="1"/>
    <col min="7925" max="7925" width="9.140625" style="58"/>
    <col min="7926" max="7926" width="11.7109375" style="58" customWidth="1"/>
    <col min="7927" max="7927" width="7" style="58" bestFit="1" customWidth="1"/>
    <col min="7928" max="7928" width="7.140625" style="58" bestFit="1" customWidth="1"/>
    <col min="7929" max="7929" width="8.28515625" style="58" bestFit="1" customWidth="1"/>
    <col min="7930" max="7931" width="8.5703125" style="58" bestFit="1" customWidth="1"/>
    <col min="7932" max="7932" width="8.85546875" style="58" bestFit="1" customWidth="1"/>
    <col min="7933" max="7933" width="8.28515625" style="58" bestFit="1" customWidth="1"/>
    <col min="7934" max="7934" width="10.140625" style="58" customWidth="1"/>
    <col min="7935" max="8171" width="9.140625" style="58"/>
    <col min="8172" max="8172" width="2.5703125" style="58" bestFit="1" customWidth="1"/>
    <col min="8173" max="8173" width="9.140625" style="58"/>
    <col min="8174" max="8174" width="47.85546875" style="58" customWidth="1"/>
    <col min="8175" max="8175" width="6.7109375" style="58" bestFit="1" customWidth="1"/>
    <col min="8176" max="8176" width="7.42578125" style="58" bestFit="1" customWidth="1"/>
    <col min="8177" max="8177" width="7" style="58" bestFit="1" customWidth="1"/>
    <col min="8178" max="8178" width="8.5703125" style="58" bestFit="1" customWidth="1"/>
    <col min="8179" max="8179" width="12" style="58" bestFit="1" customWidth="1"/>
    <col min="8180" max="8180" width="4.7109375" style="58" bestFit="1" customWidth="1"/>
    <col min="8181" max="8181" width="9.140625" style="58"/>
    <col min="8182" max="8182" width="11.7109375" style="58" customWidth="1"/>
    <col min="8183" max="8183" width="7" style="58" bestFit="1" customWidth="1"/>
    <col min="8184" max="8184" width="7.140625" style="58" bestFit="1" customWidth="1"/>
    <col min="8185" max="8185" width="8.28515625" style="58" bestFit="1" customWidth="1"/>
    <col min="8186" max="8187" width="8.5703125" style="58" bestFit="1" customWidth="1"/>
    <col min="8188" max="8188" width="8.85546875" style="58" bestFit="1" customWidth="1"/>
    <col min="8189" max="8189" width="8.28515625" style="58" bestFit="1" customWidth="1"/>
    <col min="8190" max="8190" width="10.140625" style="58" customWidth="1"/>
    <col min="8191" max="8427" width="9.140625" style="58"/>
    <col min="8428" max="8428" width="2.5703125" style="58" bestFit="1" customWidth="1"/>
    <col min="8429" max="8429" width="9.140625" style="58"/>
    <col min="8430" max="8430" width="47.85546875" style="58" customWidth="1"/>
    <col min="8431" max="8431" width="6.7109375" style="58" bestFit="1" customWidth="1"/>
    <col min="8432" max="8432" width="7.42578125" style="58" bestFit="1" customWidth="1"/>
    <col min="8433" max="8433" width="7" style="58" bestFit="1" customWidth="1"/>
    <col min="8434" max="8434" width="8.5703125" style="58" bestFit="1" customWidth="1"/>
    <col min="8435" max="8435" width="12" style="58" bestFit="1" customWidth="1"/>
    <col min="8436" max="8436" width="4.7109375" style="58" bestFit="1" customWidth="1"/>
    <col min="8437" max="8437" width="9.140625" style="58"/>
    <col min="8438" max="8438" width="11.7109375" style="58" customWidth="1"/>
    <col min="8439" max="8439" width="7" style="58" bestFit="1" customWidth="1"/>
    <col min="8440" max="8440" width="7.140625" style="58" bestFit="1" customWidth="1"/>
    <col min="8441" max="8441" width="8.28515625" style="58" bestFit="1" customWidth="1"/>
    <col min="8442" max="8443" width="8.5703125" style="58" bestFit="1" customWidth="1"/>
    <col min="8444" max="8444" width="8.85546875" style="58" bestFit="1" customWidth="1"/>
    <col min="8445" max="8445" width="8.28515625" style="58" bestFit="1" customWidth="1"/>
    <col min="8446" max="8446" width="10.140625" style="58" customWidth="1"/>
    <col min="8447" max="8683" width="9.140625" style="58"/>
    <col min="8684" max="8684" width="2.5703125" style="58" bestFit="1" customWidth="1"/>
    <col min="8685" max="8685" width="9.140625" style="58"/>
    <col min="8686" max="8686" width="47.85546875" style="58" customWidth="1"/>
    <col min="8687" max="8687" width="6.7109375" style="58" bestFit="1" customWidth="1"/>
    <col min="8688" max="8688" width="7.42578125" style="58" bestFit="1" customWidth="1"/>
    <col min="8689" max="8689" width="7" style="58" bestFit="1" customWidth="1"/>
    <col min="8690" max="8690" width="8.5703125" style="58" bestFit="1" customWidth="1"/>
    <col min="8691" max="8691" width="12" style="58" bestFit="1" customWidth="1"/>
    <col min="8692" max="8692" width="4.7109375" style="58" bestFit="1" customWidth="1"/>
    <col min="8693" max="8693" width="9.140625" style="58"/>
    <col min="8694" max="8694" width="11.7109375" style="58" customWidth="1"/>
    <col min="8695" max="8695" width="7" style="58" bestFit="1" customWidth="1"/>
    <col min="8696" max="8696" width="7.140625" style="58" bestFit="1" customWidth="1"/>
    <col min="8697" max="8697" width="8.28515625" style="58" bestFit="1" customWidth="1"/>
    <col min="8698" max="8699" width="8.5703125" style="58" bestFit="1" customWidth="1"/>
    <col min="8700" max="8700" width="8.85546875" style="58" bestFit="1" customWidth="1"/>
    <col min="8701" max="8701" width="8.28515625" style="58" bestFit="1" customWidth="1"/>
    <col min="8702" max="8702" width="10.140625" style="58" customWidth="1"/>
    <col min="8703" max="8939" width="9.140625" style="58"/>
    <col min="8940" max="8940" width="2.5703125" style="58" bestFit="1" customWidth="1"/>
    <col min="8941" max="8941" width="9.140625" style="58"/>
    <col min="8942" max="8942" width="47.85546875" style="58" customWidth="1"/>
    <col min="8943" max="8943" width="6.7109375" style="58" bestFit="1" customWidth="1"/>
    <col min="8944" max="8944" width="7.42578125" style="58" bestFit="1" customWidth="1"/>
    <col min="8945" max="8945" width="7" style="58" bestFit="1" customWidth="1"/>
    <col min="8946" max="8946" width="8.5703125" style="58" bestFit="1" customWidth="1"/>
    <col min="8947" max="8947" width="12" style="58" bestFit="1" customWidth="1"/>
    <col min="8948" max="8948" width="4.7109375" style="58" bestFit="1" customWidth="1"/>
    <col min="8949" max="8949" width="9.140625" style="58"/>
    <col min="8950" max="8950" width="11.7109375" style="58" customWidth="1"/>
    <col min="8951" max="8951" width="7" style="58" bestFit="1" customWidth="1"/>
    <col min="8952" max="8952" width="7.140625" style="58" bestFit="1" customWidth="1"/>
    <col min="8953" max="8953" width="8.28515625" style="58" bestFit="1" customWidth="1"/>
    <col min="8954" max="8955" width="8.5703125" style="58" bestFit="1" customWidth="1"/>
    <col min="8956" max="8956" width="8.85546875" style="58" bestFit="1" customWidth="1"/>
    <col min="8957" max="8957" width="8.28515625" style="58" bestFit="1" customWidth="1"/>
    <col min="8958" max="8958" width="10.140625" style="58" customWidth="1"/>
    <col min="8959" max="9195" width="9.140625" style="58"/>
    <col min="9196" max="9196" width="2.5703125" style="58" bestFit="1" customWidth="1"/>
    <col min="9197" max="9197" width="9.140625" style="58"/>
    <col min="9198" max="9198" width="47.85546875" style="58" customWidth="1"/>
    <col min="9199" max="9199" width="6.7109375" style="58" bestFit="1" customWidth="1"/>
    <col min="9200" max="9200" width="7.42578125" style="58" bestFit="1" customWidth="1"/>
    <col min="9201" max="9201" width="7" style="58" bestFit="1" customWidth="1"/>
    <col min="9202" max="9202" width="8.5703125" style="58" bestFit="1" customWidth="1"/>
    <col min="9203" max="9203" width="12" style="58" bestFit="1" customWidth="1"/>
    <col min="9204" max="9204" width="4.7109375" style="58" bestFit="1" customWidth="1"/>
    <col min="9205" max="9205" width="9.140625" style="58"/>
    <col min="9206" max="9206" width="11.7109375" style="58" customWidth="1"/>
    <col min="9207" max="9207" width="7" style="58" bestFit="1" customWidth="1"/>
    <col min="9208" max="9208" width="7.140625" style="58" bestFit="1" customWidth="1"/>
    <col min="9209" max="9209" width="8.28515625" style="58" bestFit="1" customWidth="1"/>
    <col min="9210" max="9211" width="8.5703125" style="58" bestFit="1" customWidth="1"/>
    <col min="9212" max="9212" width="8.85546875" style="58" bestFit="1" customWidth="1"/>
    <col min="9213" max="9213" width="8.28515625" style="58" bestFit="1" customWidth="1"/>
    <col min="9214" max="9214" width="10.140625" style="58" customWidth="1"/>
    <col min="9215" max="9451" width="9.140625" style="58"/>
    <col min="9452" max="9452" width="2.5703125" style="58" bestFit="1" customWidth="1"/>
    <col min="9453" max="9453" width="9.140625" style="58"/>
    <col min="9454" max="9454" width="47.85546875" style="58" customWidth="1"/>
    <col min="9455" max="9455" width="6.7109375" style="58" bestFit="1" customWidth="1"/>
    <col min="9456" max="9456" width="7.42578125" style="58" bestFit="1" customWidth="1"/>
    <col min="9457" max="9457" width="7" style="58" bestFit="1" customWidth="1"/>
    <col min="9458" max="9458" width="8.5703125" style="58" bestFit="1" customWidth="1"/>
    <col min="9459" max="9459" width="12" style="58" bestFit="1" customWidth="1"/>
    <col min="9460" max="9460" width="4.7109375" style="58" bestFit="1" customWidth="1"/>
    <col min="9461" max="9461" width="9.140625" style="58"/>
    <col min="9462" max="9462" width="11.7109375" style="58" customWidth="1"/>
    <col min="9463" max="9463" width="7" style="58" bestFit="1" customWidth="1"/>
    <col min="9464" max="9464" width="7.140625" style="58" bestFit="1" customWidth="1"/>
    <col min="9465" max="9465" width="8.28515625" style="58" bestFit="1" customWidth="1"/>
    <col min="9466" max="9467" width="8.5703125" style="58" bestFit="1" customWidth="1"/>
    <col min="9468" max="9468" width="8.85546875" style="58" bestFit="1" customWidth="1"/>
    <col min="9469" max="9469" width="8.28515625" style="58" bestFit="1" customWidth="1"/>
    <col min="9470" max="9470" width="10.140625" style="58" customWidth="1"/>
    <col min="9471" max="9707" width="9.140625" style="58"/>
    <col min="9708" max="9708" width="2.5703125" style="58" bestFit="1" customWidth="1"/>
    <col min="9709" max="9709" width="9.140625" style="58"/>
    <col min="9710" max="9710" width="47.85546875" style="58" customWidth="1"/>
    <col min="9711" max="9711" width="6.7109375" style="58" bestFit="1" customWidth="1"/>
    <col min="9712" max="9712" width="7.42578125" style="58" bestFit="1" customWidth="1"/>
    <col min="9713" max="9713" width="7" style="58" bestFit="1" customWidth="1"/>
    <col min="9714" max="9714" width="8.5703125" style="58" bestFit="1" customWidth="1"/>
    <col min="9715" max="9715" width="12" style="58" bestFit="1" customWidth="1"/>
    <col min="9716" max="9716" width="4.7109375" style="58" bestFit="1" customWidth="1"/>
    <col min="9717" max="9717" width="9.140625" style="58"/>
    <col min="9718" max="9718" width="11.7109375" style="58" customWidth="1"/>
    <col min="9719" max="9719" width="7" style="58" bestFit="1" customWidth="1"/>
    <col min="9720" max="9720" width="7.140625" style="58" bestFit="1" customWidth="1"/>
    <col min="9721" max="9721" width="8.28515625" style="58" bestFit="1" customWidth="1"/>
    <col min="9722" max="9723" width="8.5703125" style="58" bestFit="1" customWidth="1"/>
    <col min="9724" max="9724" width="8.85546875" style="58" bestFit="1" customWidth="1"/>
    <col min="9725" max="9725" width="8.28515625" style="58" bestFit="1" customWidth="1"/>
    <col min="9726" max="9726" width="10.140625" style="58" customWidth="1"/>
    <col min="9727" max="9963" width="9.140625" style="58"/>
    <col min="9964" max="9964" width="2.5703125" style="58" bestFit="1" customWidth="1"/>
    <col min="9965" max="9965" width="9.140625" style="58"/>
    <col min="9966" max="9966" width="47.85546875" style="58" customWidth="1"/>
    <col min="9967" max="9967" width="6.7109375" style="58" bestFit="1" customWidth="1"/>
    <col min="9968" max="9968" width="7.42578125" style="58" bestFit="1" customWidth="1"/>
    <col min="9969" max="9969" width="7" style="58" bestFit="1" customWidth="1"/>
    <col min="9970" max="9970" width="8.5703125" style="58" bestFit="1" customWidth="1"/>
    <col min="9971" max="9971" width="12" style="58" bestFit="1" customWidth="1"/>
    <col min="9972" max="9972" width="4.7109375" style="58" bestFit="1" customWidth="1"/>
    <col min="9973" max="9973" width="9.140625" style="58"/>
    <col min="9974" max="9974" width="11.7109375" style="58" customWidth="1"/>
    <col min="9975" max="9975" width="7" style="58" bestFit="1" customWidth="1"/>
    <col min="9976" max="9976" width="7.140625" style="58" bestFit="1" customWidth="1"/>
    <col min="9977" max="9977" width="8.28515625" style="58" bestFit="1" customWidth="1"/>
    <col min="9978" max="9979" width="8.5703125" style="58" bestFit="1" customWidth="1"/>
    <col min="9980" max="9980" width="8.85546875" style="58" bestFit="1" customWidth="1"/>
    <col min="9981" max="9981" width="8.28515625" style="58" bestFit="1" customWidth="1"/>
    <col min="9982" max="9982" width="10.140625" style="58" customWidth="1"/>
    <col min="9983" max="10219" width="9.140625" style="58"/>
    <col min="10220" max="10220" width="2.5703125" style="58" bestFit="1" customWidth="1"/>
    <col min="10221" max="10221" width="9.140625" style="58"/>
    <col min="10222" max="10222" width="47.85546875" style="58" customWidth="1"/>
    <col min="10223" max="10223" width="6.7109375" style="58" bestFit="1" customWidth="1"/>
    <col min="10224" max="10224" width="7.42578125" style="58" bestFit="1" customWidth="1"/>
    <col min="10225" max="10225" width="7" style="58" bestFit="1" customWidth="1"/>
    <col min="10226" max="10226" width="8.5703125" style="58" bestFit="1" customWidth="1"/>
    <col min="10227" max="10227" width="12" style="58" bestFit="1" customWidth="1"/>
    <col min="10228" max="10228" width="4.7109375" style="58" bestFit="1" customWidth="1"/>
    <col min="10229" max="10229" width="9.140625" style="58"/>
    <col min="10230" max="10230" width="11.7109375" style="58" customWidth="1"/>
    <col min="10231" max="10231" width="7" style="58" bestFit="1" customWidth="1"/>
    <col min="10232" max="10232" width="7.140625" style="58" bestFit="1" customWidth="1"/>
    <col min="10233" max="10233" width="8.28515625" style="58" bestFit="1" customWidth="1"/>
    <col min="10234" max="10235" width="8.5703125" style="58" bestFit="1" customWidth="1"/>
    <col min="10236" max="10236" width="8.85546875" style="58" bestFit="1" customWidth="1"/>
    <col min="10237" max="10237" width="8.28515625" style="58" bestFit="1" customWidth="1"/>
    <col min="10238" max="10238" width="10.140625" style="58" customWidth="1"/>
    <col min="10239" max="10475" width="9.140625" style="58"/>
    <col min="10476" max="10476" width="2.5703125" style="58" bestFit="1" customWidth="1"/>
    <col min="10477" max="10477" width="9.140625" style="58"/>
    <col min="10478" max="10478" width="47.85546875" style="58" customWidth="1"/>
    <col min="10479" max="10479" width="6.7109375" style="58" bestFit="1" customWidth="1"/>
    <col min="10480" max="10480" width="7.42578125" style="58" bestFit="1" customWidth="1"/>
    <col min="10481" max="10481" width="7" style="58" bestFit="1" customWidth="1"/>
    <col min="10482" max="10482" width="8.5703125" style="58" bestFit="1" customWidth="1"/>
    <col min="10483" max="10483" width="12" style="58" bestFit="1" customWidth="1"/>
    <col min="10484" max="10484" width="4.7109375" style="58" bestFit="1" customWidth="1"/>
    <col min="10485" max="10485" width="9.140625" style="58"/>
    <col min="10486" max="10486" width="11.7109375" style="58" customWidth="1"/>
    <col min="10487" max="10487" width="7" style="58" bestFit="1" customWidth="1"/>
    <col min="10488" max="10488" width="7.140625" style="58" bestFit="1" customWidth="1"/>
    <col min="10489" max="10489" width="8.28515625" style="58" bestFit="1" customWidth="1"/>
    <col min="10490" max="10491" width="8.5703125" style="58" bestFit="1" customWidth="1"/>
    <col min="10492" max="10492" width="8.85546875" style="58" bestFit="1" customWidth="1"/>
    <col min="10493" max="10493" width="8.28515625" style="58" bestFit="1" customWidth="1"/>
    <col min="10494" max="10494" width="10.140625" style="58" customWidth="1"/>
    <col min="10495" max="10731" width="9.140625" style="58"/>
    <col min="10732" max="10732" width="2.5703125" style="58" bestFit="1" customWidth="1"/>
    <col min="10733" max="10733" width="9.140625" style="58"/>
    <col min="10734" max="10734" width="47.85546875" style="58" customWidth="1"/>
    <col min="10735" max="10735" width="6.7109375" style="58" bestFit="1" customWidth="1"/>
    <col min="10736" max="10736" width="7.42578125" style="58" bestFit="1" customWidth="1"/>
    <col min="10737" max="10737" width="7" style="58" bestFit="1" customWidth="1"/>
    <col min="10738" max="10738" width="8.5703125" style="58" bestFit="1" customWidth="1"/>
    <col min="10739" max="10739" width="12" style="58" bestFit="1" customWidth="1"/>
    <col min="10740" max="10740" width="4.7109375" style="58" bestFit="1" customWidth="1"/>
    <col min="10741" max="10741" width="9.140625" style="58"/>
    <col min="10742" max="10742" width="11.7109375" style="58" customWidth="1"/>
    <col min="10743" max="10743" width="7" style="58" bestFit="1" customWidth="1"/>
    <col min="10744" max="10744" width="7.140625" style="58" bestFit="1" customWidth="1"/>
    <col min="10745" max="10745" width="8.28515625" style="58" bestFit="1" customWidth="1"/>
    <col min="10746" max="10747" width="8.5703125" style="58" bestFit="1" customWidth="1"/>
    <col min="10748" max="10748" width="8.85546875" style="58" bestFit="1" customWidth="1"/>
    <col min="10749" max="10749" width="8.28515625" style="58" bestFit="1" customWidth="1"/>
    <col min="10750" max="10750" width="10.140625" style="58" customWidth="1"/>
    <col min="10751" max="10987" width="9.140625" style="58"/>
    <col min="10988" max="10988" width="2.5703125" style="58" bestFit="1" customWidth="1"/>
    <col min="10989" max="10989" width="9.140625" style="58"/>
    <col min="10990" max="10990" width="47.85546875" style="58" customWidth="1"/>
    <col min="10991" max="10991" width="6.7109375" style="58" bestFit="1" customWidth="1"/>
    <col min="10992" max="10992" width="7.42578125" style="58" bestFit="1" customWidth="1"/>
    <col min="10993" max="10993" width="7" style="58" bestFit="1" customWidth="1"/>
    <col min="10994" max="10994" width="8.5703125" style="58" bestFit="1" customWidth="1"/>
    <col min="10995" max="10995" width="12" style="58" bestFit="1" customWidth="1"/>
    <col min="10996" max="10996" width="4.7109375" style="58" bestFit="1" customWidth="1"/>
    <col min="10997" max="10997" width="9.140625" style="58"/>
    <col min="10998" max="10998" width="11.7109375" style="58" customWidth="1"/>
    <col min="10999" max="10999" width="7" style="58" bestFit="1" customWidth="1"/>
    <col min="11000" max="11000" width="7.140625" style="58" bestFit="1" customWidth="1"/>
    <col min="11001" max="11001" width="8.28515625" style="58" bestFit="1" customWidth="1"/>
    <col min="11002" max="11003" width="8.5703125" style="58" bestFit="1" customWidth="1"/>
    <col min="11004" max="11004" width="8.85546875" style="58" bestFit="1" customWidth="1"/>
    <col min="11005" max="11005" width="8.28515625" style="58" bestFit="1" customWidth="1"/>
    <col min="11006" max="11006" width="10.140625" style="58" customWidth="1"/>
    <col min="11007" max="11243" width="9.140625" style="58"/>
    <col min="11244" max="11244" width="2.5703125" style="58" bestFit="1" customWidth="1"/>
    <col min="11245" max="11245" width="9.140625" style="58"/>
    <col min="11246" max="11246" width="47.85546875" style="58" customWidth="1"/>
    <col min="11247" max="11247" width="6.7109375" style="58" bestFit="1" customWidth="1"/>
    <col min="11248" max="11248" width="7.42578125" style="58" bestFit="1" customWidth="1"/>
    <col min="11249" max="11249" width="7" style="58" bestFit="1" customWidth="1"/>
    <col min="11250" max="11250" width="8.5703125" style="58" bestFit="1" customWidth="1"/>
    <col min="11251" max="11251" width="12" style="58" bestFit="1" customWidth="1"/>
    <col min="11252" max="11252" width="4.7109375" style="58" bestFit="1" customWidth="1"/>
    <col min="11253" max="11253" width="9.140625" style="58"/>
    <col min="11254" max="11254" width="11.7109375" style="58" customWidth="1"/>
    <col min="11255" max="11255" width="7" style="58" bestFit="1" customWidth="1"/>
    <col min="11256" max="11256" width="7.140625" style="58" bestFit="1" customWidth="1"/>
    <col min="11257" max="11257" width="8.28515625" style="58" bestFit="1" customWidth="1"/>
    <col min="11258" max="11259" width="8.5703125" style="58" bestFit="1" customWidth="1"/>
    <col min="11260" max="11260" width="8.85546875" style="58" bestFit="1" customWidth="1"/>
    <col min="11261" max="11261" width="8.28515625" style="58" bestFit="1" customWidth="1"/>
    <col min="11262" max="11262" width="10.140625" style="58" customWidth="1"/>
    <col min="11263" max="11499" width="9.140625" style="58"/>
    <col min="11500" max="11500" width="2.5703125" style="58" bestFit="1" customWidth="1"/>
    <col min="11501" max="11501" width="9.140625" style="58"/>
    <col min="11502" max="11502" width="47.85546875" style="58" customWidth="1"/>
    <col min="11503" max="11503" width="6.7109375" style="58" bestFit="1" customWidth="1"/>
    <col min="11504" max="11504" width="7.42578125" style="58" bestFit="1" customWidth="1"/>
    <col min="11505" max="11505" width="7" style="58" bestFit="1" customWidth="1"/>
    <col min="11506" max="11506" width="8.5703125" style="58" bestFit="1" customWidth="1"/>
    <col min="11507" max="11507" width="12" style="58" bestFit="1" customWidth="1"/>
    <col min="11508" max="11508" width="4.7109375" style="58" bestFit="1" customWidth="1"/>
    <col min="11509" max="11509" width="9.140625" style="58"/>
    <col min="11510" max="11510" width="11.7109375" style="58" customWidth="1"/>
    <col min="11511" max="11511" width="7" style="58" bestFit="1" customWidth="1"/>
    <col min="11512" max="11512" width="7.140625" style="58" bestFit="1" customWidth="1"/>
    <col min="11513" max="11513" width="8.28515625" style="58" bestFit="1" customWidth="1"/>
    <col min="11514" max="11515" width="8.5703125" style="58" bestFit="1" customWidth="1"/>
    <col min="11516" max="11516" width="8.85546875" style="58" bestFit="1" customWidth="1"/>
    <col min="11517" max="11517" width="8.28515625" style="58" bestFit="1" customWidth="1"/>
    <col min="11518" max="11518" width="10.140625" style="58" customWidth="1"/>
    <col min="11519" max="11755" width="9.140625" style="58"/>
    <col min="11756" max="11756" width="2.5703125" style="58" bestFit="1" customWidth="1"/>
    <col min="11757" max="11757" width="9.140625" style="58"/>
    <col min="11758" max="11758" width="47.85546875" style="58" customWidth="1"/>
    <col min="11759" max="11759" width="6.7109375" style="58" bestFit="1" customWidth="1"/>
    <col min="11760" max="11760" width="7.42578125" style="58" bestFit="1" customWidth="1"/>
    <col min="11761" max="11761" width="7" style="58" bestFit="1" customWidth="1"/>
    <col min="11762" max="11762" width="8.5703125" style="58" bestFit="1" customWidth="1"/>
    <col min="11763" max="11763" width="12" style="58" bestFit="1" customWidth="1"/>
    <col min="11764" max="11764" width="4.7109375" style="58" bestFit="1" customWidth="1"/>
    <col min="11765" max="11765" width="9.140625" style="58"/>
    <col min="11766" max="11766" width="11.7109375" style="58" customWidth="1"/>
    <col min="11767" max="11767" width="7" style="58" bestFit="1" customWidth="1"/>
    <col min="11768" max="11768" width="7.140625" style="58" bestFit="1" customWidth="1"/>
    <col min="11769" max="11769" width="8.28515625" style="58" bestFit="1" customWidth="1"/>
    <col min="11770" max="11771" width="8.5703125" style="58" bestFit="1" customWidth="1"/>
    <col min="11772" max="11772" width="8.85546875" style="58" bestFit="1" customWidth="1"/>
    <col min="11773" max="11773" width="8.28515625" style="58" bestFit="1" customWidth="1"/>
    <col min="11774" max="11774" width="10.140625" style="58" customWidth="1"/>
    <col min="11775" max="12011" width="9.140625" style="58"/>
    <col min="12012" max="12012" width="2.5703125" style="58" bestFit="1" customWidth="1"/>
    <col min="12013" max="12013" width="9.140625" style="58"/>
    <col min="12014" max="12014" width="47.85546875" style="58" customWidth="1"/>
    <col min="12015" max="12015" width="6.7109375" style="58" bestFit="1" customWidth="1"/>
    <col min="12016" max="12016" width="7.42578125" style="58" bestFit="1" customWidth="1"/>
    <col min="12017" max="12017" width="7" style="58" bestFit="1" customWidth="1"/>
    <col min="12018" max="12018" width="8.5703125" style="58" bestFit="1" customWidth="1"/>
    <col min="12019" max="12019" width="12" style="58" bestFit="1" customWidth="1"/>
    <col min="12020" max="12020" width="4.7109375" style="58" bestFit="1" customWidth="1"/>
    <col min="12021" max="12021" width="9.140625" style="58"/>
    <col min="12022" max="12022" width="11.7109375" style="58" customWidth="1"/>
    <col min="12023" max="12023" width="7" style="58" bestFit="1" customWidth="1"/>
    <col min="12024" max="12024" width="7.140625" style="58" bestFit="1" customWidth="1"/>
    <col min="12025" max="12025" width="8.28515625" style="58" bestFit="1" customWidth="1"/>
    <col min="12026" max="12027" width="8.5703125" style="58" bestFit="1" customWidth="1"/>
    <col min="12028" max="12028" width="8.85546875" style="58" bestFit="1" customWidth="1"/>
    <col min="12029" max="12029" width="8.28515625" style="58" bestFit="1" customWidth="1"/>
    <col min="12030" max="12030" width="10.140625" style="58" customWidth="1"/>
    <col min="12031" max="12267" width="9.140625" style="58"/>
    <col min="12268" max="12268" width="2.5703125" style="58" bestFit="1" customWidth="1"/>
    <col min="12269" max="12269" width="9.140625" style="58"/>
    <col min="12270" max="12270" width="47.85546875" style="58" customWidth="1"/>
    <col min="12271" max="12271" width="6.7109375" style="58" bestFit="1" customWidth="1"/>
    <col min="12272" max="12272" width="7.42578125" style="58" bestFit="1" customWidth="1"/>
    <col min="12273" max="12273" width="7" style="58" bestFit="1" customWidth="1"/>
    <col min="12274" max="12274" width="8.5703125" style="58" bestFit="1" customWidth="1"/>
    <col min="12275" max="12275" width="12" style="58" bestFit="1" customWidth="1"/>
    <col min="12276" max="12276" width="4.7109375" style="58" bestFit="1" customWidth="1"/>
    <col min="12277" max="12277" width="9.140625" style="58"/>
    <col min="12278" max="12278" width="11.7109375" style="58" customWidth="1"/>
    <col min="12279" max="12279" width="7" style="58" bestFit="1" customWidth="1"/>
    <col min="12280" max="12280" width="7.140625" style="58" bestFit="1" customWidth="1"/>
    <col min="12281" max="12281" width="8.28515625" style="58" bestFit="1" customWidth="1"/>
    <col min="12282" max="12283" width="8.5703125" style="58" bestFit="1" customWidth="1"/>
    <col min="12284" max="12284" width="8.85546875" style="58" bestFit="1" customWidth="1"/>
    <col min="12285" max="12285" width="8.28515625" style="58" bestFit="1" customWidth="1"/>
    <col min="12286" max="12286" width="10.140625" style="58" customWidth="1"/>
    <col min="12287" max="12523" width="9.140625" style="58"/>
    <col min="12524" max="12524" width="2.5703125" style="58" bestFit="1" customWidth="1"/>
    <col min="12525" max="12525" width="9.140625" style="58"/>
    <col min="12526" max="12526" width="47.85546875" style="58" customWidth="1"/>
    <col min="12527" max="12527" width="6.7109375" style="58" bestFit="1" customWidth="1"/>
    <col min="12528" max="12528" width="7.42578125" style="58" bestFit="1" customWidth="1"/>
    <col min="12529" max="12529" width="7" style="58" bestFit="1" customWidth="1"/>
    <col min="12530" max="12530" width="8.5703125" style="58" bestFit="1" customWidth="1"/>
    <col min="12531" max="12531" width="12" style="58" bestFit="1" customWidth="1"/>
    <col min="12532" max="12532" width="4.7109375" style="58" bestFit="1" customWidth="1"/>
    <col min="12533" max="12533" width="9.140625" style="58"/>
    <col min="12534" max="12534" width="11.7109375" style="58" customWidth="1"/>
    <col min="12535" max="12535" width="7" style="58" bestFit="1" customWidth="1"/>
    <col min="12536" max="12536" width="7.140625" style="58" bestFit="1" customWidth="1"/>
    <col min="12537" max="12537" width="8.28515625" style="58" bestFit="1" customWidth="1"/>
    <col min="12538" max="12539" width="8.5703125" style="58" bestFit="1" customWidth="1"/>
    <col min="12540" max="12540" width="8.85546875" style="58" bestFit="1" customWidth="1"/>
    <col min="12541" max="12541" width="8.28515625" style="58" bestFit="1" customWidth="1"/>
    <col min="12542" max="12542" width="10.140625" style="58" customWidth="1"/>
    <col min="12543" max="12779" width="9.140625" style="58"/>
    <col min="12780" max="12780" width="2.5703125" style="58" bestFit="1" customWidth="1"/>
    <col min="12781" max="12781" width="9.140625" style="58"/>
    <col min="12782" max="12782" width="47.85546875" style="58" customWidth="1"/>
    <col min="12783" max="12783" width="6.7109375" style="58" bestFit="1" customWidth="1"/>
    <col min="12784" max="12784" width="7.42578125" style="58" bestFit="1" customWidth="1"/>
    <col min="12785" max="12785" width="7" style="58" bestFit="1" customWidth="1"/>
    <col min="12786" max="12786" width="8.5703125" style="58" bestFit="1" customWidth="1"/>
    <col min="12787" max="12787" width="12" style="58" bestFit="1" customWidth="1"/>
    <col min="12788" max="12788" width="4.7109375" style="58" bestFit="1" customWidth="1"/>
    <col min="12789" max="12789" width="9.140625" style="58"/>
    <col min="12790" max="12790" width="11.7109375" style="58" customWidth="1"/>
    <col min="12791" max="12791" width="7" style="58" bestFit="1" customWidth="1"/>
    <col min="12792" max="12792" width="7.140625" style="58" bestFit="1" customWidth="1"/>
    <col min="12793" max="12793" width="8.28515625" style="58" bestFit="1" customWidth="1"/>
    <col min="12794" max="12795" width="8.5703125" style="58" bestFit="1" customWidth="1"/>
    <col min="12796" max="12796" width="8.85546875" style="58" bestFit="1" customWidth="1"/>
    <col min="12797" max="12797" width="8.28515625" style="58" bestFit="1" customWidth="1"/>
    <col min="12798" max="12798" width="10.140625" style="58" customWidth="1"/>
    <col min="12799" max="13035" width="9.140625" style="58"/>
    <col min="13036" max="13036" width="2.5703125" style="58" bestFit="1" customWidth="1"/>
    <col min="13037" max="13037" width="9.140625" style="58"/>
    <col min="13038" max="13038" width="47.85546875" style="58" customWidth="1"/>
    <col min="13039" max="13039" width="6.7109375" style="58" bestFit="1" customWidth="1"/>
    <col min="13040" max="13040" width="7.42578125" style="58" bestFit="1" customWidth="1"/>
    <col min="13041" max="13041" width="7" style="58" bestFit="1" customWidth="1"/>
    <col min="13042" max="13042" width="8.5703125" style="58" bestFit="1" customWidth="1"/>
    <col min="13043" max="13043" width="12" style="58" bestFit="1" customWidth="1"/>
    <col min="13044" max="13044" width="4.7109375" style="58" bestFit="1" customWidth="1"/>
    <col min="13045" max="13045" width="9.140625" style="58"/>
    <col min="13046" max="13046" width="11.7109375" style="58" customWidth="1"/>
    <col min="13047" max="13047" width="7" style="58" bestFit="1" customWidth="1"/>
    <col min="13048" max="13048" width="7.140625" style="58" bestFit="1" customWidth="1"/>
    <col min="13049" max="13049" width="8.28515625" style="58" bestFit="1" customWidth="1"/>
    <col min="13050" max="13051" width="8.5703125" style="58" bestFit="1" customWidth="1"/>
    <col min="13052" max="13052" width="8.85546875" style="58" bestFit="1" customWidth="1"/>
    <col min="13053" max="13053" width="8.28515625" style="58" bestFit="1" customWidth="1"/>
    <col min="13054" max="13054" width="10.140625" style="58" customWidth="1"/>
    <col min="13055" max="13291" width="9.140625" style="58"/>
    <col min="13292" max="13292" width="2.5703125" style="58" bestFit="1" customWidth="1"/>
    <col min="13293" max="13293" width="9.140625" style="58"/>
    <col min="13294" max="13294" width="47.85546875" style="58" customWidth="1"/>
    <col min="13295" max="13295" width="6.7109375" style="58" bestFit="1" customWidth="1"/>
    <col min="13296" max="13296" width="7.42578125" style="58" bestFit="1" customWidth="1"/>
    <col min="13297" max="13297" width="7" style="58" bestFit="1" customWidth="1"/>
    <col min="13298" max="13298" width="8.5703125" style="58" bestFit="1" customWidth="1"/>
    <col min="13299" max="13299" width="12" style="58" bestFit="1" customWidth="1"/>
    <col min="13300" max="13300" width="4.7109375" style="58" bestFit="1" customWidth="1"/>
    <col min="13301" max="13301" width="9.140625" style="58"/>
    <col min="13302" max="13302" width="11.7109375" style="58" customWidth="1"/>
    <col min="13303" max="13303" width="7" style="58" bestFit="1" customWidth="1"/>
    <col min="13304" max="13304" width="7.140625" style="58" bestFit="1" customWidth="1"/>
    <col min="13305" max="13305" width="8.28515625" style="58" bestFit="1" customWidth="1"/>
    <col min="13306" max="13307" width="8.5703125" style="58" bestFit="1" customWidth="1"/>
    <col min="13308" max="13308" width="8.85546875" style="58" bestFit="1" customWidth="1"/>
    <col min="13309" max="13309" width="8.28515625" style="58" bestFit="1" customWidth="1"/>
    <col min="13310" max="13310" width="10.140625" style="58" customWidth="1"/>
    <col min="13311" max="13547" width="9.140625" style="58"/>
    <col min="13548" max="13548" width="2.5703125" style="58" bestFit="1" customWidth="1"/>
    <col min="13549" max="13549" width="9.140625" style="58"/>
    <col min="13550" max="13550" width="47.85546875" style="58" customWidth="1"/>
    <col min="13551" max="13551" width="6.7109375" style="58" bestFit="1" customWidth="1"/>
    <col min="13552" max="13552" width="7.42578125" style="58" bestFit="1" customWidth="1"/>
    <col min="13553" max="13553" width="7" style="58" bestFit="1" customWidth="1"/>
    <col min="13554" max="13554" width="8.5703125" style="58" bestFit="1" customWidth="1"/>
    <col min="13555" max="13555" width="12" style="58" bestFit="1" customWidth="1"/>
    <col min="13556" max="13556" width="4.7109375" style="58" bestFit="1" customWidth="1"/>
    <col min="13557" max="13557" width="9.140625" style="58"/>
    <col min="13558" max="13558" width="11.7109375" style="58" customWidth="1"/>
    <col min="13559" max="13559" width="7" style="58" bestFit="1" customWidth="1"/>
    <col min="13560" max="13560" width="7.140625" style="58" bestFit="1" customWidth="1"/>
    <col min="13561" max="13561" width="8.28515625" style="58" bestFit="1" customWidth="1"/>
    <col min="13562" max="13563" width="8.5703125" style="58" bestFit="1" customWidth="1"/>
    <col min="13564" max="13564" width="8.85546875" style="58" bestFit="1" customWidth="1"/>
    <col min="13565" max="13565" width="8.28515625" style="58" bestFit="1" customWidth="1"/>
    <col min="13566" max="13566" width="10.140625" style="58" customWidth="1"/>
    <col min="13567" max="13803" width="9.140625" style="58"/>
    <col min="13804" max="13804" width="2.5703125" style="58" bestFit="1" customWidth="1"/>
    <col min="13805" max="13805" width="9.140625" style="58"/>
    <col min="13806" max="13806" width="47.85546875" style="58" customWidth="1"/>
    <col min="13807" max="13807" width="6.7109375" style="58" bestFit="1" customWidth="1"/>
    <col min="13808" max="13808" width="7.42578125" style="58" bestFit="1" customWidth="1"/>
    <col min="13809" max="13809" width="7" style="58" bestFit="1" customWidth="1"/>
    <col min="13810" max="13810" width="8.5703125" style="58" bestFit="1" customWidth="1"/>
    <col min="13811" max="13811" width="12" style="58" bestFit="1" customWidth="1"/>
    <col min="13812" max="13812" width="4.7109375" style="58" bestFit="1" customWidth="1"/>
    <col min="13813" max="13813" width="9.140625" style="58"/>
    <col min="13814" max="13814" width="11.7109375" style="58" customWidth="1"/>
    <col min="13815" max="13815" width="7" style="58" bestFit="1" customWidth="1"/>
    <col min="13816" max="13816" width="7.140625" style="58" bestFit="1" customWidth="1"/>
    <col min="13817" max="13817" width="8.28515625" style="58" bestFit="1" customWidth="1"/>
    <col min="13818" max="13819" width="8.5703125" style="58" bestFit="1" customWidth="1"/>
    <col min="13820" max="13820" width="8.85546875" style="58" bestFit="1" customWidth="1"/>
    <col min="13821" max="13821" width="8.28515625" style="58" bestFit="1" customWidth="1"/>
    <col min="13822" max="13822" width="10.140625" style="58" customWidth="1"/>
    <col min="13823" max="14059" width="9.140625" style="58"/>
    <col min="14060" max="14060" width="2.5703125" style="58" bestFit="1" customWidth="1"/>
    <col min="14061" max="14061" width="9.140625" style="58"/>
    <col min="14062" max="14062" width="47.85546875" style="58" customWidth="1"/>
    <col min="14063" max="14063" width="6.7109375" style="58" bestFit="1" customWidth="1"/>
    <col min="14064" max="14064" width="7.42578125" style="58" bestFit="1" customWidth="1"/>
    <col min="14065" max="14065" width="7" style="58" bestFit="1" customWidth="1"/>
    <col min="14066" max="14066" width="8.5703125" style="58" bestFit="1" customWidth="1"/>
    <col min="14067" max="14067" width="12" style="58" bestFit="1" customWidth="1"/>
    <col min="14068" max="14068" width="4.7109375" style="58" bestFit="1" customWidth="1"/>
    <col min="14069" max="14069" width="9.140625" style="58"/>
    <col min="14070" max="14070" width="11.7109375" style="58" customWidth="1"/>
    <col min="14071" max="14071" width="7" style="58" bestFit="1" customWidth="1"/>
    <col min="14072" max="14072" width="7.140625" style="58" bestFit="1" customWidth="1"/>
    <col min="14073" max="14073" width="8.28515625" style="58" bestFit="1" customWidth="1"/>
    <col min="14074" max="14075" width="8.5703125" style="58" bestFit="1" customWidth="1"/>
    <col min="14076" max="14076" width="8.85546875" style="58" bestFit="1" customWidth="1"/>
    <col min="14077" max="14077" width="8.28515625" style="58" bestFit="1" customWidth="1"/>
    <col min="14078" max="14078" width="10.140625" style="58" customWidth="1"/>
    <col min="14079" max="14315" width="9.140625" style="58"/>
    <col min="14316" max="14316" width="2.5703125" style="58" bestFit="1" customWidth="1"/>
    <col min="14317" max="14317" width="9.140625" style="58"/>
    <col min="14318" max="14318" width="47.85546875" style="58" customWidth="1"/>
    <col min="14319" max="14319" width="6.7109375" style="58" bestFit="1" customWidth="1"/>
    <col min="14320" max="14320" width="7.42578125" style="58" bestFit="1" customWidth="1"/>
    <col min="14321" max="14321" width="7" style="58" bestFit="1" customWidth="1"/>
    <col min="14322" max="14322" width="8.5703125" style="58" bestFit="1" customWidth="1"/>
    <col min="14323" max="14323" width="12" style="58" bestFit="1" customWidth="1"/>
    <col min="14324" max="14324" width="4.7109375" style="58" bestFit="1" customWidth="1"/>
    <col min="14325" max="14325" width="9.140625" style="58"/>
    <col min="14326" max="14326" width="11.7109375" style="58" customWidth="1"/>
    <col min="14327" max="14327" width="7" style="58" bestFit="1" customWidth="1"/>
    <col min="14328" max="14328" width="7.140625" style="58" bestFit="1" customWidth="1"/>
    <col min="14329" max="14329" width="8.28515625" style="58" bestFit="1" customWidth="1"/>
    <col min="14330" max="14331" width="8.5703125" style="58" bestFit="1" customWidth="1"/>
    <col min="14332" max="14332" width="8.85546875" style="58" bestFit="1" customWidth="1"/>
    <col min="14333" max="14333" width="8.28515625" style="58" bestFit="1" customWidth="1"/>
    <col min="14334" max="14334" width="10.140625" style="58" customWidth="1"/>
    <col min="14335" max="14571" width="9.140625" style="58"/>
    <col min="14572" max="14572" width="2.5703125" style="58" bestFit="1" customWidth="1"/>
    <col min="14573" max="14573" width="9.140625" style="58"/>
    <col min="14574" max="14574" width="47.85546875" style="58" customWidth="1"/>
    <col min="14575" max="14575" width="6.7109375" style="58" bestFit="1" customWidth="1"/>
    <col min="14576" max="14576" width="7.42578125" style="58" bestFit="1" customWidth="1"/>
    <col min="14577" max="14577" width="7" style="58" bestFit="1" customWidth="1"/>
    <col min="14578" max="14578" width="8.5703125" style="58" bestFit="1" customWidth="1"/>
    <col min="14579" max="14579" width="12" style="58" bestFit="1" customWidth="1"/>
    <col min="14580" max="14580" width="4.7109375" style="58" bestFit="1" customWidth="1"/>
    <col min="14581" max="14581" width="9.140625" style="58"/>
    <col min="14582" max="14582" width="11.7109375" style="58" customWidth="1"/>
    <col min="14583" max="14583" width="7" style="58" bestFit="1" customWidth="1"/>
    <col min="14584" max="14584" width="7.140625" style="58" bestFit="1" customWidth="1"/>
    <col min="14585" max="14585" width="8.28515625" style="58" bestFit="1" customWidth="1"/>
    <col min="14586" max="14587" width="8.5703125" style="58" bestFit="1" customWidth="1"/>
    <col min="14588" max="14588" width="8.85546875" style="58" bestFit="1" customWidth="1"/>
    <col min="14589" max="14589" width="8.28515625" style="58" bestFit="1" customWidth="1"/>
    <col min="14590" max="14590" width="10.140625" style="58" customWidth="1"/>
    <col min="14591" max="14827" width="9.140625" style="58"/>
    <col min="14828" max="14828" width="2.5703125" style="58" bestFit="1" customWidth="1"/>
    <col min="14829" max="14829" width="9.140625" style="58"/>
    <col min="14830" max="14830" width="47.85546875" style="58" customWidth="1"/>
    <col min="14831" max="14831" width="6.7109375" style="58" bestFit="1" customWidth="1"/>
    <col min="14832" max="14832" width="7.42578125" style="58" bestFit="1" customWidth="1"/>
    <col min="14833" max="14833" width="7" style="58" bestFit="1" customWidth="1"/>
    <col min="14834" max="14834" width="8.5703125" style="58" bestFit="1" customWidth="1"/>
    <col min="14835" max="14835" width="12" style="58" bestFit="1" customWidth="1"/>
    <col min="14836" max="14836" width="4.7109375" style="58" bestFit="1" customWidth="1"/>
    <col min="14837" max="14837" width="9.140625" style="58"/>
    <col min="14838" max="14838" width="11.7109375" style="58" customWidth="1"/>
    <col min="14839" max="14839" width="7" style="58" bestFit="1" customWidth="1"/>
    <col min="14840" max="14840" width="7.140625" style="58" bestFit="1" customWidth="1"/>
    <col min="14841" max="14841" width="8.28515625" style="58" bestFit="1" customWidth="1"/>
    <col min="14842" max="14843" width="8.5703125" style="58" bestFit="1" customWidth="1"/>
    <col min="14844" max="14844" width="8.85546875" style="58" bestFit="1" customWidth="1"/>
    <col min="14845" max="14845" width="8.28515625" style="58" bestFit="1" customWidth="1"/>
    <col min="14846" max="14846" width="10.140625" style="58" customWidth="1"/>
    <col min="14847" max="15083" width="9.140625" style="58"/>
    <col min="15084" max="15084" width="2.5703125" style="58" bestFit="1" customWidth="1"/>
    <col min="15085" max="15085" width="9.140625" style="58"/>
    <col min="15086" max="15086" width="47.85546875" style="58" customWidth="1"/>
    <col min="15087" max="15087" width="6.7109375" style="58" bestFit="1" customWidth="1"/>
    <col min="15088" max="15088" width="7.42578125" style="58" bestFit="1" customWidth="1"/>
    <col min="15089" max="15089" width="7" style="58" bestFit="1" customWidth="1"/>
    <col min="15090" max="15090" width="8.5703125" style="58" bestFit="1" customWidth="1"/>
    <col min="15091" max="15091" width="12" style="58" bestFit="1" customWidth="1"/>
    <col min="15092" max="15092" width="4.7109375" style="58" bestFit="1" customWidth="1"/>
    <col min="15093" max="15093" width="9.140625" style="58"/>
    <col min="15094" max="15094" width="11.7109375" style="58" customWidth="1"/>
    <col min="15095" max="15095" width="7" style="58" bestFit="1" customWidth="1"/>
    <col min="15096" max="15096" width="7.140625" style="58" bestFit="1" customWidth="1"/>
    <col min="15097" max="15097" width="8.28515625" style="58" bestFit="1" customWidth="1"/>
    <col min="15098" max="15099" width="8.5703125" style="58" bestFit="1" customWidth="1"/>
    <col min="15100" max="15100" width="8.85546875" style="58" bestFit="1" customWidth="1"/>
    <col min="15101" max="15101" width="8.28515625" style="58" bestFit="1" customWidth="1"/>
    <col min="15102" max="15102" width="10.140625" style="58" customWidth="1"/>
    <col min="15103" max="15339" width="9.140625" style="58"/>
    <col min="15340" max="15340" width="2.5703125" style="58" bestFit="1" customWidth="1"/>
    <col min="15341" max="15341" width="9.140625" style="58"/>
    <col min="15342" max="15342" width="47.85546875" style="58" customWidth="1"/>
    <col min="15343" max="15343" width="6.7109375" style="58" bestFit="1" customWidth="1"/>
    <col min="15344" max="15344" width="7.42578125" style="58" bestFit="1" customWidth="1"/>
    <col min="15345" max="15345" width="7" style="58" bestFit="1" customWidth="1"/>
    <col min="15346" max="15346" width="8.5703125" style="58" bestFit="1" customWidth="1"/>
    <col min="15347" max="15347" width="12" style="58" bestFit="1" customWidth="1"/>
    <col min="15348" max="15348" width="4.7109375" style="58" bestFit="1" customWidth="1"/>
    <col min="15349" max="15349" width="9.140625" style="58"/>
    <col min="15350" max="15350" width="11.7109375" style="58" customWidth="1"/>
    <col min="15351" max="15351" width="7" style="58" bestFit="1" customWidth="1"/>
    <col min="15352" max="15352" width="7.140625" style="58" bestFit="1" customWidth="1"/>
    <col min="15353" max="15353" width="8.28515625" style="58" bestFit="1" customWidth="1"/>
    <col min="15354" max="15355" width="8.5703125" style="58" bestFit="1" customWidth="1"/>
    <col min="15356" max="15356" width="8.85546875" style="58" bestFit="1" customWidth="1"/>
    <col min="15357" max="15357" width="8.28515625" style="58" bestFit="1" customWidth="1"/>
    <col min="15358" max="15358" width="10.140625" style="58" customWidth="1"/>
    <col min="15359" max="15595" width="9.140625" style="58"/>
    <col min="15596" max="15596" width="2.5703125" style="58" bestFit="1" customWidth="1"/>
    <col min="15597" max="15597" width="9.140625" style="58"/>
    <col min="15598" max="15598" width="47.85546875" style="58" customWidth="1"/>
    <col min="15599" max="15599" width="6.7109375" style="58" bestFit="1" customWidth="1"/>
    <col min="15600" max="15600" width="7.42578125" style="58" bestFit="1" customWidth="1"/>
    <col min="15601" max="15601" width="7" style="58" bestFit="1" customWidth="1"/>
    <col min="15602" max="15602" width="8.5703125" style="58" bestFit="1" customWidth="1"/>
    <col min="15603" max="15603" width="12" style="58" bestFit="1" customWidth="1"/>
    <col min="15604" max="15604" width="4.7109375" style="58" bestFit="1" customWidth="1"/>
    <col min="15605" max="15605" width="9.140625" style="58"/>
    <col min="15606" max="15606" width="11.7109375" style="58" customWidth="1"/>
    <col min="15607" max="15607" width="7" style="58" bestFit="1" customWidth="1"/>
    <col min="15608" max="15608" width="7.140625" style="58" bestFit="1" customWidth="1"/>
    <col min="15609" max="15609" width="8.28515625" style="58" bestFit="1" customWidth="1"/>
    <col min="15610" max="15611" width="8.5703125" style="58" bestFit="1" customWidth="1"/>
    <col min="15612" max="15612" width="8.85546875" style="58" bestFit="1" customWidth="1"/>
    <col min="15613" max="15613" width="8.28515625" style="58" bestFit="1" customWidth="1"/>
    <col min="15614" max="15614" width="10.140625" style="58" customWidth="1"/>
    <col min="15615" max="15851" width="9.140625" style="58"/>
    <col min="15852" max="15852" width="2.5703125" style="58" bestFit="1" customWidth="1"/>
    <col min="15853" max="15853" width="9.140625" style="58"/>
    <col min="15854" max="15854" width="47.85546875" style="58" customWidth="1"/>
    <col min="15855" max="15855" width="6.7109375" style="58" bestFit="1" customWidth="1"/>
    <col min="15856" max="15856" width="7.42578125" style="58" bestFit="1" customWidth="1"/>
    <col min="15857" max="15857" width="7" style="58" bestFit="1" customWidth="1"/>
    <col min="15858" max="15858" width="8.5703125" style="58" bestFit="1" customWidth="1"/>
    <col min="15859" max="15859" width="12" style="58" bestFit="1" customWidth="1"/>
    <col min="15860" max="15860" width="4.7109375" style="58" bestFit="1" customWidth="1"/>
    <col min="15861" max="15861" width="9.140625" style="58"/>
    <col min="15862" max="15862" width="11.7109375" style="58" customWidth="1"/>
    <col min="15863" max="15863" width="7" style="58" bestFit="1" customWidth="1"/>
    <col min="15864" max="15864" width="7.140625" style="58" bestFit="1" customWidth="1"/>
    <col min="15865" max="15865" width="8.28515625" style="58" bestFit="1" customWidth="1"/>
    <col min="15866" max="15867" width="8.5703125" style="58" bestFit="1" customWidth="1"/>
    <col min="15868" max="15868" width="8.85546875" style="58" bestFit="1" customWidth="1"/>
    <col min="15869" max="15869" width="8.28515625" style="58" bestFit="1" customWidth="1"/>
    <col min="15870" max="15870" width="10.140625" style="58" customWidth="1"/>
    <col min="15871" max="16107" width="9.140625" style="58"/>
    <col min="16108" max="16108" width="2.5703125" style="58" bestFit="1" customWidth="1"/>
    <col min="16109" max="16109" width="9.140625" style="58"/>
    <col min="16110" max="16110" width="47.85546875" style="58" customWidth="1"/>
    <col min="16111" max="16111" width="6.7109375" style="58" bestFit="1" customWidth="1"/>
    <col min="16112" max="16112" width="7.42578125" style="58" bestFit="1" customWidth="1"/>
    <col min="16113" max="16113" width="7" style="58" bestFit="1" customWidth="1"/>
    <col min="16114" max="16114" width="8.5703125" style="58" bestFit="1" customWidth="1"/>
    <col min="16115" max="16115" width="12" style="58" bestFit="1" customWidth="1"/>
    <col min="16116" max="16116" width="4.7109375" style="58" bestFit="1" customWidth="1"/>
    <col min="16117" max="16117" width="9.140625" style="58"/>
    <col min="16118" max="16118" width="11.7109375" style="58" customWidth="1"/>
    <col min="16119" max="16119" width="7" style="58" bestFit="1" customWidth="1"/>
    <col min="16120" max="16120" width="7.140625" style="58" bestFit="1" customWidth="1"/>
    <col min="16121" max="16121" width="8.28515625" style="58" bestFit="1" customWidth="1"/>
    <col min="16122" max="16123" width="8.5703125" style="58" bestFit="1" customWidth="1"/>
    <col min="16124" max="16124" width="8.85546875" style="58" bestFit="1" customWidth="1"/>
    <col min="16125" max="16125" width="8.28515625" style="58" bestFit="1" customWidth="1"/>
    <col min="16126" max="16126" width="10.140625" style="58" customWidth="1"/>
    <col min="16127" max="16384" width="9.140625" style="58"/>
  </cols>
  <sheetData>
    <row r="1" spans="1:13" s="106" customFormat="1" ht="16.5">
      <c r="A1" s="104"/>
      <c r="B1" s="147" t="s">
        <v>108</v>
      </c>
      <c r="C1" s="147"/>
      <c r="D1" s="105"/>
      <c r="E1" s="105"/>
      <c r="F1" s="105"/>
      <c r="G1" s="105"/>
      <c r="H1" s="105"/>
      <c r="I1" s="105"/>
      <c r="J1" s="105"/>
      <c r="K1" s="105"/>
      <c r="L1" s="148" t="s">
        <v>110</v>
      </c>
      <c r="M1" s="148"/>
    </row>
    <row r="2" spans="1:13" s="1" customFormat="1" ht="14.25">
      <c r="A2" s="158" t="s">
        <v>112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s="1" customFormat="1" ht="18" customHeight="1">
      <c r="A3" s="149" t="s">
        <v>109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s="3" customFormat="1" ht="29.25" customHeight="1">
      <c r="A4" s="2"/>
      <c r="B4" s="2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s="3" customFormat="1" ht="30.75" customHeight="1">
      <c r="A5" s="153" t="s">
        <v>0</v>
      </c>
      <c r="B5" s="153" t="s">
        <v>1</v>
      </c>
      <c r="C5" s="160" t="s">
        <v>2</v>
      </c>
      <c r="D5" s="153" t="s">
        <v>3</v>
      </c>
      <c r="E5" s="153" t="s">
        <v>4</v>
      </c>
      <c r="F5" s="153"/>
      <c r="G5" s="153" t="s">
        <v>5</v>
      </c>
      <c r="H5" s="153"/>
      <c r="I5" s="153" t="s">
        <v>6</v>
      </c>
      <c r="J5" s="153"/>
      <c r="K5" s="153" t="s">
        <v>7</v>
      </c>
      <c r="L5" s="153"/>
      <c r="M5" s="153" t="s">
        <v>8</v>
      </c>
    </row>
    <row r="6" spans="1:13" s="3" customFormat="1" ht="29.25" customHeight="1">
      <c r="A6" s="153"/>
      <c r="B6" s="153"/>
      <c r="C6" s="160"/>
      <c r="D6" s="153"/>
      <c r="E6" s="4" t="s">
        <v>9</v>
      </c>
      <c r="F6" s="4" t="s">
        <v>10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153"/>
    </row>
    <row r="7" spans="1:13" s="6" customFormat="1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6" customFormat="1" ht="27.75" customHeight="1">
      <c r="A8" s="154" t="s">
        <v>11</v>
      </c>
      <c r="B8" s="155"/>
      <c r="C8" s="155"/>
      <c r="D8" s="155"/>
      <c r="E8" s="155"/>
      <c r="F8" s="155"/>
      <c r="G8" s="7"/>
      <c r="H8" s="7"/>
      <c r="I8" s="7"/>
      <c r="J8" s="7"/>
      <c r="K8" s="7"/>
      <c r="L8" s="7"/>
      <c r="M8" s="8"/>
    </row>
    <row r="9" spans="1:13" s="15" customFormat="1" ht="29.25">
      <c r="A9" s="156">
        <v>1</v>
      </c>
      <c r="B9" s="9" t="s">
        <v>12</v>
      </c>
      <c r="C9" s="10" t="s">
        <v>13</v>
      </c>
      <c r="D9" s="11" t="s">
        <v>14</v>
      </c>
      <c r="E9" s="12"/>
      <c r="F9" s="13">
        <v>540</v>
      </c>
      <c r="G9" s="116"/>
      <c r="H9" s="117"/>
      <c r="I9" s="117"/>
      <c r="J9" s="118"/>
      <c r="K9" s="118"/>
      <c r="L9" s="118"/>
      <c r="M9" s="118"/>
    </row>
    <row r="10" spans="1:13" s="22" customFormat="1" ht="15.75">
      <c r="A10" s="157"/>
      <c r="B10" s="16"/>
      <c r="C10" s="17" t="s">
        <v>15</v>
      </c>
      <c r="D10" s="18" t="s">
        <v>16</v>
      </c>
      <c r="E10" s="19">
        <v>3.2099999999999997E-2</v>
      </c>
      <c r="F10" s="20">
        <f>F9*E10</f>
        <v>17.334</v>
      </c>
      <c r="G10" s="119"/>
      <c r="H10" s="117"/>
      <c r="I10" s="120"/>
      <c r="J10" s="121"/>
      <c r="K10" s="121"/>
      <c r="L10" s="121"/>
      <c r="M10" s="121"/>
    </row>
    <row r="11" spans="1:13" s="22" customFormat="1" ht="15.75" customHeight="1">
      <c r="A11" s="157"/>
      <c r="B11" s="23" t="s">
        <v>17</v>
      </c>
      <c r="C11" s="24" t="s">
        <v>18</v>
      </c>
      <c r="D11" s="18" t="s">
        <v>19</v>
      </c>
      <c r="E11" s="19">
        <v>2.65E-3</v>
      </c>
      <c r="F11" s="20">
        <f>F9*E11</f>
        <v>1.431</v>
      </c>
      <c r="G11" s="119"/>
      <c r="H11" s="117"/>
      <c r="I11" s="117"/>
      <c r="J11" s="119"/>
      <c r="K11" s="120"/>
      <c r="L11" s="121"/>
      <c r="M11" s="121"/>
    </row>
    <row r="12" spans="1:13" s="22" customFormat="1" ht="15.75">
      <c r="A12" s="157"/>
      <c r="B12" s="23" t="s">
        <v>20</v>
      </c>
      <c r="C12" s="24" t="s">
        <v>21</v>
      </c>
      <c r="D12" s="18" t="s">
        <v>19</v>
      </c>
      <c r="E12" s="19">
        <v>6.1599999999999997E-3</v>
      </c>
      <c r="F12" s="20">
        <f>E12*F9</f>
        <v>3.3264</v>
      </c>
      <c r="G12" s="119"/>
      <c r="H12" s="117"/>
      <c r="I12" s="117"/>
      <c r="J12" s="119"/>
      <c r="K12" s="120"/>
      <c r="L12" s="121"/>
      <c r="M12" s="121"/>
    </row>
    <row r="13" spans="1:13" s="22" customFormat="1" ht="28.5">
      <c r="A13" s="157"/>
      <c r="B13" s="23" t="s">
        <v>22</v>
      </c>
      <c r="C13" s="24" t="s">
        <v>23</v>
      </c>
      <c r="D13" s="18" t="s">
        <v>19</v>
      </c>
      <c r="E13" s="19">
        <v>4.5300000000000002E-3</v>
      </c>
      <c r="F13" s="21">
        <f>E13*F9</f>
        <v>2.4462000000000002</v>
      </c>
      <c r="G13" s="119"/>
      <c r="H13" s="117"/>
      <c r="I13" s="117"/>
      <c r="J13" s="119"/>
      <c r="K13" s="120"/>
      <c r="L13" s="121"/>
      <c r="M13" s="121"/>
    </row>
    <row r="14" spans="1:13" s="22" customFormat="1" ht="17.25" customHeight="1">
      <c r="A14" s="157"/>
      <c r="B14" s="25" t="s">
        <v>24</v>
      </c>
      <c r="C14" s="24" t="s">
        <v>25</v>
      </c>
      <c r="D14" s="18" t="s">
        <v>19</v>
      </c>
      <c r="E14" s="19">
        <v>7.1000000000000002E-4</v>
      </c>
      <c r="F14" s="20">
        <f>E14*F9</f>
        <v>0.38340000000000002</v>
      </c>
      <c r="G14" s="119"/>
      <c r="H14" s="117"/>
      <c r="I14" s="117"/>
      <c r="J14" s="119"/>
      <c r="K14" s="120"/>
      <c r="L14" s="121"/>
      <c r="M14" s="121"/>
    </row>
    <row r="15" spans="1:13" s="22" customFormat="1" ht="15.75">
      <c r="A15" s="157"/>
      <c r="B15" s="23" t="s">
        <v>26</v>
      </c>
      <c r="C15" s="24" t="s">
        <v>27</v>
      </c>
      <c r="D15" s="18" t="s">
        <v>19</v>
      </c>
      <c r="E15" s="19">
        <v>2.0699999999999998E-3</v>
      </c>
      <c r="F15" s="21">
        <f>E15*F9</f>
        <v>1.1177999999999999</v>
      </c>
      <c r="G15" s="119"/>
      <c r="H15" s="117"/>
      <c r="I15" s="117"/>
      <c r="J15" s="119"/>
      <c r="K15" s="120"/>
      <c r="L15" s="121"/>
      <c r="M15" s="121"/>
    </row>
    <row r="16" spans="1:13" s="22" customFormat="1" ht="16.5">
      <c r="A16" s="157"/>
      <c r="B16" s="16"/>
      <c r="C16" s="24" t="s">
        <v>28</v>
      </c>
      <c r="D16" s="18" t="s">
        <v>29</v>
      </c>
      <c r="E16" s="19">
        <v>2.5000000000000001E-2</v>
      </c>
      <c r="F16" s="20">
        <f>E16*F9</f>
        <v>13.5</v>
      </c>
      <c r="G16" s="120"/>
      <c r="H16" s="121"/>
      <c r="I16" s="122"/>
      <c r="J16" s="121"/>
      <c r="K16" s="121"/>
      <c r="L16" s="121"/>
      <c r="M16" s="121"/>
    </row>
    <row r="17" spans="1:15" s="22" customFormat="1" ht="16.5">
      <c r="A17" s="157"/>
      <c r="B17" s="23"/>
      <c r="C17" s="26" t="s">
        <v>30</v>
      </c>
      <c r="D17" s="18" t="s">
        <v>29</v>
      </c>
      <c r="E17" s="19">
        <v>6.6000000000000003E-2</v>
      </c>
      <c r="F17" s="20">
        <f>E17*F9</f>
        <v>35.64</v>
      </c>
      <c r="G17" s="120"/>
      <c r="H17" s="121"/>
      <c r="I17" s="122"/>
      <c r="J17" s="121"/>
      <c r="K17" s="121"/>
      <c r="L17" s="121"/>
      <c r="M17" s="121"/>
      <c r="N17" s="27"/>
    </row>
    <row r="18" spans="1:15" s="32" customFormat="1" ht="28.5">
      <c r="A18" s="145">
        <v>2</v>
      </c>
      <c r="B18" s="28" t="s">
        <v>31</v>
      </c>
      <c r="C18" s="29" t="s">
        <v>32</v>
      </c>
      <c r="D18" s="30" t="s">
        <v>33</v>
      </c>
      <c r="E18" s="31"/>
      <c r="F18" s="13">
        <v>54</v>
      </c>
      <c r="G18" s="123"/>
      <c r="H18" s="123"/>
      <c r="I18" s="123"/>
      <c r="J18" s="124"/>
      <c r="K18" s="123"/>
      <c r="L18" s="123"/>
      <c r="M18" s="123"/>
      <c r="N18" s="6"/>
      <c r="O18" s="6"/>
    </row>
    <row r="19" spans="1:15" s="35" customFormat="1" ht="14.25">
      <c r="A19" s="145"/>
      <c r="B19" s="23" t="s">
        <v>34</v>
      </c>
      <c r="C19" s="33" t="s">
        <v>35</v>
      </c>
      <c r="D19" s="34" t="s">
        <v>19</v>
      </c>
      <c r="E19" s="34">
        <v>3.4020000000000002E-2</v>
      </c>
      <c r="F19" s="20">
        <f>F18*E19</f>
        <v>1.83708</v>
      </c>
      <c r="G19" s="125"/>
      <c r="H19" s="125"/>
      <c r="I19" s="125"/>
      <c r="J19" s="124"/>
      <c r="K19" s="121"/>
      <c r="L19" s="121"/>
      <c r="M19" s="121"/>
      <c r="N19" s="6"/>
      <c r="O19" s="6"/>
    </row>
    <row r="20" spans="1:15" s="32" customFormat="1" ht="15.75">
      <c r="A20" s="30">
        <v>3</v>
      </c>
      <c r="B20" s="28" t="s">
        <v>36</v>
      </c>
      <c r="C20" s="29" t="s">
        <v>37</v>
      </c>
      <c r="D20" s="30" t="s">
        <v>38</v>
      </c>
      <c r="E20" s="30"/>
      <c r="F20" s="36">
        <f>F18*1.7</f>
        <v>91.8</v>
      </c>
      <c r="G20" s="123"/>
      <c r="H20" s="123"/>
      <c r="I20" s="123"/>
      <c r="J20" s="123"/>
      <c r="K20" s="126"/>
      <c r="L20" s="127"/>
      <c r="M20" s="127"/>
      <c r="N20" s="37"/>
      <c r="O20" s="6"/>
    </row>
    <row r="21" spans="1:15" s="37" customFormat="1" ht="28.5">
      <c r="A21" s="152">
        <v>4</v>
      </c>
      <c r="B21" s="28" t="s">
        <v>39</v>
      </c>
      <c r="C21" s="29" t="s">
        <v>40</v>
      </c>
      <c r="D21" s="30" t="s">
        <v>41</v>
      </c>
      <c r="E21" s="38"/>
      <c r="F21" s="30">
        <v>42.3</v>
      </c>
      <c r="G21" s="128"/>
      <c r="H21" s="128"/>
      <c r="I21" s="128"/>
      <c r="J21" s="128"/>
      <c r="K21" s="128"/>
      <c r="L21" s="128"/>
      <c r="M21" s="128"/>
      <c r="N21" s="39"/>
    </row>
    <row r="22" spans="1:15" s="39" customFormat="1" ht="15.75">
      <c r="A22" s="152"/>
      <c r="B22" s="23"/>
      <c r="C22" s="40" t="s">
        <v>42</v>
      </c>
      <c r="D22" s="34" t="s">
        <v>16</v>
      </c>
      <c r="E22" s="41">
        <v>0.15</v>
      </c>
      <c r="F22" s="20">
        <f>F21*E22</f>
        <v>6.3449999999999998</v>
      </c>
      <c r="G22" s="119"/>
      <c r="H22" s="117"/>
      <c r="I22" s="120"/>
      <c r="J22" s="121"/>
      <c r="K22" s="121"/>
      <c r="L22" s="121"/>
      <c r="M22" s="121"/>
    </row>
    <row r="23" spans="1:15" s="39" customFormat="1" ht="15.75">
      <c r="A23" s="152"/>
      <c r="B23" s="25" t="s">
        <v>43</v>
      </c>
      <c r="C23" s="33" t="s">
        <v>44</v>
      </c>
      <c r="D23" s="34" t="s">
        <v>19</v>
      </c>
      <c r="E23" s="41">
        <v>2.1600000000000001E-2</v>
      </c>
      <c r="F23" s="20">
        <f>F21*E23</f>
        <v>0.91367999999999994</v>
      </c>
      <c r="G23" s="129"/>
      <c r="H23" s="129"/>
      <c r="I23" s="129"/>
      <c r="J23" s="129"/>
      <c r="K23" s="130"/>
      <c r="L23" s="121"/>
      <c r="M23" s="121"/>
    </row>
    <row r="24" spans="1:15" s="39" customFormat="1" ht="15.75">
      <c r="A24" s="152"/>
      <c r="B24" s="23" t="s">
        <v>45</v>
      </c>
      <c r="C24" s="33" t="s">
        <v>46</v>
      </c>
      <c r="D24" s="34" t="s">
        <v>19</v>
      </c>
      <c r="E24" s="41">
        <v>2.7300000000000001E-2</v>
      </c>
      <c r="F24" s="20">
        <f>E24*F21</f>
        <v>1.15479</v>
      </c>
      <c r="G24" s="129"/>
      <c r="H24" s="129"/>
      <c r="I24" s="129"/>
      <c r="J24" s="129"/>
      <c r="K24" s="131"/>
      <c r="L24" s="121"/>
      <c r="M24" s="121"/>
    </row>
    <row r="25" spans="1:15" s="39" customFormat="1" ht="15.75">
      <c r="A25" s="152"/>
      <c r="B25" s="25" t="s">
        <v>47</v>
      </c>
      <c r="C25" s="33" t="s">
        <v>48</v>
      </c>
      <c r="D25" s="34" t="s">
        <v>19</v>
      </c>
      <c r="E25" s="41">
        <v>9.7000000000000003E-3</v>
      </c>
      <c r="F25" s="21">
        <f>E25*F21</f>
        <v>0.41031000000000001</v>
      </c>
      <c r="G25" s="129"/>
      <c r="H25" s="129"/>
      <c r="I25" s="129"/>
      <c r="J25" s="129"/>
      <c r="K25" s="130"/>
      <c r="L25" s="121"/>
      <c r="M25" s="121"/>
    </row>
    <row r="26" spans="1:15" s="39" customFormat="1" ht="15.75">
      <c r="A26" s="152"/>
      <c r="B26" s="23"/>
      <c r="C26" s="33" t="s">
        <v>49</v>
      </c>
      <c r="D26" s="34" t="s">
        <v>41</v>
      </c>
      <c r="E26" s="41">
        <v>1.22</v>
      </c>
      <c r="F26" s="20">
        <f>E26*F21</f>
        <v>51.605999999999995</v>
      </c>
      <c r="G26" s="131"/>
      <c r="H26" s="121"/>
      <c r="I26" s="122"/>
      <c r="J26" s="121"/>
      <c r="K26" s="121"/>
      <c r="L26" s="121"/>
      <c r="M26" s="121"/>
    </row>
    <row r="27" spans="1:15" s="39" customFormat="1" ht="15.75">
      <c r="A27" s="152"/>
      <c r="B27" s="23"/>
      <c r="C27" s="33" t="s">
        <v>50</v>
      </c>
      <c r="D27" s="34" t="s">
        <v>41</v>
      </c>
      <c r="E27" s="41">
        <v>7.0000000000000007E-2</v>
      </c>
      <c r="F27" s="21">
        <f>E27*F21</f>
        <v>2.9610000000000003</v>
      </c>
      <c r="G27" s="131"/>
      <c r="H27" s="121"/>
      <c r="I27" s="122"/>
      <c r="J27" s="121"/>
      <c r="K27" s="121"/>
      <c r="L27" s="121"/>
      <c r="M27" s="121"/>
    </row>
    <row r="28" spans="1:15" s="32" customFormat="1" ht="31.5" customHeight="1">
      <c r="A28" s="145">
        <v>5</v>
      </c>
      <c r="B28" s="28" t="s">
        <v>51</v>
      </c>
      <c r="C28" s="29" t="s">
        <v>52</v>
      </c>
      <c r="D28" s="30" t="s">
        <v>53</v>
      </c>
      <c r="E28" s="34"/>
      <c r="F28" s="13">
        <f>41.4/0.1</f>
        <v>413.99999999999994</v>
      </c>
      <c r="G28" s="123"/>
      <c r="H28" s="132"/>
      <c r="I28" s="123"/>
      <c r="J28" s="123"/>
      <c r="K28" s="132"/>
      <c r="L28" s="123"/>
      <c r="M28" s="123"/>
      <c r="N28" s="39"/>
    </row>
    <row r="29" spans="1:15" s="35" customFormat="1" ht="14.25">
      <c r="A29" s="145"/>
      <c r="B29" s="23"/>
      <c r="C29" s="33" t="s">
        <v>54</v>
      </c>
      <c r="D29" s="34" t="s">
        <v>16</v>
      </c>
      <c r="E29" s="19">
        <v>4.2900000000000001E-2</v>
      </c>
      <c r="F29" s="20">
        <f>F28*E29</f>
        <v>17.760599999999997</v>
      </c>
      <c r="G29" s="125"/>
      <c r="H29" s="132"/>
      <c r="I29" s="121"/>
      <c r="J29" s="121"/>
      <c r="K29" s="121"/>
      <c r="L29" s="121"/>
      <c r="M29" s="121"/>
    </row>
    <row r="30" spans="1:15" s="35" customFormat="1" ht="14.25">
      <c r="A30" s="145"/>
      <c r="B30" s="23" t="s">
        <v>17</v>
      </c>
      <c r="C30" s="33" t="s">
        <v>55</v>
      </c>
      <c r="D30" s="34" t="s">
        <v>19</v>
      </c>
      <c r="E30" s="19">
        <v>2.6900000000000001E-3</v>
      </c>
      <c r="F30" s="20">
        <f>F28*E30</f>
        <v>1.1136599999999999</v>
      </c>
      <c r="G30" s="125"/>
      <c r="H30" s="132"/>
      <c r="I30" s="125"/>
      <c r="J30" s="125"/>
      <c r="K30" s="120"/>
      <c r="L30" s="121"/>
      <c r="M30" s="121"/>
    </row>
    <row r="31" spans="1:15" s="35" customFormat="1" ht="14.25">
      <c r="A31" s="145"/>
      <c r="B31" s="23" t="s">
        <v>20</v>
      </c>
      <c r="C31" s="42" t="s">
        <v>56</v>
      </c>
      <c r="D31" s="34" t="s">
        <v>19</v>
      </c>
      <c r="E31" s="19">
        <v>7.6E-3</v>
      </c>
      <c r="F31" s="20">
        <f>E31*F28</f>
        <v>3.1463999999999994</v>
      </c>
      <c r="G31" s="125"/>
      <c r="H31" s="132"/>
      <c r="I31" s="125"/>
      <c r="J31" s="125"/>
      <c r="K31" s="120"/>
      <c r="L31" s="121"/>
      <c r="M31" s="121"/>
    </row>
    <row r="32" spans="1:15" s="35" customFormat="1" ht="14.25">
      <c r="A32" s="145"/>
      <c r="B32" s="23" t="s">
        <v>22</v>
      </c>
      <c r="C32" s="42" t="s">
        <v>57</v>
      </c>
      <c r="D32" s="34" t="s">
        <v>19</v>
      </c>
      <c r="E32" s="19">
        <v>7.4000000000000003E-3</v>
      </c>
      <c r="F32" s="21">
        <f>E32*F28</f>
        <v>3.0635999999999997</v>
      </c>
      <c r="G32" s="125"/>
      <c r="H32" s="132"/>
      <c r="I32" s="125"/>
      <c r="J32" s="125"/>
      <c r="K32" s="120"/>
      <c r="L32" s="121"/>
      <c r="M32" s="121"/>
    </row>
    <row r="33" spans="1:18" s="35" customFormat="1" ht="14.25">
      <c r="A33" s="145"/>
      <c r="B33" s="23" t="s">
        <v>45</v>
      </c>
      <c r="C33" s="42" t="s">
        <v>58</v>
      </c>
      <c r="D33" s="34" t="s">
        <v>19</v>
      </c>
      <c r="E33" s="19">
        <v>4.0999999999999999E-4</v>
      </c>
      <c r="F33" s="20">
        <f>E33*F28</f>
        <v>0.16973999999999997</v>
      </c>
      <c r="G33" s="125"/>
      <c r="H33" s="132"/>
      <c r="I33" s="125"/>
      <c r="J33" s="125"/>
      <c r="K33" s="121"/>
      <c r="L33" s="121"/>
      <c r="M33" s="121"/>
    </row>
    <row r="34" spans="1:18" s="35" customFormat="1" ht="14.25">
      <c r="A34" s="145"/>
      <c r="B34" s="23" t="s">
        <v>26</v>
      </c>
      <c r="C34" s="43" t="s">
        <v>59</v>
      </c>
      <c r="D34" s="34" t="s">
        <v>19</v>
      </c>
      <c r="E34" s="19">
        <v>1.48E-3</v>
      </c>
      <c r="F34" s="21">
        <f>E34*F28</f>
        <v>0.61271999999999993</v>
      </c>
      <c r="G34" s="125"/>
      <c r="H34" s="132"/>
      <c r="I34" s="125"/>
      <c r="J34" s="125"/>
      <c r="K34" s="120"/>
      <c r="L34" s="121"/>
      <c r="M34" s="121"/>
    </row>
    <row r="35" spans="1:18" s="35" customFormat="1" ht="14.25">
      <c r="A35" s="145"/>
      <c r="B35" s="23" t="s">
        <v>60</v>
      </c>
      <c r="C35" s="33" t="s">
        <v>61</v>
      </c>
      <c r="D35" s="34" t="s">
        <v>41</v>
      </c>
      <c r="E35" s="19">
        <v>0.1242</v>
      </c>
      <c r="F35" s="20">
        <f>E35*F28</f>
        <v>51.418799999999997</v>
      </c>
      <c r="G35" s="121"/>
      <c r="H35" s="121"/>
      <c r="I35" s="122"/>
      <c r="J35" s="121"/>
      <c r="K35" s="121"/>
      <c r="L35" s="121"/>
      <c r="M35" s="121"/>
      <c r="N35" s="44"/>
    </row>
    <row r="36" spans="1:18" s="35" customFormat="1" ht="14.25">
      <c r="A36" s="145"/>
      <c r="B36" s="23"/>
      <c r="C36" s="33" t="s">
        <v>28</v>
      </c>
      <c r="D36" s="34" t="s">
        <v>41</v>
      </c>
      <c r="E36" s="45">
        <v>1.0999999999999999E-2</v>
      </c>
      <c r="F36" s="46">
        <f>E36*F28</f>
        <v>4.5539999999999994</v>
      </c>
      <c r="G36" s="133"/>
      <c r="H36" s="121"/>
      <c r="I36" s="122"/>
      <c r="J36" s="121"/>
      <c r="K36" s="121"/>
      <c r="L36" s="121"/>
      <c r="M36" s="121"/>
    </row>
    <row r="37" spans="1:18" s="37" customFormat="1" ht="44.25" customHeight="1">
      <c r="A37" s="152">
        <v>8</v>
      </c>
      <c r="B37" s="28" t="s">
        <v>62</v>
      </c>
      <c r="C37" s="29" t="s">
        <v>63</v>
      </c>
      <c r="D37" s="30" t="s">
        <v>64</v>
      </c>
      <c r="E37" s="41"/>
      <c r="F37" s="13">
        <f>F48</f>
        <v>405</v>
      </c>
      <c r="G37" s="123"/>
      <c r="H37" s="134"/>
      <c r="I37" s="128"/>
      <c r="J37" s="134"/>
      <c r="K37" s="128"/>
      <c r="L37" s="128"/>
      <c r="M37" s="128"/>
    </row>
    <row r="38" spans="1:18" s="39" customFormat="1" ht="16.5" customHeight="1">
      <c r="A38" s="152"/>
      <c r="B38" s="23"/>
      <c r="C38" s="47" t="s">
        <v>42</v>
      </c>
      <c r="D38" s="34" t="s">
        <v>16</v>
      </c>
      <c r="E38" s="19">
        <v>3.764E-2</v>
      </c>
      <c r="F38" s="20">
        <f>F37*E38</f>
        <v>15.244199999999999</v>
      </c>
      <c r="G38" s="129"/>
      <c r="H38" s="134"/>
      <c r="I38" s="121"/>
      <c r="J38" s="121"/>
      <c r="K38" s="121"/>
      <c r="L38" s="121"/>
      <c r="M38" s="121"/>
    </row>
    <row r="39" spans="1:18" s="39" customFormat="1" ht="16.5" customHeight="1">
      <c r="A39" s="152"/>
      <c r="B39" s="23" t="s">
        <v>65</v>
      </c>
      <c r="C39" s="47" t="s">
        <v>66</v>
      </c>
      <c r="D39" s="34" t="s">
        <v>19</v>
      </c>
      <c r="E39" s="19">
        <v>3.0200000000000001E-3</v>
      </c>
      <c r="F39" s="20">
        <f>F37*E39</f>
        <v>1.2231000000000001</v>
      </c>
      <c r="G39" s="129"/>
      <c r="H39" s="134"/>
      <c r="I39" s="129"/>
      <c r="J39" s="134"/>
      <c r="K39" s="121"/>
      <c r="L39" s="121"/>
      <c r="M39" s="121"/>
    </row>
    <row r="40" spans="1:18" s="39" customFormat="1" ht="16.5" customHeight="1">
      <c r="A40" s="152"/>
      <c r="B40" s="23" t="s">
        <v>20</v>
      </c>
      <c r="C40" s="47" t="s">
        <v>67</v>
      </c>
      <c r="D40" s="34" t="s">
        <v>19</v>
      </c>
      <c r="E40" s="19">
        <v>3.7000000000000002E-3</v>
      </c>
      <c r="F40" s="20">
        <f>E40*F37</f>
        <v>1.4985000000000002</v>
      </c>
      <c r="G40" s="129"/>
      <c r="H40" s="134"/>
      <c r="I40" s="129"/>
      <c r="J40" s="134"/>
      <c r="K40" s="120"/>
      <c r="L40" s="121"/>
      <c r="M40" s="121"/>
    </row>
    <row r="41" spans="1:18" s="39" customFormat="1" ht="16.5" customHeight="1">
      <c r="A41" s="152"/>
      <c r="B41" s="23" t="s">
        <v>22</v>
      </c>
      <c r="C41" s="47" t="s">
        <v>68</v>
      </c>
      <c r="D41" s="34" t="s">
        <v>19</v>
      </c>
      <c r="E41" s="19">
        <v>1.11E-2</v>
      </c>
      <c r="F41" s="21">
        <f>E41*F37</f>
        <v>4.4954999999999998</v>
      </c>
      <c r="G41" s="129"/>
      <c r="H41" s="134"/>
      <c r="I41" s="129"/>
      <c r="J41" s="134"/>
      <c r="K41" s="120"/>
      <c r="L41" s="121"/>
      <c r="M41" s="121"/>
    </row>
    <row r="42" spans="1:18" s="39" customFormat="1" ht="16.5" customHeight="1">
      <c r="A42" s="152"/>
      <c r="B42" s="23"/>
      <c r="C42" s="47" t="s">
        <v>69</v>
      </c>
      <c r="D42" s="34" t="s">
        <v>38</v>
      </c>
      <c r="E42" s="19">
        <v>0.1163</v>
      </c>
      <c r="F42" s="20">
        <f>E42*F37</f>
        <v>47.101500000000001</v>
      </c>
      <c r="G42" s="121"/>
      <c r="H42" s="121"/>
      <c r="I42" s="122"/>
      <c r="J42" s="121"/>
      <c r="K42" s="121"/>
      <c r="L42" s="121"/>
      <c r="M42" s="121"/>
    </row>
    <row r="43" spans="1:18" s="39" customFormat="1" ht="16.5" customHeight="1">
      <c r="A43" s="152"/>
      <c r="B43" s="23"/>
      <c r="C43" s="48" t="s">
        <v>70</v>
      </c>
      <c r="D43" s="34" t="s">
        <v>19</v>
      </c>
      <c r="E43" s="19">
        <v>2.3E-3</v>
      </c>
      <c r="F43" s="21">
        <f>E43*F37</f>
        <v>0.93149999999999999</v>
      </c>
      <c r="G43" s="135"/>
      <c r="H43" s="134"/>
      <c r="I43" s="129"/>
      <c r="J43" s="134"/>
      <c r="K43" s="121"/>
      <c r="L43" s="121"/>
      <c r="M43" s="121"/>
    </row>
    <row r="44" spans="1:18" s="39" customFormat="1" ht="16.5" customHeight="1">
      <c r="A44" s="152"/>
      <c r="B44" s="23"/>
      <c r="C44" s="48" t="s">
        <v>71</v>
      </c>
      <c r="D44" s="34" t="s">
        <v>19</v>
      </c>
      <c r="E44" s="19">
        <v>1.49E-2</v>
      </c>
      <c r="F44" s="20">
        <f>E44*F37</f>
        <v>6.0345000000000004</v>
      </c>
      <c r="G44" s="121"/>
      <c r="H44" s="121"/>
      <c r="I44" s="122"/>
      <c r="J44" s="121"/>
      <c r="K44" s="121"/>
      <c r="L44" s="121"/>
      <c r="M44" s="121"/>
    </row>
    <row r="45" spans="1:18" s="32" customFormat="1" ht="24.75" customHeight="1">
      <c r="A45" s="145">
        <v>7</v>
      </c>
      <c r="B45" s="28" t="s">
        <v>72</v>
      </c>
      <c r="C45" s="29" t="s">
        <v>73</v>
      </c>
      <c r="D45" s="30" t="s">
        <v>38</v>
      </c>
      <c r="E45" s="30"/>
      <c r="F45" s="49">
        <v>0.24</v>
      </c>
      <c r="G45" s="123"/>
      <c r="H45" s="123"/>
      <c r="I45" s="123"/>
      <c r="J45" s="123"/>
      <c r="K45" s="123"/>
      <c r="L45" s="123"/>
      <c r="M45" s="123"/>
      <c r="N45" s="35"/>
      <c r="O45" s="35"/>
      <c r="P45" s="35"/>
      <c r="Q45" s="35"/>
      <c r="R45" s="35"/>
    </row>
    <row r="46" spans="1:18" s="35" customFormat="1" ht="14.25">
      <c r="A46" s="145"/>
      <c r="B46" s="23"/>
      <c r="C46" s="33" t="s">
        <v>74</v>
      </c>
      <c r="D46" s="34" t="s">
        <v>19</v>
      </c>
      <c r="E46" s="34">
        <v>0.3</v>
      </c>
      <c r="F46" s="34">
        <f>F45*E46</f>
        <v>7.1999999999999995E-2</v>
      </c>
      <c r="G46" s="125"/>
      <c r="H46" s="132"/>
      <c r="I46" s="121"/>
      <c r="J46" s="121"/>
      <c r="K46" s="121"/>
      <c r="L46" s="121"/>
      <c r="M46" s="121"/>
    </row>
    <row r="47" spans="1:18" s="35" customFormat="1" ht="14.25">
      <c r="A47" s="145"/>
      <c r="B47" s="23" t="s">
        <v>75</v>
      </c>
      <c r="C47" s="33" t="s">
        <v>76</v>
      </c>
      <c r="D47" s="34" t="s">
        <v>38</v>
      </c>
      <c r="E47" s="34">
        <v>1.03</v>
      </c>
      <c r="F47" s="34">
        <f>E47*F45</f>
        <v>0.2472</v>
      </c>
      <c r="G47" s="121"/>
      <c r="H47" s="121"/>
      <c r="I47" s="122"/>
      <c r="J47" s="121"/>
      <c r="K47" s="121"/>
      <c r="L47" s="121"/>
      <c r="M47" s="121"/>
    </row>
    <row r="48" spans="1:18" s="32" customFormat="1" ht="42.75">
      <c r="A48" s="152">
        <v>6</v>
      </c>
      <c r="B48" s="50" t="s">
        <v>77</v>
      </c>
      <c r="C48" s="29" t="s">
        <v>78</v>
      </c>
      <c r="D48" s="30" t="s">
        <v>64</v>
      </c>
      <c r="E48" s="51"/>
      <c r="F48" s="13">
        <v>405</v>
      </c>
      <c r="G48" s="123"/>
      <c r="H48" s="123"/>
      <c r="I48" s="123"/>
      <c r="J48" s="123"/>
      <c r="K48" s="123"/>
      <c r="L48" s="123"/>
      <c r="M48" s="123"/>
    </row>
    <row r="49" spans="1:13" s="35" customFormat="1" ht="14.25">
      <c r="A49" s="152"/>
      <c r="B49" s="52"/>
      <c r="C49" s="33" t="s">
        <v>15</v>
      </c>
      <c r="D49" s="53" t="s">
        <v>16</v>
      </c>
      <c r="E49" s="34">
        <v>3.7359999999999997E-2</v>
      </c>
      <c r="F49" s="20">
        <f>F48*E49</f>
        <v>15.130799999999999</v>
      </c>
      <c r="G49" s="125"/>
      <c r="H49" s="125"/>
      <c r="I49" s="121"/>
      <c r="J49" s="121"/>
      <c r="K49" s="121"/>
      <c r="L49" s="121"/>
      <c r="M49" s="121"/>
    </row>
    <row r="50" spans="1:13" s="35" customFormat="1" ht="30" customHeight="1">
      <c r="A50" s="152"/>
      <c r="B50" s="23" t="s">
        <v>65</v>
      </c>
      <c r="C50" s="33" t="s">
        <v>79</v>
      </c>
      <c r="D50" s="53" t="s">
        <v>19</v>
      </c>
      <c r="E50" s="34">
        <v>3.0200000000000001E-3</v>
      </c>
      <c r="F50" s="20">
        <f>F48*E50</f>
        <v>1.2231000000000001</v>
      </c>
      <c r="G50" s="125"/>
      <c r="H50" s="136"/>
      <c r="I50" s="125"/>
      <c r="J50" s="125"/>
      <c r="K50" s="121"/>
      <c r="L50" s="121"/>
      <c r="M50" s="121"/>
    </row>
    <row r="51" spans="1:13" s="35" customFormat="1" ht="33.75" customHeight="1">
      <c r="A51" s="152"/>
      <c r="B51" s="23" t="s">
        <v>20</v>
      </c>
      <c r="C51" s="42" t="s">
        <v>80</v>
      </c>
      <c r="D51" s="53" t="s">
        <v>19</v>
      </c>
      <c r="E51" s="34">
        <v>3.7000000000000002E-3</v>
      </c>
      <c r="F51" s="20">
        <f>E51*F48</f>
        <v>1.4985000000000002</v>
      </c>
      <c r="G51" s="125"/>
      <c r="H51" s="136"/>
      <c r="I51" s="125"/>
      <c r="J51" s="125"/>
      <c r="K51" s="120"/>
      <c r="L51" s="121"/>
      <c r="M51" s="121"/>
    </row>
    <row r="52" spans="1:13" s="35" customFormat="1" ht="34.5" customHeight="1">
      <c r="A52" s="152"/>
      <c r="B52" s="23" t="s">
        <v>22</v>
      </c>
      <c r="C52" s="42" t="s">
        <v>81</v>
      </c>
      <c r="D52" s="53" t="s">
        <v>19</v>
      </c>
      <c r="E52" s="34">
        <v>1.11E-2</v>
      </c>
      <c r="F52" s="21">
        <f>E52*F48</f>
        <v>4.4954999999999998</v>
      </c>
      <c r="G52" s="125"/>
      <c r="H52" s="136"/>
      <c r="I52" s="125"/>
      <c r="J52" s="125"/>
      <c r="K52" s="120"/>
      <c r="L52" s="121"/>
      <c r="M52" s="121"/>
    </row>
    <row r="53" spans="1:13" s="35" customFormat="1" ht="14.25">
      <c r="A53" s="152"/>
      <c r="B53" s="52"/>
      <c r="C53" s="33" t="s">
        <v>82</v>
      </c>
      <c r="D53" s="53" t="s">
        <v>83</v>
      </c>
      <c r="E53" s="34">
        <v>2.3E-3</v>
      </c>
      <c r="F53" s="20">
        <f>E53*F48</f>
        <v>0.93149999999999999</v>
      </c>
      <c r="G53" s="125"/>
      <c r="H53" s="136"/>
      <c r="I53" s="125"/>
      <c r="J53" s="125"/>
      <c r="K53" s="121"/>
      <c r="L53" s="121"/>
      <c r="M53" s="121"/>
    </row>
    <row r="54" spans="1:13" s="35" customFormat="1" ht="14.25">
      <c r="A54" s="152"/>
      <c r="B54" s="23"/>
      <c r="C54" s="33" t="s">
        <v>84</v>
      </c>
      <c r="D54" s="53" t="s">
        <v>38</v>
      </c>
      <c r="E54" s="34">
        <v>7.3200000000000001E-2</v>
      </c>
      <c r="F54" s="21">
        <f>E54*F48</f>
        <v>29.646000000000001</v>
      </c>
      <c r="G54" s="137"/>
      <c r="H54" s="121"/>
      <c r="I54" s="122"/>
      <c r="J54" s="121"/>
      <c r="K54" s="121"/>
      <c r="L54" s="121"/>
      <c r="M54" s="121"/>
    </row>
    <row r="55" spans="1:13" s="35" customFormat="1" ht="14.25">
      <c r="A55" s="152"/>
      <c r="B55" s="52"/>
      <c r="C55" s="33" t="s">
        <v>85</v>
      </c>
      <c r="D55" s="53" t="s">
        <v>83</v>
      </c>
      <c r="E55" s="34">
        <v>1.41E-2</v>
      </c>
      <c r="F55" s="20">
        <f>E55*F48</f>
        <v>5.7104999999999997</v>
      </c>
      <c r="G55" s="121"/>
      <c r="H55" s="121"/>
      <c r="I55" s="122"/>
      <c r="J55" s="121"/>
      <c r="K55" s="121"/>
      <c r="L55" s="121"/>
      <c r="M55" s="121"/>
    </row>
    <row r="56" spans="1:13" s="37" customFormat="1" ht="28.5">
      <c r="A56" s="145">
        <v>9</v>
      </c>
      <c r="B56" s="28" t="s">
        <v>39</v>
      </c>
      <c r="C56" s="29" t="s">
        <v>86</v>
      </c>
      <c r="D56" s="30" t="s">
        <v>41</v>
      </c>
      <c r="E56" s="14"/>
      <c r="F56" s="30">
        <v>12.6</v>
      </c>
      <c r="G56" s="125"/>
      <c r="H56" s="117"/>
      <c r="I56" s="117"/>
      <c r="J56" s="128"/>
      <c r="K56" s="128"/>
      <c r="L56" s="128"/>
      <c r="M56" s="128"/>
    </row>
    <row r="57" spans="1:13" s="39" customFormat="1" ht="15.75">
      <c r="A57" s="145"/>
      <c r="B57" s="23"/>
      <c r="C57" s="33" t="s">
        <v>54</v>
      </c>
      <c r="D57" s="34" t="s">
        <v>16</v>
      </c>
      <c r="E57" s="34">
        <v>0.3</v>
      </c>
      <c r="F57" s="20">
        <f>F56*E57</f>
        <v>3.78</v>
      </c>
      <c r="G57" s="129"/>
      <c r="H57" s="117"/>
      <c r="I57" s="121"/>
      <c r="J57" s="121"/>
      <c r="K57" s="121"/>
      <c r="L57" s="121"/>
      <c r="M57" s="121"/>
    </row>
    <row r="58" spans="1:13" s="39" customFormat="1" ht="28.5">
      <c r="A58" s="145"/>
      <c r="B58" s="23" t="s">
        <v>20</v>
      </c>
      <c r="C58" s="54" t="s">
        <v>87</v>
      </c>
      <c r="D58" s="34" t="s">
        <v>19</v>
      </c>
      <c r="E58" s="34">
        <v>2.7300000000000001E-2</v>
      </c>
      <c r="F58" s="20">
        <f>F56*E58</f>
        <v>0.34398000000000001</v>
      </c>
      <c r="G58" s="129"/>
      <c r="H58" s="117"/>
      <c r="I58" s="117"/>
      <c r="J58" s="129"/>
      <c r="K58" s="120"/>
      <c r="L58" s="121"/>
      <c r="M58" s="121"/>
    </row>
    <row r="59" spans="1:13" s="39" customFormat="1" ht="15.75">
      <c r="A59" s="145"/>
      <c r="B59" s="23"/>
      <c r="C59" s="26" t="s">
        <v>30</v>
      </c>
      <c r="D59" s="34" t="s">
        <v>41</v>
      </c>
      <c r="E59" s="34">
        <v>1.22</v>
      </c>
      <c r="F59" s="20">
        <f>E59*F56</f>
        <v>15.372</v>
      </c>
      <c r="G59" s="121"/>
      <c r="H59" s="121"/>
      <c r="I59" s="122"/>
      <c r="J59" s="121"/>
      <c r="K59" s="121"/>
      <c r="L59" s="121"/>
      <c r="M59" s="121"/>
    </row>
    <row r="60" spans="1:13" ht="14.25">
      <c r="A60" s="55"/>
      <c r="B60" s="56"/>
      <c r="C60" s="57" t="s">
        <v>8</v>
      </c>
      <c r="D60" s="141"/>
      <c r="E60" s="141"/>
      <c r="F60" s="138"/>
      <c r="G60" s="138"/>
      <c r="H60" s="139"/>
      <c r="I60" s="138"/>
      <c r="J60" s="139"/>
      <c r="K60" s="138"/>
      <c r="L60" s="139"/>
      <c r="M60" s="139"/>
    </row>
    <row r="61" spans="1:13" s="62" customFormat="1" ht="14.25">
      <c r="A61" s="59"/>
      <c r="B61" s="60"/>
      <c r="C61" s="61" t="s">
        <v>111</v>
      </c>
      <c r="D61" s="141"/>
      <c r="E61" s="142"/>
      <c r="F61" s="143"/>
      <c r="G61" s="140"/>
      <c r="H61" s="139"/>
      <c r="I61" s="140"/>
      <c r="J61" s="139"/>
      <c r="K61" s="140"/>
      <c r="L61" s="139"/>
      <c r="M61" s="139"/>
    </row>
    <row r="62" spans="1:13" ht="14.25">
      <c r="A62" s="55"/>
      <c r="B62" s="56"/>
      <c r="C62" s="57" t="s">
        <v>8</v>
      </c>
      <c r="D62" s="141"/>
      <c r="E62" s="141"/>
      <c r="F62" s="138"/>
      <c r="G62" s="138"/>
      <c r="H62" s="139"/>
      <c r="I62" s="138"/>
      <c r="J62" s="139"/>
      <c r="K62" s="138"/>
      <c r="L62" s="139"/>
      <c r="M62" s="139"/>
    </row>
    <row r="63" spans="1:13" s="62" customFormat="1" ht="14.25">
      <c r="A63" s="59"/>
      <c r="B63" s="60"/>
      <c r="C63" s="57" t="s">
        <v>88</v>
      </c>
      <c r="D63" s="142" t="s">
        <v>89</v>
      </c>
      <c r="E63" s="143"/>
      <c r="F63" s="138"/>
      <c r="G63" s="140"/>
      <c r="H63" s="139"/>
      <c r="I63" s="140"/>
      <c r="J63" s="139"/>
      <c r="K63" s="140"/>
      <c r="L63" s="139"/>
      <c r="M63" s="139"/>
    </row>
    <row r="64" spans="1:13" s="62" customFormat="1" ht="14.25">
      <c r="A64" s="59"/>
      <c r="B64" s="60"/>
      <c r="C64" s="57" t="s">
        <v>8</v>
      </c>
      <c r="D64" s="142"/>
      <c r="E64" s="143"/>
      <c r="F64" s="138"/>
      <c r="G64" s="140"/>
      <c r="H64" s="139"/>
      <c r="I64" s="140"/>
      <c r="J64" s="139"/>
      <c r="K64" s="140"/>
      <c r="L64" s="139"/>
      <c r="M64" s="139"/>
    </row>
    <row r="65" spans="1:14" s="62" customFormat="1" ht="14.25">
      <c r="A65" s="59"/>
      <c r="B65" s="60"/>
      <c r="C65" s="57" t="s">
        <v>90</v>
      </c>
      <c r="D65" s="142" t="s">
        <v>89</v>
      </c>
      <c r="E65" s="143"/>
      <c r="F65" s="138"/>
      <c r="G65" s="140"/>
      <c r="H65" s="139"/>
      <c r="I65" s="140"/>
      <c r="J65" s="139"/>
      <c r="K65" s="140"/>
      <c r="L65" s="139"/>
      <c r="M65" s="139"/>
    </row>
    <row r="66" spans="1:14" s="62" customFormat="1" ht="15.75">
      <c r="A66" s="59"/>
      <c r="B66" s="60"/>
      <c r="C66" s="57" t="s">
        <v>8</v>
      </c>
      <c r="D66" s="141"/>
      <c r="E66" s="142"/>
      <c r="F66" s="144"/>
      <c r="G66" s="140"/>
      <c r="H66" s="139"/>
      <c r="I66" s="140"/>
      <c r="J66" s="139"/>
      <c r="K66" s="140"/>
      <c r="L66" s="139"/>
      <c r="M66" s="139"/>
      <c r="N66" s="39"/>
    </row>
    <row r="68" spans="1:14" ht="13.5" customHeight="1">
      <c r="N68" s="67"/>
    </row>
    <row r="69" spans="1:14" ht="13.5" customHeight="1">
      <c r="C69" s="150" t="s">
        <v>113</v>
      </c>
      <c r="D69" s="150"/>
      <c r="E69" s="146"/>
      <c r="F69" s="146"/>
    </row>
    <row r="70" spans="1:14" ht="13.5" customHeight="1">
      <c r="C70" s="151" t="s">
        <v>114</v>
      </c>
      <c r="D70" s="151"/>
      <c r="E70" s="146"/>
      <c r="F70" s="146"/>
    </row>
    <row r="71" spans="1:14" ht="13.5" customHeight="1">
      <c r="N71" s="67"/>
    </row>
  </sheetData>
  <sheetProtection algorithmName="SHA-512" hashValue="E8iM0IFPbx0aYOl2HwE7SazzcU08yPwkqKS1dEE3rYRX7BfmhudUUeTmAO20GPftAhfFUUKQYkhYS2/afwJqHQ==" saltValue="3oVAa3AJFIXKv19gK1qPOg==" spinCount="100000" sheet="1" objects="1" scenarios="1"/>
  <mergeCells count="27">
    <mergeCell ref="K5:L5"/>
    <mergeCell ref="M5:M6"/>
    <mergeCell ref="A8:F8"/>
    <mergeCell ref="A9:A17"/>
    <mergeCell ref="A2:M2"/>
    <mergeCell ref="C4:M4"/>
    <mergeCell ref="A5:A6"/>
    <mergeCell ref="B5:B6"/>
    <mergeCell ref="C5:C6"/>
    <mergeCell ref="D5:D6"/>
    <mergeCell ref="E5:F5"/>
    <mergeCell ref="A56:A59"/>
    <mergeCell ref="E69:F69"/>
    <mergeCell ref="E70:F70"/>
    <mergeCell ref="B1:C1"/>
    <mergeCell ref="L1:M1"/>
    <mergeCell ref="A3:M3"/>
    <mergeCell ref="C69:D69"/>
    <mergeCell ref="C70:D70"/>
    <mergeCell ref="A18:A19"/>
    <mergeCell ref="A21:A27"/>
    <mergeCell ref="A28:A36"/>
    <mergeCell ref="A37:A44"/>
    <mergeCell ref="A45:A47"/>
    <mergeCell ref="A48:A55"/>
    <mergeCell ref="G5:H5"/>
    <mergeCell ref="I5:J5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view="pageBreakPreview" topLeftCell="A4" zoomScale="145" zoomScaleNormal="100" zoomScaleSheetLayoutView="145" workbookViewId="0">
      <selection activeCell="A18" sqref="A18:I18"/>
    </sheetView>
  </sheetViews>
  <sheetFormatPr defaultRowHeight="15.75"/>
  <cols>
    <col min="1" max="1" width="5.140625" style="68" customWidth="1"/>
    <col min="2" max="2" width="10.5703125" style="68" customWidth="1"/>
    <col min="3" max="3" width="64.28515625" style="68" customWidth="1"/>
    <col min="4" max="4" width="14.5703125" style="68" customWidth="1"/>
    <col min="5" max="5" width="11.85546875" style="68" customWidth="1"/>
    <col min="6" max="6" width="14" style="68" customWidth="1"/>
    <col min="7" max="7" width="14.85546875" style="68" customWidth="1"/>
    <col min="8" max="8" width="15.85546875" style="68" customWidth="1"/>
    <col min="9" max="9" width="3.28515625" style="68" customWidth="1"/>
    <col min="10" max="10" width="12" style="68" hidden="1" customWidth="1"/>
    <col min="11" max="11" width="9.140625" style="68" hidden="1" customWidth="1"/>
    <col min="12" max="12" width="14.7109375" style="68" hidden="1" customWidth="1"/>
    <col min="13" max="13" width="12.42578125" style="68" bestFit="1" customWidth="1"/>
    <col min="14" max="14" width="11.85546875" style="68" bestFit="1" customWidth="1"/>
    <col min="15" max="15" width="9.28515625" style="68" bestFit="1" customWidth="1"/>
    <col min="16" max="16384" width="9.140625" style="68"/>
  </cols>
  <sheetData>
    <row r="1" spans="1:15" ht="14.25" customHeight="1">
      <c r="A1" s="102"/>
      <c r="B1" s="102"/>
      <c r="C1" s="102"/>
      <c r="D1" s="102"/>
      <c r="E1" s="102"/>
      <c r="F1" s="102"/>
      <c r="G1" s="102"/>
      <c r="H1" s="102"/>
    </row>
    <row r="2" spans="1:15" ht="16.5">
      <c r="A2" s="102"/>
      <c r="B2" s="102"/>
      <c r="C2" s="102"/>
      <c r="D2" s="102"/>
      <c r="E2" s="102"/>
      <c r="F2" s="161"/>
      <c r="G2" s="161"/>
      <c r="H2" s="161"/>
    </row>
    <row r="3" spans="1:15" ht="14.25" customHeight="1">
      <c r="A3" s="102"/>
      <c r="B3" s="102"/>
      <c r="C3" s="102"/>
      <c r="D3" s="102"/>
      <c r="E3" s="102"/>
      <c r="F3" s="103"/>
      <c r="G3" s="103"/>
      <c r="H3" s="103"/>
    </row>
    <row r="4" spans="1:15" ht="16.5">
      <c r="B4" s="164" t="s">
        <v>108</v>
      </c>
      <c r="C4" s="164"/>
      <c r="D4" s="102"/>
      <c r="E4" s="102"/>
      <c r="F4" s="102"/>
      <c r="G4" s="102"/>
      <c r="H4" s="107" t="s">
        <v>115</v>
      </c>
    </row>
    <row r="5" spans="1:15" ht="14.25" customHeight="1">
      <c r="A5" s="102"/>
      <c r="B5" s="102"/>
      <c r="C5" s="102"/>
      <c r="D5" s="102"/>
      <c r="E5" s="102"/>
      <c r="F5" s="102"/>
      <c r="G5" s="102"/>
      <c r="H5" s="102"/>
    </row>
    <row r="6" spans="1:15" ht="21.75" customHeight="1">
      <c r="A6" s="165" t="s">
        <v>116</v>
      </c>
      <c r="B6" s="165"/>
      <c r="C6" s="165"/>
      <c r="D6" s="165"/>
      <c r="E6" s="165"/>
      <c r="F6" s="165"/>
      <c r="G6" s="165"/>
      <c r="H6" s="165"/>
    </row>
    <row r="7" spans="1:15" ht="16.5">
      <c r="A7" s="162"/>
      <c r="B7" s="162"/>
      <c r="C7" s="162"/>
      <c r="D7" s="163"/>
      <c r="E7" s="163"/>
      <c r="F7" s="163"/>
      <c r="G7" s="163"/>
      <c r="H7" s="163"/>
      <c r="I7" s="101"/>
      <c r="O7" s="100"/>
    </row>
    <row r="8" spans="1:15" ht="16.5">
      <c r="A8" s="166" t="s">
        <v>107</v>
      </c>
      <c r="B8" s="166" t="s">
        <v>106</v>
      </c>
      <c r="C8" s="166" t="s">
        <v>105</v>
      </c>
      <c r="D8" s="166" t="s">
        <v>104</v>
      </c>
      <c r="E8" s="166"/>
      <c r="F8" s="166"/>
      <c r="G8" s="166"/>
      <c r="H8" s="166" t="s">
        <v>103</v>
      </c>
      <c r="I8" s="99"/>
    </row>
    <row r="9" spans="1:15" ht="49.5">
      <c r="A9" s="166"/>
      <c r="B9" s="166"/>
      <c r="C9" s="166"/>
      <c r="D9" s="96" t="s">
        <v>102</v>
      </c>
      <c r="E9" s="96" t="s">
        <v>101</v>
      </c>
      <c r="F9" s="96" t="s">
        <v>100</v>
      </c>
      <c r="G9" s="96" t="s">
        <v>99</v>
      </c>
      <c r="H9" s="166"/>
      <c r="I9" s="99"/>
    </row>
    <row r="10" spans="1:15" ht="16.5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74"/>
      <c r="N10" s="68" t="s">
        <v>98</v>
      </c>
    </row>
    <row r="11" spans="1:15" ht="20.25" customHeight="1">
      <c r="A11" s="96"/>
      <c r="B11" s="96"/>
      <c r="C11" s="98" t="s">
        <v>97</v>
      </c>
      <c r="D11" s="108"/>
      <c r="E11" s="108"/>
      <c r="F11" s="108"/>
      <c r="G11" s="108"/>
      <c r="H11" s="108"/>
      <c r="I11" s="74"/>
    </row>
    <row r="12" spans="1:15" ht="16.5">
      <c r="A12" s="96"/>
      <c r="B12" s="96"/>
      <c r="C12" s="97" t="s">
        <v>96</v>
      </c>
      <c r="D12" s="109"/>
      <c r="E12" s="109"/>
      <c r="F12" s="109"/>
      <c r="G12" s="110"/>
      <c r="H12" s="110"/>
      <c r="I12" s="74"/>
    </row>
    <row r="13" spans="1:15" ht="20.25" customHeight="1">
      <c r="A13" s="96"/>
      <c r="B13" s="96"/>
      <c r="C13" s="95" t="s">
        <v>95</v>
      </c>
      <c r="D13" s="109" t="s">
        <v>92</v>
      </c>
      <c r="E13" s="109" t="s">
        <v>92</v>
      </c>
      <c r="F13" s="109" t="s">
        <v>92</v>
      </c>
      <c r="G13" s="111"/>
      <c r="H13" s="110"/>
      <c r="I13" s="74"/>
    </row>
    <row r="14" spans="1:15" ht="31.5" customHeight="1">
      <c r="A14" s="91"/>
      <c r="B14" s="94"/>
      <c r="C14" s="93" t="s">
        <v>117</v>
      </c>
      <c r="D14" s="109" t="s">
        <v>92</v>
      </c>
      <c r="E14" s="109" t="s">
        <v>92</v>
      </c>
      <c r="F14" s="109" t="s">
        <v>92</v>
      </c>
      <c r="G14" s="112"/>
      <c r="H14" s="112"/>
      <c r="I14" s="74"/>
    </row>
    <row r="15" spans="1:15" ht="25.5" customHeight="1">
      <c r="A15" s="91"/>
      <c r="B15" s="90"/>
      <c r="C15" s="89" t="s">
        <v>94</v>
      </c>
      <c r="D15" s="109" t="s">
        <v>92</v>
      </c>
      <c r="E15" s="109" t="s">
        <v>92</v>
      </c>
      <c r="F15" s="109" t="s">
        <v>92</v>
      </c>
      <c r="G15" s="113"/>
      <c r="H15" s="113"/>
      <c r="I15" s="74"/>
    </row>
    <row r="16" spans="1:15" ht="27" customHeight="1">
      <c r="A16" s="91"/>
      <c r="B16" s="92"/>
      <c r="C16" s="92" t="s">
        <v>118</v>
      </c>
      <c r="D16" s="109" t="s">
        <v>92</v>
      </c>
      <c r="E16" s="109" t="s">
        <v>92</v>
      </c>
      <c r="F16" s="109" t="s">
        <v>92</v>
      </c>
      <c r="G16" s="114"/>
      <c r="H16" s="113"/>
      <c r="I16" s="74"/>
    </row>
    <row r="17" spans="1:9" ht="31.5" customHeight="1">
      <c r="A17" s="91"/>
      <c r="B17" s="90"/>
      <c r="C17" s="89" t="s">
        <v>93</v>
      </c>
      <c r="D17" s="109" t="s">
        <v>92</v>
      </c>
      <c r="E17" s="109" t="s">
        <v>92</v>
      </c>
      <c r="F17" s="109" t="s">
        <v>92</v>
      </c>
      <c r="G17" s="115"/>
      <c r="H17" s="113"/>
      <c r="I17" s="74"/>
    </row>
    <row r="18" spans="1:9" s="78" customFormat="1" ht="34.5" customHeight="1">
      <c r="A18" s="167" t="s">
        <v>119</v>
      </c>
      <c r="B18" s="167"/>
      <c r="C18" s="167"/>
      <c r="D18" s="167"/>
      <c r="E18" s="167"/>
      <c r="F18" s="167"/>
      <c r="G18" s="167"/>
      <c r="H18" s="167"/>
      <c r="I18" s="167"/>
    </row>
    <row r="19" spans="1:9" ht="16.5">
      <c r="A19" s="88"/>
      <c r="B19" s="150" t="s">
        <v>113</v>
      </c>
      <c r="C19" s="150"/>
      <c r="D19" s="168"/>
      <c r="E19" s="168"/>
      <c r="F19" s="168"/>
      <c r="G19" s="168"/>
      <c r="H19" s="88"/>
      <c r="I19" s="74"/>
    </row>
    <row r="20" spans="1:9" ht="16.5">
      <c r="A20" s="88"/>
      <c r="B20" s="151" t="s">
        <v>114</v>
      </c>
      <c r="C20" s="151"/>
      <c r="D20" s="169"/>
      <c r="E20" s="169"/>
      <c r="F20" s="169"/>
      <c r="G20" s="169"/>
      <c r="H20" s="88"/>
      <c r="I20" s="74"/>
    </row>
    <row r="21" spans="1:9" ht="31.5" customHeight="1">
      <c r="A21" s="88"/>
      <c r="B21" s="169"/>
      <c r="C21" s="169"/>
      <c r="D21" s="170"/>
      <c r="E21" s="170"/>
      <c r="F21" s="170"/>
      <c r="G21" s="170"/>
      <c r="H21" s="88"/>
      <c r="I21" s="74"/>
    </row>
    <row r="22" spans="1:9" ht="31.5" customHeight="1">
      <c r="A22" s="83"/>
      <c r="B22" s="83"/>
      <c r="C22" s="87"/>
      <c r="D22" s="83"/>
      <c r="E22" s="83"/>
      <c r="F22" s="83"/>
      <c r="G22" s="83"/>
      <c r="H22" s="83"/>
      <c r="I22" s="74"/>
    </row>
    <row r="23" spans="1:9" ht="31.5" customHeight="1">
      <c r="A23" s="83"/>
      <c r="B23" s="86"/>
      <c r="C23" s="84"/>
      <c r="D23" s="171"/>
      <c r="E23" s="171"/>
      <c r="F23" s="171"/>
      <c r="G23" s="83"/>
      <c r="H23" s="83"/>
      <c r="I23" s="74"/>
    </row>
    <row r="24" spans="1:9" ht="31.5" customHeight="1">
      <c r="A24" s="83"/>
      <c r="B24" s="83"/>
      <c r="C24" s="85"/>
      <c r="D24" s="172"/>
      <c r="E24" s="172"/>
      <c r="F24" s="172"/>
      <c r="G24" s="83"/>
      <c r="H24" s="83"/>
      <c r="I24" s="74"/>
    </row>
    <row r="25" spans="1:9" ht="31.5" customHeight="1">
      <c r="A25" s="83"/>
      <c r="B25" s="83"/>
      <c r="C25" s="84"/>
      <c r="D25" s="173"/>
      <c r="E25" s="173"/>
      <c r="F25" s="173"/>
      <c r="G25" s="83"/>
      <c r="H25" s="83"/>
      <c r="I25" s="74"/>
    </row>
    <row r="26" spans="1:9" ht="31.5" customHeight="1">
      <c r="A26" s="83"/>
      <c r="B26" s="83"/>
      <c r="C26" s="83"/>
      <c r="D26" s="83"/>
      <c r="E26" s="83"/>
      <c r="F26" s="83"/>
      <c r="G26" s="83"/>
      <c r="H26" s="83"/>
      <c r="I26" s="74"/>
    </row>
    <row r="27" spans="1:9" ht="31.5" customHeight="1">
      <c r="A27" s="83"/>
      <c r="B27" s="83"/>
      <c r="C27" s="83"/>
      <c r="D27" s="83"/>
      <c r="E27" s="83"/>
      <c r="F27" s="83"/>
      <c r="G27" s="83"/>
      <c r="H27" s="83"/>
      <c r="I27" s="74"/>
    </row>
    <row r="28" spans="1:9" ht="31.5" customHeight="1">
      <c r="A28" s="83"/>
      <c r="B28" s="83"/>
      <c r="C28" s="83"/>
      <c r="D28" s="83"/>
      <c r="E28" s="83"/>
      <c r="F28" s="83"/>
      <c r="G28" s="83"/>
      <c r="H28" s="83"/>
      <c r="I28" s="74"/>
    </row>
    <row r="29" spans="1:9" ht="31.5" customHeight="1">
      <c r="A29" s="83"/>
      <c r="B29" s="83"/>
      <c r="C29" s="83"/>
      <c r="D29" s="83"/>
      <c r="E29" s="83"/>
      <c r="F29" s="83"/>
      <c r="G29" s="83"/>
      <c r="H29" s="83"/>
      <c r="I29" s="74"/>
    </row>
    <row r="30" spans="1:9" ht="36" customHeight="1">
      <c r="A30" s="83"/>
      <c r="B30" s="83"/>
      <c r="C30" s="83"/>
      <c r="D30" s="83"/>
      <c r="E30" s="83"/>
      <c r="F30" s="83"/>
      <c r="G30" s="83"/>
      <c r="H30" s="83"/>
      <c r="I30" s="74"/>
    </row>
    <row r="31" spans="1:9" ht="33" customHeight="1">
      <c r="A31" s="83"/>
      <c r="B31" s="83"/>
      <c r="C31" s="83"/>
      <c r="D31" s="83"/>
      <c r="E31" s="83"/>
      <c r="F31" s="83"/>
      <c r="G31" s="83"/>
      <c r="H31" s="83"/>
      <c r="I31" s="74"/>
    </row>
    <row r="32" spans="1:9" ht="21.75" customHeight="1">
      <c r="A32" s="82"/>
      <c r="B32" s="174"/>
      <c r="C32" s="174"/>
      <c r="I32" s="74"/>
    </row>
    <row r="33" spans="1:9" ht="36" customHeight="1">
      <c r="A33" s="81"/>
      <c r="B33" s="81"/>
      <c r="C33" s="80"/>
      <c r="I33" s="74"/>
    </row>
    <row r="34" spans="1:9" ht="32.25" customHeight="1">
      <c r="A34" s="79"/>
      <c r="B34" s="175"/>
      <c r="C34" s="175"/>
      <c r="I34" s="74"/>
    </row>
    <row r="35" spans="1:9" ht="32.25" customHeight="1">
      <c r="A35" s="79"/>
      <c r="B35" s="176"/>
      <c r="C35" s="176"/>
      <c r="I35" s="74"/>
    </row>
    <row r="36" spans="1:9" ht="29.25" customHeight="1">
      <c r="A36" s="78"/>
      <c r="B36" s="78"/>
      <c r="C36" s="78"/>
      <c r="I36" s="74"/>
    </row>
    <row r="37" spans="1:9" ht="33" customHeight="1">
      <c r="I37" s="74"/>
    </row>
    <row r="38" spans="1:9" ht="33" customHeight="1">
      <c r="I38" s="74"/>
    </row>
    <row r="39" spans="1:9" ht="33" customHeight="1">
      <c r="I39" s="74"/>
    </row>
    <row r="40" spans="1:9" ht="24" customHeight="1">
      <c r="B40" s="77"/>
      <c r="C40" s="77"/>
      <c r="I40" s="74"/>
    </row>
    <row r="41" spans="1:9" ht="23.25" customHeight="1">
      <c r="B41" s="77"/>
      <c r="C41" s="77"/>
      <c r="I41" s="74"/>
    </row>
    <row r="42" spans="1:9" ht="23.25" customHeight="1">
      <c r="B42" s="77"/>
      <c r="C42" s="77"/>
      <c r="I42" s="74"/>
    </row>
    <row r="43" spans="1:9" ht="23.25" customHeight="1">
      <c r="B43" s="76"/>
      <c r="C43" s="76"/>
      <c r="I43" s="74"/>
    </row>
    <row r="44" spans="1:9" ht="36.75" customHeight="1">
      <c r="B44" s="76"/>
      <c r="C44" s="76"/>
      <c r="I44" s="74"/>
    </row>
    <row r="45" spans="1:9" ht="28.5" customHeight="1">
      <c r="I45" s="74"/>
    </row>
    <row r="46" spans="1:9" ht="36.75" customHeight="1">
      <c r="I46" s="74"/>
    </row>
    <row r="47" spans="1:9" ht="33" customHeight="1">
      <c r="I47" s="74"/>
    </row>
    <row r="48" spans="1:9" ht="25.5" customHeight="1">
      <c r="I48" s="74"/>
    </row>
    <row r="49" spans="9:9" ht="35.25" customHeight="1">
      <c r="I49" s="74"/>
    </row>
    <row r="50" spans="9:9" ht="30" customHeight="1">
      <c r="I50" s="74"/>
    </row>
    <row r="51" spans="9:9" ht="48" customHeight="1">
      <c r="I51" s="74"/>
    </row>
    <row r="52" spans="9:9" ht="31.5" customHeight="1">
      <c r="I52" s="74"/>
    </row>
    <row r="53" spans="9:9" ht="57" customHeight="1">
      <c r="I53" s="74"/>
    </row>
    <row r="54" spans="9:9" ht="29.25" customHeight="1">
      <c r="I54" s="74"/>
    </row>
    <row r="55" spans="9:9" ht="32.25" customHeight="1">
      <c r="I55" s="74"/>
    </row>
    <row r="56" spans="9:9" ht="36" customHeight="1">
      <c r="I56" s="74"/>
    </row>
    <row r="57" spans="9:9" ht="30.75" customHeight="1">
      <c r="I57" s="74"/>
    </row>
    <row r="58" spans="9:9" ht="31.5" customHeight="1">
      <c r="I58" s="74"/>
    </row>
    <row r="59" spans="9:9" ht="52.5" customHeight="1">
      <c r="I59" s="74"/>
    </row>
    <row r="60" spans="9:9" ht="16.5">
      <c r="I60" s="74"/>
    </row>
    <row r="61" spans="9:9" ht="30" customHeight="1">
      <c r="I61" s="74"/>
    </row>
    <row r="62" spans="9:9" ht="31.5" customHeight="1">
      <c r="I62" s="74"/>
    </row>
    <row r="63" spans="9:9" ht="36" customHeight="1">
      <c r="I63" s="74"/>
    </row>
    <row r="64" spans="9:9" ht="30" customHeight="1">
      <c r="I64" s="74"/>
    </row>
    <row r="65" spans="9:9" ht="48" customHeight="1">
      <c r="I65" s="74"/>
    </row>
    <row r="66" spans="9:9" ht="32.25" customHeight="1">
      <c r="I66" s="74"/>
    </row>
    <row r="67" spans="9:9" ht="33.75" customHeight="1">
      <c r="I67" s="74"/>
    </row>
    <row r="68" spans="9:9" ht="32.25" customHeight="1">
      <c r="I68" s="74"/>
    </row>
    <row r="69" spans="9:9" ht="36" customHeight="1">
      <c r="I69" s="74"/>
    </row>
    <row r="70" spans="9:9" ht="42" customHeight="1">
      <c r="I70" s="74"/>
    </row>
    <row r="71" spans="9:9" ht="47.25" customHeight="1">
      <c r="I71" s="74"/>
    </row>
    <row r="72" spans="9:9" ht="39.75" customHeight="1">
      <c r="I72" s="74"/>
    </row>
    <row r="73" spans="9:9" ht="31.5" customHeight="1">
      <c r="I73" s="74"/>
    </row>
    <row r="74" spans="9:9" ht="47.25" customHeight="1">
      <c r="I74" s="74"/>
    </row>
    <row r="75" spans="9:9" ht="32.25" customHeight="1">
      <c r="I75" s="74"/>
    </row>
    <row r="76" spans="9:9" ht="33.75" customHeight="1">
      <c r="I76" s="74"/>
    </row>
    <row r="77" spans="9:9" ht="32.25" customHeight="1">
      <c r="I77" s="74"/>
    </row>
    <row r="78" spans="9:9" ht="16.5">
      <c r="I78" s="74"/>
    </row>
    <row r="79" spans="9:9" ht="45.75" customHeight="1">
      <c r="I79" s="74"/>
    </row>
    <row r="80" spans="9:9" ht="15.75" customHeight="1">
      <c r="I80" s="74"/>
    </row>
    <row r="81" spans="9:9" ht="36.75" customHeight="1">
      <c r="I81" s="74"/>
    </row>
    <row r="82" spans="9:9" ht="63" hidden="1" customHeight="1">
      <c r="I82" s="74"/>
    </row>
    <row r="83" spans="9:9" ht="16.5">
      <c r="I83" s="74"/>
    </row>
    <row r="84" spans="9:9" ht="34.5" customHeight="1">
      <c r="I84" s="74"/>
    </row>
    <row r="85" spans="9:9" ht="16.5" customHeight="1">
      <c r="I85" s="74"/>
    </row>
    <row r="86" spans="9:9" ht="37.5" customHeight="1">
      <c r="I86" s="74"/>
    </row>
    <row r="87" spans="9:9" ht="20.25" customHeight="1">
      <c r="I87" s="74"/>
    </row>
    <row r="88" spans="9:9" ht="16.5">
      <c r="I88" s="74"/>
    </row>
    <row r="89" spans="9:9" ht="16.5">
      <c r="I89" s="74"/>
    </row>
    <row r="90" spans="9:9" ht="16.5">
      <c r="I90" s="74"/>
    </row>
    <row r="91" spans="9:9" ht="16.5">
      <c r="I91" s="74"/>
    </row>
    <row r="92" spans="9:9" ht="16.5">
      <c r="I92" s="74"/>
    </row>
    <row r="93" spans="9:9" ht="16.5">
      <c r="I93" s="74"/>
    </row>
    <row r="94" spans="9:9" ht="15.75" customHeight="1">
      <c r="I94" s="74"/>
    </row>
    <row r="95" spans="9:9" ht="16.5">
      <c r="I95" s="74"/>
    </row>
    <row r="96" spans="9:9" ht="16.5">
      <c r="I96" s="74"/>
    </row>
    <row r="97" spans="9:9" ht="16.5">
      <c r="I97" s="74"/>
    </row>
    <row r="98" spans="9:9" ht="16.5">
      <c r="I98" s="74"/>
    </row>
    <row r="99" spans="9:9" ht="16.5">
      <c r="I99" s="74"/>
    </row>
    <row r="100" spans="9:9" ht="16.5">
      <c r="I100" s="74"/>
    </row>
    <row r="101" spans="9:9" ht="16.5">
      <c r="I101" s="74"/>
    </row>
    <row r="102" spans="9:9" ht="16.5">
      <c r="I102" s="74"/>
    </row>
    <row r="103" spans="9:9" ht="32.25" customHeight="1">
      <c r="I103" s="74"/>
    </row>
    <row r="104" spans="9:9" ht="16.5">
      <c r="I104" s="74"/>
    </row>
    <row r="105" spans="9:9" ht="16.5">
      <c r="I105" s="74"/>
    </row>
    <row r="106" spans="9:9" ht="16.5">
      <c r="I106" s="74"/>
    </row>
    <row r="107" spans="9:9" ht="16.5">
      <c r="I107" s="74"/>
    </row>
    <row r="108" spans="9:9" ht="16.5">
      <c r="I108" s="74"/>
    </row>
    <row r="109" spans="9:9" ht="16.5">
      <c r="I109" s="74"/>
    </row>
    <row r="110" spans="9:9" ht="16.5">
      <c r="I110" s="74"/>
    </row>
    <row r="111" spans="9:9" ht="16.5">
      <c r="I111" s="74"/>
    </row>
    <row r="112" spans="9:9" ht="16.5">
      <c r="I112" s="74"/>
    </row>
    <row r="113" spans="9:9" ht="18.75" customHeight="1">
      <c r="I113" s="74"/>
    </row>
    <row r="114" spans="9:9" ht="19.5" customHeight="1">
      <c r="I114" s="74"/>
    </row>
    <row r="115" spans="9:9" ht="16.5">
      <c r="I115" s="75"/>
    </row>
    <row r="116" spans="9:9" ht="16.5">
      <c r="I116" s="74"/>
    </row>
    <row r="117" spans="9:9" ht="16.5">
      <c r="I117" s="74"/>
    </row>
    <row r="118" spans="9:9" ht="16.5">
      <c r="I118" s="74"/>
    </row>
    <row r="119" spans="9:9" ht="20.25" customHeight="1">
      <c r="I119" s="74"/>
    </row>
    <row r="120" spans="9:9" ht="16.5">
      <c r="I120" s="74"/>
    </row>
    <row r="121" spans="9:9" ht="16.5">
      <c r="I121" s="74"/>
    </row>
    <row r="122" spans="9:9" ht="16.5">
      <c r="I122" s="74"/>
    </row>
    <row r="123" spans="9:9" ht="16.5">
      <c r="I123" s="74"/>
    </row>
    <row r="124" spans="9:9" ht="20.25" customHeight="1">
      <c r="I124" s="74"/>
    </row>
    <row r="125" spans="9:9" ht="16.5">
      <c r="I125" s="74"/>
    </row>
    <row r="126" spans="9:9" ht="26.25" customHeight="1">
      <c r="I126" s="74"/>
    </row>
    <row r="127" spans="9:9" ht="32.25" customHeight="1">
      <c r="I127" s="74"/>
    </row>
    <row r="128" spans="9:9" ht="16.5">
      <c r="I128" s="74"/>
    </row>
    <row r="129" spans="9:9" ht="34.5" customHeight="1">
      <c r="I129" s="74"/>
    </row>
    <row r="130" spans="9:9" ht="30.75" customHeight="1">
      <c r="I130" s="74"/>
    </row>
    <row r="131" spans="9:9" ht="33.75" customHeight="1">
      <c r="I131" s="74"/>
    </row>
    <row r="132" spans="9:9" ht="16.5">
      <c r="I132" s="74"/>
    </row>
    <row r="133" spans="9:9" ht="34.5" customHeight="1">
      <c r="I133" s="74"/>
    </row>
    <row r="134" spans="9:9" ht="50.25" customHeight="1">
      <c r="I134" s="74"/>
    </row>
    <row r="135" spans="9:9" ht="52.5" customHeight="1">
      <c r="I135" s="74"/>
    </row>
    <row r="136" spans="9:9" ht="48" customHeight="1">
      <c r="I136" s="74"/>
    </row>
    <row r="137" spans="9:9" ht="48.75" customHeight="1">
      <c r="I137" s="74"/>
    </row>
    <row r="138" spans="9:9" ht="16.5">
      <c r="I138" s="74"/>
    </row>
    <row r="139" spans="9:9" ht="36" customHeight="1">
      <c r="I139" s="74"/>
    </row>
    <row r="140" spans="9:9" ht="37.5" customHeight="1">
      <c r="I140" s="74"/>
    </row>
    <row r="141" spans="9:9" ht="33" customHeight="1">
      <c r="I141" s="74"/>
    </row>
    <row r="142" spans="9:9" ht="16.5">
      <c r="I142" s="74"/>
    </row>
    <row r="143" spans="9:9" ht="33" customHeight="1">
      <c r="I143" s="74"/>
    </row>
    <row r="144" spans="9:9" ht="16.5">
      <c r="I144" s="74"/>
    </row>
    <row r="145" spans="9:9" ht="16.5">
      <c r="I145" s="74"/>
    </row>
    <row r="146" spans="9:9" ht="16.5">
      <c r="I146" s="74"/>
    </row>
    <row r="147" spans="9:9" ht="19.5" customHeight="1">
      <c r="I147" s="74"/>
    </row>
    <row r="148" spans="9:9" ht="16.5">
      <c r="I148" s="74"/>
    </row>
    <row r="149" spans="9:9" ht="16.5">
      <c r="I149" s="74"/>
    </row>
    <row r="150" spans="9:9" ht="16.5">
      <c r="I150" s="74"/>
    </row>
    <row r="151" spans="9:9" ht="16.5">
      <c r="I151" s="74"/>
    </row>
    <row r="152" spans="9:9" ht="24" customHeight="1">
      <c r="I152" s="74"/>
    </row>
    <row r="153" spans="9:9" ht="16.5">
      <c r="I153" s="74"/>
    </row>
    <row r="154" spans="9:9" ht="16.5">
      <c r="I154" s="74"/>
    </row>
    <row r="155" spans="9:9" ht="16.5">
      <c r="I155" s="74"/>
    </row>
    <row r="156" spans="9:9" ht="16.5">
      <c r="I156" s="74"/>
    </row>
    <row r="157" spans="9:9" ht="16.5">
      <c r="I157" s="74"/>
    </row>
    <row r="158" spans="9:9" ht="16.5">
      <c r="I158" s="74"/>
    </row>
    <row r="159" spans="9:9" ht="16.5">
      <c r="I159" s="74"/>
    </row>
    <row r="160" spans="9:9" ht="17.25" customHeight="1">
      <c r="I160" s="74"/>
    </row>
    <row r="161" spans="9:9" ht="16.5">
      <c r="I161" s="74"/>
    </row>
    <row r="162" spans="9:9" ht="18" customHeight="1">
      <c r="I162" s="74"/>
    </row>
    <row r="163" spans="9:9" ht="16.5">
      <c r="I163" s="74"/>
    </row>
    <row r="164" spans="9:9" ht="19.5" customHeight="1">
      <c r="I164" s="74"/>
    </row>
    <row r="165" spans="9:9" ht="16.5">
      <c r="I165" s="74"/>
    </row>
    <row r="166" spans="9:9" ht="22.5" customHeight="1">
      <c r="I166" s="74"/>
    </row>
    <row r="167" spans="9:9" ht="32.25" customHeight="1">
      <c r="I167" s="74"/>
    </row>
    <row r="168" spans="9:9" ht="16.5">
      <c r="I168" s="74"/>
    </row>
    <row r="169" spans="9:9" ht="16.5">
      <c r="I169" s="74"/>
    </row>
    <row r="170" spans="9:9" ht="16.5">
      <c r="I170" s="74"/>
    </row>
    <row r="171" spans="9:9" ht="16.5">
      <c r="I171" s="74"/>
    </row>
    <row r="172" spans="9:9" ht="23.25" customHeight="1">
      <c r="I172" s="74"/>
    </row>
    <row r="173" spans="9:9" ht="39.75" customHeight="1">
      <c r="I173" s="74"/>
    </row>
    <row r="174" spans="9:9" ht="16.5">
      <c r="I174" s="74"/>
    </row>
    <row r="175" spans="9:9" ht="16.5">
      <c r="I175" s="74"/>
    </row>
    <row r="176" spans="9:9" ht="16.5">
      <c r="I176" s="74"/>
    </row>
    <row r="177" spans="9:9" ht="16.5">
      <c r="I177" s="74"/>
    </row>
    <row r="178" spans="9:9" ht="16.5">
      <c r="I178" s="74"/>
    </row>
    <row r="179" spans="9:9" ht="16.5">
      <c r="I179" s="74"/>
    </row>
    <row r="180" spans="9:9" ht="16.5">
      <c r="I180" s="74"/>
    </row>
    <row r="181" spans="9:9" ht="16.5">
      <c r="I181" s="74"/>
    </row>
    <row r="182" spans="9:9" ht="16.5">
      <c r="I182" s="74"/>
    </row>
    <row r="183" spans="9:9" ht="16.5">
      <c r="I183" s="74"/>
    </row>
    <row r="184" spans="9:9" ht="16.5">
      <c r="I184" s="74"/>
    </row>
    <row r="185" spans="9:9" ht="16.5">
      <c r="I185" s="74"/>
    </row>
    <row r="186" spans="9:9" ht="16.5">
      <c r="I186" s="74"/>
    </row>
    <row r="187" spans="9:9" ht="16.5">
      <c r="I187" s="74"/>
    </row>
    <row r="188" spans="9:9" ht="16.5">
      <c r="I188" s="74"/>
    </row>
    <row r="189" spans="9:9" ht="16.5">
      <c r="I189" s="74"/>
    </row>
    <row r="190" spans="9:9" ht="16.5">
      <c r="I190" s="74"/>
    </row>
    <row r="191" spans="9:9" ht="16.5">
      <c r="I191" s="74"/>
    </row>
    <row r="192" spans="9:9" ht="16.5">
      <c r="I192" s="74"/>
    </row>
    <row r="193" spans="9:9" ht="16.5">
      <c r="I193" s="74"/>
    </row>
    <row r="194" spans="9:9" ht="16.5">
      <c r="I194" s="74"/>
    </row>
    <row r="195" spans="9:9" ht="34.5" customHeight="1">
      <c r="I195" s="74"/>
    </row>
    <row r="196" spans="9:9" ht="32.25" customHeight="1">
      <c r="I196" s="74"/>
    </row>
    <row r="197" spans="9:9" ht="16.5">
      <c r="I197" s="74"/>
    </row>
    <row r="198" spans="9:9" ht="16.5">
      <c r="I198" s="74"/>
    </row>
    <row r="199" spans="9:9" ht="16.5">
      <c r="I199" s="74"/>
    </row>
    <row r="200" spans="9:9" ht="16.5">
      <c r="I200" s="74"/>
    </row>
    <row r="201" spans="9:9" ht="16.5">
      <c r="I201" s="74"/>
    </row>
    <row r="202" spans="9:9" ht="16.5">
      <c r="I202" s="74"/>
    </row>
    <row r="203" spans="9:9" ht="16.5">
      <c r="I203" s="74"/>
    </row>
    <row r="204" spans="9:9" ht="16.5">
      <c r="I204" s="74"/>
    </row>
    <row r="205" spans="9:9" ht="16.5">
      <c r="I205" s="74"/>
    </row>
    <row r="206" spans="9:9" ht="16.5">
      <c r="I206" s="74"/>
    </row>
    <row r="207" spans="9:9" ht="16.5">
      <c r="I207" s="74"/>
    </row>
    <row r="208" spans="9:9" ht="16.5">
      <c r="I208" s="74"/>
    </row>
    <row r="209" spans="9:9" ht="16.5">
      <c r="I209" s="74"/>
    </row>
    <row r="210" spans="9:9" ht="16.5">
      <c r="I210" s="74"/>
    </row>
    <row r="211" spans="9:9" ht="16.5">
      <c r="I211" s="74"/>
    </row>
    <row r="212" spans="9:9" ht="16.5">
      <c r="I212" s="74"/>
    </row>
    <row r="213" spans="9:9" ht="16.5">
      <c r="I213" s="74"/>
    </row>
    <row r="214" spans="9:9" ht="16.5">
      <c r="I214" s="74"/>
    </row>
    <row r="215" spans="9:9" ht="16.5">
      <c r="I215" s="74"/>
    </row>
    <row r="216" spans="9:9" ht="16.5">
      <c r="I216" s="74"/>
    </row>
    <row r="217" spans="9:9" ht="16.5">
      <c r="I217" s="74"/>
    </row>
    <row r="218" spans="9:9" ht="16.5">
      <c r="I218" s="74"/>
    </row>
    <row r="219" spans="9:9" ht="16.5">
      <c r="I219" s="74"/>
    </row>
    <row r="220" spans="9:9" ht="16.5">
      <c r="I220" s="74"/>
    </row>
    <row r="221" spans="9:9" ht="16.5">
      <c r="I221" s="74"/>
    </row>
    <row r="222" spans="9:9" ht="16.5">
      <c r="I222" s="74"/>
    </row>
    <row r="223" spans="9:9" ht="16.5">
      <c r="I223" s="74"/>
    </row>
    <row r="224" spans="9:9" ht="16.5">
      <c r="I224" s="74"/>
    </row>
    <row r="225" spans="9:12" ht="30.75" customHeight="1">
      <c r="I225" s="74"/>
    </row>
    <row r="226" spans="9:12" ht="16.5">
      <c r="I226" s="74"/>
      <c r="L226" s="68" t="e">
        <f>#REF!+#REF!+#REF!+#REF!+#REF!+#REF!+#REF!+#REF!+#REF!+#REF!</f>
        <v>#REF!</v>
      </c>
    </row>
    <row r="227" spans="9:12" ht="16.5">
      <c r="I227" s="74"/>
    </row>
    <row r="228" spans="9:12" ht="16.5">
      <c r="I228" s="74"/>
    </row>
    <row r="229" spans="9:12" ht="16.5">
      <c r="I229" s="74"/>
    </row>
    <row r="230" spans="9:12" ht="16.5">
      <c r="I230" s="74"/>
    </row>
    <row r="231" spans="9:12" ht="16.5">
      <c r="I231" s="74"/>
    </row>
    <row r="232" spans="9:12" ht="16.5">
      <c r="I232" s="74"/>
    </row>
    <row r="233" spans="9:12" ht="16.5">
      <c r="I233" s="74"/>
    </row>
    <row r="234" spans="9:12" ht="16.5">
      <c r="I234" s="74"/>
    </row>
    <row r="235" spans="9:12" ht="16.5">
      <c r="I235" s="74"/>
    </row>
    <row r="236" spans="9:12" ht="16.5">
      <c r="I236" s="74"/>
    </row>
    <row r="237" spans="9:12" ht="16.5">
      <c r="I237" s="74"/>
    </row>
    <row r="238" spans="9:12" ht="16.5">
      <c r="I238" s="74"/>
    </row>
    <row r="239" spans="9:12" ht="16.5">
      <c r="I239" s="74"/>
    </row>
    <row r="240" spans="9:12" ht="16.5">
      <c r="I240" s="74"/>
    </row>
    <row r="241" spans="9:10" ht="16.5">
      <c r="I241" s="74"/>
    </row>
    <row r="242" spans="9:10" ht="16.5">
      <c r="I242" s="74"/>
    </row>
    <row r="243" spans="9:10" ht="16.5">
      <c r="I243" s="74"/>
    </row>
    <row r="244" spans="9:10" ht="16.5">
      <c r="I244" s="74"/>
    </row>
    <row r="245" spans="9:10" ht="63" hidden="1" customHeight="1">
      <c r="I245" s="74"/>
    </row>
    <row r="246" spans="9:10" ht="16.5" hidden="1">
      <c r="I246" s="74"/>
    </row>
    <row r="247" spans="9:10" hidden="1">
      <c r="I247" s="69"/>
    </row>
    <row r="248" spans="9:10" hidden="1">
      <c r="I248" s="69"/>
    </row>
    <row r="249" spans="9:10">
      <c r="I249" s="69"/>
      <c r="J249" s="68">
        <v>1997.221</v>
      </c>
    </row>
    <row r="250" spans="9:10">
      <c r="I250" s="73">
        <v>0.15</v>
      </c>
      <c r="J250" s="68" t="e">
        <f>#REF!*I250</f>
        <v>#REF!</v>
      </c>
    </row>
    <row r="251" spans="9:10">
      <c r="I251" s="69"/>
      <c r="J251" s="68" t="e">
        <f>SUM(J249:J250)</f>
        <v>#REF!</v>
      </c>
    </row>
    <row r="252" spans="9:10">
      <c r="I252" s="69">
        <v>3.4000000000000002E-2</v>
      </c>
    </row>
    <row r="253" spans="9:10">
      <c r="I253" s="69"/>
    </row>
    <row r="254" spans="9:10">
      <c r="I254" s="69"/>
    </row>
    <row r="255" spans="9:10">
      <c r="I255" s="69"/>
    </row>
    <row r="256" spans="9:10">
      <c r="I256" s="69"/>
    </row>
    <row r="257" spans="9:10">
      <c r="I257" s="69"/>
      <c r="J257" s="72">
        <f>J255</f>
        <v>0</v>
      </c>
    </row>
    <row r="258" spans="9:10">
      <c r="I258" s="69"/>
    </row>
    <row r="259" spans="9:10">
      <c r="I259" s="69"/>
    </row>
    <row r="260" spans="9:10">
      <c r="I260" s="71">
        <v>0.03</v>
      </c>
    </row>
    <row r="261" spans="9:10">
      <c r="I261" s="69"/>
    </row>
    <row r="262" spans="9:10">
      <c r="I262" s="69">
        <v>0.18</v>
      </c>
    </row>
    <row r="263" spans="9:10">
      <c r="I263" s="69"/>
      <c r="J263" s="70" t="s">
        <v>91</v>
      </c>
    </row>
    <row r="264" spans="9:10">
      <c r="I264" s="69"/>
    </row>
    <row r="265" spans="9:10">
      <c r="I265" s="69"/>
    </row>
    <row r="266" spans="9:10">
      <c r="I266" s="69"/>
    </row>
    <row r="267" spans="9:10">
      <c r="I267" s="69"/>
    </row>
  </sheetData>
  <mergeCells count="23">
    <mergeCell ref="B32:C32"/>
    <mergeCell ref="B34:C34"/>
    <mergeCell ref="B35:C35"/>
    <mergeCell ref="B21:C21"/>
    <mergeCell ref="D21:G21"/>
    <mergeCell ref="D23:F23"/>
    <mergeCell ref="D24:F24"/>
    <mergeCell ref="D25:F25"/>
    <mergeCell ref="A18:I18"/>
    <mergeCell ref="B19:C19"/>
    <mergeCell ref="D19:G19"/>
    <mergeCell ref="B20:C20"/>
    <mergeCell ref="D20:G20"/>
    <mergeCell ref="A8:A9"/>
    <mergeCell ref="B8:B9"/>
    <mergeCell ref="C8:C9"/>
    <mergeCell ref="D8:G8"/>
    <mergeCell ref="H8:H9"/>
    <mergeCell ref="F2:H2"/>
    <mergeCell ref="A7:C7"/>
    <mergeCell ref="D7:H7"/>
    <mergeCell ref="B4:C4"/>
    <mergeCell ref="A6:H6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 danarTi</vt:lpstr>
      <vt:lpstr>6 danarti</vt:lpstr>
      <vt:lpstr>'5 danarTi'!Print_Area</vt:lpstr>
      <vt:lpstr>'6 danarti'!Print_Area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Kapanadze</dc:creator>
  <cp:lastModifiedBy>Eto Kapanadze</cp:lastModifiedBy>
  <dcterms:created xsi:type="dcterms:W3CDTF">2017-04-13T13:17:51Z</dcterms:created>
  <dcterms:modified xsi:type="dcterms:W3CDTF">2017-04-13T13:31:46Z</dcterms:modified>
</cp:coreProperties>
</file>