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2" i="1" l="1"/>
  <c r="D77" i="1"/>
  <c r="D78" i="1" s="1"/>
  <c r="D73" i="1"/>
  <c r="D68" i="1"/>
  <c r="D66" i="1"/>
  <c r="D69" i="1" s="1"/>
  <c r="D62" i="1"/>
  <c r="D57" i="1"/>
  <c r="D39" i="1"/>
  <c r="D40" i="1" s="1"/>
  <c r="D34" i="1"/>
  <c r="D35" i="1" s="1"/>
  <c r="D27" i="1"/>
  <c r="D25" i="1"/>
  <c r="D23" i="1"/>
  <c r="D20" i="1"/>
  <c r="D17" i="1"/>
  <c r="D13" i="1"/>
  <c r="D14" i="1" s="1"/>
  <c r="D28" i="1" l="1"/>
</calcChain>
</file>

<file path=xl/sharedStrings.xml><?xml version="1.0" encoding="utf-8"?>
<sst xmlns="http://schemas.openxmlformats.org/spreadsheetml/2006/main" count="208" uniqueCount="95">
  <si>
    <t>N</t>
  </si>
  <si>
    <t>სამუშაოს დასახელება</t>
  </si>
  <si>
    <t>კალენდარული გრაფიკი</t>
  </si>
  <si>
    <t>სამუშაოს ჯამური ღირებულება (ლარი)</t>
  </si>
  <si>
    <t>სამუშაოს განსახორციელებლად დაჭირო დრო (დღე)</t>
  </si>
  <si>
    <t>განზომილება</t>
  </si>
  <si>
    <t>რაოდენობა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</si>
  <si>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</si>
  <si>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შენიშვნა</t>
  </si>
  <si>
    <t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</t>
  </si>
  <si>
    <t>პრეტენდენტის ხელმოწერა</t>
  </si>
  <si>
    <t xml:space="preserve">                 ______________________                                            </t>
  </si>
  <si>
    <t xml:space="preserve">            ბ.ა</t>
  </si>
  <si>
    <t>I თვე</t>
  </si>
  <si>
    <t>II თვე</t>
  </si>
  <si>
    <t>I კვირა</t>
  </si>
  <si>
    <t>II კვირა</t>
  </si>
  <si>
    <t>III კვირა</t>
  </si>
  <si>
    <r>
      <rPr>
        <b/>
        <sz val="10"/>
        <color theme="1"/>
        <rFont val="AcadNusx"/>
      </rPr>
      <t>IV</t>
    </r>
    <r>
      <rPr>
        <b/>
        <sz val="10"/>
        <color theme="1"/>
        <rFont val="Calibri"/>
        <family val="2"/>
      </rPr>
      <t xml:space="preserve"> კვირა</t>
    </r>
  </si>
  <si>
    <t>m3</t>
  </si>
  <si>
    <t>კმ</t>
  </si>
  <si>
    <r>
      <rPr>
        <b/>
        <sz val="10"/>
        <color theme="1"/>
        <rFont val="AcadNusx"/>
      </rPr>
      <t>III</t>
    </r>
    <r>
      <rPr>
        <b/>
        <sz val="10"/>
        <color theme="1"/>
        <rFont val="Calibri"/>
        <family val="2"/>
      </rPr>
      <t xml:space="preserve"> თვე</t>
    </r>
  </si>
  <si>
    <t>თავი I</t>
  </si>
  <si>
    <t>ტერიტორიის ათვისება და მოსამზადებელი სამუშაოები</t>
  </si>
  <si>
    <t>trasis aRdgena-damagreba</t>
  </si>
  <si>
    <t>სულ თავი 1-ის მიხედვით</t>
  </si>
  <si>
    <t>ლარი</t>
  </si>
  <si>
    <t>თავი 2. მიწის ვაკისი</t>
  </si>
  <si>
    <t>2.1 ჭრილიდან ყრილში</t>
  </si>
  <si>
    <t>gruntis damuSaveba eqskavatoris bazaze damontaJebuli hidroCaquCebiT</t>
  </si>
  <si>
    <r>
      <t>მ</t>
    </r>
    <r>
      <rPr>
        <vertAlign val="superscript"/>
        <sz val="11"/>
        <color indexed="8"/>
        <rFont val="AcadNusx"/>
      </rPr>
      <t>3</t>
    </r>
  </si>
  <si>
    <t>damuSavebuli gruntis datvirTva eqskavatoriT CamCis moculobiT 0.5 m3 a/TviTmclelze</t>
  </si>
  <si>
    <t xml:space="preserve">gruntis transportireba yrilSi 1 km-ze </t>
  </si>
  <si>
    <t>ტნ</t>
  </si>
  <si>
    <t>2.2 ჭრილიდან ნაყარში</t>
  </si>
  <si>
    <t xml:space="preserve">gruntis damuSaveba buldozeriT, gadaadgileba saSualod 30 m-ze, </t>
  </si>
  <si>
    <t>III kat. gruntis damuSaveba eqskavatoriT CamCis moculobiT 0.5 m3 a/TviTmclelze datvirTviT</t>
  </si>
  <si>
    <t>III kat. gruntis damuSaveba kiuvetebSi eqskavatoriT CamCis moculobiT 0.5 m3 a/TviTmclelze datvirTviT</t>
  </si>
  <si>
    <t>gruntis damuSaveba kiuvetebSi eqskavatoris bazaze damontaJebuli hidroCaquCebiT</t>
  </si>
  <si>
    <t>gruntis damuSaveba kiuvetebSi xeliT</t>
  </si>
  <si>
    <t>gruntis datvirTva a/TviTmclelze xeliT</t>
  </si>
  <si>
    <t>VII kat. kldovani gruntis damuSaveba pnevmaturi CaquCiT</t>
  </si>
  <si>
    <t>damuSavebuli gruntis datvirTva a/TviTmclelze xeliT</t>
  </si>
  <si>
    <t xml:space="preserve">gruntis gatana nayarSi 3 km-ze </t>
  </si>
  <si>
    <t>სულ თავი 2-ის მიხედვით</t>
  </si>
  <si>
    <t>თავი 3. ხელოვნური ნაგებობები</t>
  </si>
  <si>
    <r>
      <t xml:space="preserve">3.3 liTonis milebis </t>
    </r>
    <r>
      <rPr>
        <b/>
        <sz val="11"/>
        <color indexed="8"/>
        <rFont val="Arial"/>
        <family val="2"/>
      </rPr>
      <t>d</t>
    </r>
    <r>
      <rPr>
        <b/>
        <sz val="11"/>
        <color indexed="8"/>
        <rFont val="AcadNusx"/>
      </rPr>
      <t>-1220/12 mm mowyoba pk3+00</t>
    </r>
  </si>
  <si>
    <t>gruntis damuSaveba xeliT</t>
  </si>
  <si>
    <r>
      <t xml:space="preserve">dazianebuli rk/betonis milis seqciebis </t>
    </r>
    <r>
      <rPr>
        <sz val="11"/>
        <color indexed="8"/>
        <rFont val="Arial"/>
        <family val="2"/>
      </rPr>
      <t>d</t>
    </r>
    <r>
      <rPr>
        <sz val="11"/>
        <color indexed="8"/>
        <rFont val="AcadNusx"/>
      </rPr>
      <t xml:space="preserve">=1.0 m </t>
    </r>
    <r>
      <rPr>
        <sz val="11"/>
        <color indexed="8"/>
        <rFont val="Arial"/>
        <family val="2"/>
      </rPr>
      <t>L</t>
    </r>
    <r>
      <rPr>
        <sz val="11"/>
        <color indexed="8"/>
        <rFont val="AcadNusx"/>
      </rPr>
      <t xml:space="preserve">=1.0 m </t>
    </r>
    <r>
      <rPr>
        <sz val="11"/>
        <color indexed="8"/>
        <rFont val="Arial"/>
        <family val="2"/>
      </rPr>
      <t>P</t>
    </r>
    <r>
      <rPr>
        <sz val="11"/>
        <color indexed="8"/>
        <rFont val="AcadNusx"/>
      </rPr>
      <t xml:space="preserve">=900 kg demontaJi </t>
    </r>
  </si>
  <si>
    <t>c</t>
  </si>
  <si>
    <t xml:space="preserve">milis seqciebis gatana nayarSi 3 km-ze,  </t>
  </si>
  <si>
    <t>dazianebuli rk/betonis milze portaluri kedlebis daSla sangrevi CaquCebiT</t>
  </si>
  <si>
    <t>samSeneblo nagavis datvirTva eqskavatoriT CamCis moculobiT 0.5 m3 a/TviTmclelze</t>
  </si>
  <si>
    <t>samSeneblo nagavis gatana nayarSi 3 km-ze</t>
  </si>
  <si>
    <t>qviSa-xreSovani baliSis mowyoba milis qveS sisqiT 30 sm</t>
  </si>
  <si>
    <r>
      <t xml:space="preserve">foladis milis SeZena-montaJi </t>
    </r>
    <r>
      <rPr>
        <sz val="11"/>
        <color indexed="8"/>
        <rFont val="Times New Roman"/>
        <family val="1"/>
        <charset val="204"/>
      </rPr>
      <t>d</t>
    </r>
    <r>
      <rPr>
        <sz val="11"/>
        <color indexed="8"/>
        <rFont val="LitNusx"/>
      </rPr>
      <t xml:space="preserve">=1220/12 mm  </t>
    </r>
  </si>
  <si>
    <t>m</t>
  </si>
  <si>
    <t>wasacxebi hidroizolacia cxeli bitumis mastikiT 2-jer</t>
  </si>
  <si>
    <t>m2</t>
  </si>
  <si>
    <r>
      <t xml:space="preserve">3.4.1 portaluri kedeli SesasvlelTan </t>
    </r>
    <r>
      <rPr>
        <b/>
        <sz val="11"/>
        <color indexed="8"/>
        <rFont val="Arial"/>
        <family val="2"/>
      </rPr>
      <t>h=1.7</t>
    </r>
  </si>
  <si>
    <t>qviSa-xreSovani baliSis mowyoba kedlis qveS sisqiT 10 sm</t>
  </si>
  <si>
    <r>
      <t xml:space="preserve">saTavisis portaluri kedlis fundamentisa da tanis mowyoba monoliTuri betoniT </t>
    </r>
    <r>
      <rPr>
        <sz val="11"/>
        <color indexed="8"/>
        <rFont val="Arial"/>
        <family val="2"/>
      </rPr>
      <t>B-22.5, F-200</t>
    </r>
  </si>
  <si>
    <t>betonis transportireba 72km-dan</t>
  </si>
  <si>
    <t xml:space="preserve">risbermis mowyoba </t>
  </si>
  <si>
    <t xml:space="preserve"> m3</t>
  </si>
  <si>
    <t xml:space="preserve">qvis transportireba 10km-dan </t>
  </si>
  <si>
    <r>
      <t xml:space="preserve">3.4.2 portaluri kedeli gamosasvlelTan </t>
    </r>
    <r>
      <rPr>
        <b/>
        <sz val="11"/>
        <color indexed="8"/>
        <rFont val="Arial"/>
        <family val="2"/>
      </rPr>
      <t>h=2.0</t>
    </r>
  </si>
  <si>
    <t>3.4.3 wyalmimRebi Wa</t>
  </si>
  <si>
    <t>xreSovani gruntis damuSaveba karierSi eqskavatoriT CamCis moculobiT 0.5 m3 a/TviTmclelze datvirTviT</t>
  </si>
  <si>
    <r>
      <t xml:space="preserve">gruntis Cayra xeliT milis, kedlebis ukan da tanze fenebad </t>
    </r>
    <r>
      <rPr>
        <sz val="11"/>
        <color indexed="8"/>
        <rFont val="Arial"/>
        <family val="2"/>
      </rPr>
      <t>h</t>
    </r>
    <r>
      <rPr>
        <sz val="11"/>
        <color indexed="8"/>
        <rFont val="AcadNusx"/>
      </rPr>
      <t>=30 sm datkepniT</t>
    </r>
  </si>
  <si>
    <t>specprofilis anakrebi rk/betonis parapetebis mowyoba</t>
  </si>
  <si>
    <t>3.4.4 wyalsacemis mowyoba gabionis yuTebiT</t>
  </si>
  <si>
    <t>gruntis damuSaveba xeliT da adgilze (ormagi) gadayriT</t>
  </si>
  <si>
    <t>gabionis yuTebis mowyoba 1.0X1.0X2.0 m</t>
  </si>
  <si>
    <t>gabionis yuTebis Sevseba fleTili qviT</t>
  </si>
  <si>
    <t>3.5 rk/betonis kiuveti 2X0.5X0.5</t>
  </si>
  <si>
    <t>qviSa-xreSovani baliSis mowyoba sisqiT 10 sm</t>
  </si>
  <si>
    <r>
      <t xml:space="preserve">monoliTuri rk/betonis kiuvetis mowyoba </t>
    </r>
    <r>
      <rPr>
        <sz val="11"/>
        <color indexed="8"/>
        <rFont val="Arial"/>
        <family val="2"/>
      </rPr>
      <t>B-22.5, F-200</t>
    </r>
  </si>
  <si>
    <t xml:space="preserve">gruntis ukuCayra eqskavatoriT CamCis moculobiT 0.5 m3 </t>
  </si>
  <si>
    <r>
      <t xml:space="preserve">3.6 garsacmis milebi </t>
    </r>
    <r>
      <rPr>
        <b/>
        <sz val="11"/>
        <color indexed="8"/>
        <rFont val="Arial"/>
        <family val="2"/>
      </rPr>
      <t>d=219/5</t>
    </r>
    <r>
      <rPr>
        <b/>
        <sz val="11"/>
        <color indexed="8"/>
        <rFont val="AcadNusx"/>
      </rPr>
      <t>mm</t>
    </r>
  </si>
  <si>
    <r>
      <t xml:space="preserve">foladis dawyvilebuli garsacmis milis SeZena-montaJi </t>
    </r>
    <r>
      <rPr>
        <sz val="11"/>
        <color indexed="8"/>
        <rFont val="Times New Roman"/>
        <family val="1"/>
        <charset val="204"/>
      </rPr>
      <t>d</t>
    </r>
    <r>
      <rPr>
        <sz val="11"/>
        <color indexed="8"/>
        <rFont val="LitNusx"/>
      </rPr>
      <t xml:space="preserve">=219/5 mm  </t>
    </r>
  </si>
  <si>
    <t>სულ თავი 3-ის მიხედვით</t>
  </si>
  <si>
    <t>თავი 4. საგზაო სამოსი</t>
  </si>
  <si>
    <t>qvesagebi fenis mowyoba qviSa-xreSovani nareviT sisqiT 20sm</t>
  </si>
  <si>
    <r>
      <t>safuZvlis mowyoba fraqciuli RorRiT (0-40) mm.sisqiT-15 sm. (</t>
    </r>
    <r>
      <rPr>
        <sz val="11"/>
        <color indexed="8"/>
        <rFont val="Sylfaen"/>
        <family val="1"/>
      </rPr>
      <t>ГОСТ</t>
    </r>
    <r>
      <rPr>
        <sz val="11"/>
        <color indexed="8"/>
        <rFont val="AcadNusx"/>
      </rPr>
      <t xml:space="preserve"> 25607-83) </t>
    </r>
    <r>
      <rPr>
        <sz val="11"/>
        <color indexed="8"/>
        <rFont val="Times New Roman"/>
        <family val="1"/>
      </rPr>
      <t/>
    </r>
  </si>
  <si>
    <t>მ2</t>
  </si>
  <si>
    <r>
      <t xml:space="preserve">armirebuli betonis safaris mowyoba saval nawilze sisqiT 18 sm, grZivi da ganivi sadeformacio nakerebis mowyobiT yovel 5 metrSi </t>
    </r>
    <r>
      <rPr>
        <sz val="11"/>
        <color indexed="8"/>
        <rFont val="Arial"/>
        <family val="2"/>
      </rPr>
      <t>B-35, F-200, W-6</t>
    </r>
  </si>
  <si>
    <t>misayreli gverdulebis mowyoba qviSa-xreSovani nareviT sisqiT 20sm</t>
  </si>
  <si>
    <t>4.2 მიერთებები</t>
  </si>
  <si>
    <t>4.3 შესასვლელები</t>
  </si>
  <si>
    <t>qviSa-xreSovani baliSis mowyoba milis qveS sisqiT 10 sm</t>
  </si>
  <si>
    <r>
      <t xml:space="preserve">foladis milis SeZena-montaJi </t>
    </r>
    <r>
      <rPr>
        <sz val="11"/>
        <color indexed="8"/>
        <rFont val="Times New Roman"/>
        <family val="1"/>
        <charset val="204"/>
      </rPr>
      <t>d</t>
    </r>
    <r>
      <rPr>
        <sz val="11"/>
        <color indexed="8"/>
        <rFont val="LitNusx"/>
      </rPr>
      <t xml:space="preserve">=500/10 mm  </t>
    </r>
  </si>
  <si>
    <t>მ</t>
  </si>
  <si>
    <t>IV თვე</t>
  </si>
  <si>
    <t>დმანისის მუნიციპალიტეტის, სოფელ ირგანჩაიში გზის
სარეაბილიტაციო სამუშაოების კალენდარული და თანხობრივი გეგმა-გრაფიკი (120 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</si>
</sst>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cadNusx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color theme="1"/>
      <name val="AcadNusx"/>
    </font>
    <font>
      <b/>
      <sz val="11"/>
      <name val="AcadNusx"/>
    </font>
    <font>
      <b/>
      <sz val="11"/>
      <color indexed="8"/>
      <name val="AcadNusx"/>
    </font>
    <font>
      <sz val="11"/>
      <color theme="1"/>
      <name val="Arial"/>
      <family val="2"/>
    </font>
    <font>
      <b/>
      <sz val="11"/>
      <color theme="1"/>
      <name val="AcadNusx"/>
    </font>
    <font>
      <sz val="11"/>
      <color theme="1"/>
      <name val="AcadNusx"/>
    </font>
    <font>
      <vertAlign val="superscript"/>
      <sz val="11"/>
      <color indexed="8"/>
      <name val="AcadNusx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cadNusx"/>
    </font>
    <font>
      <sz val="11"/>
      <color indexed="8"/>
      <name val="Times New Roman"/>
      <family val="1"/>
      <charset val="204"/>
    </font>
    <font>
      <sz val="11"/>
      <color indexed="8"/>
      <name val="LitNusx"/>
    </font>
    <font>
      <sz val="11"/>
      <color indexed="8"/>
      <name val="Sylfaen"/>
      <family val="1"/>
    </font>
    <font>
      <sz val="11"/>
      <color indexed="8"/>
      <name val="Times New Roman"/>
      <family val="1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91">
    <xf numFmtId="0" fontId="0" fillId="0" borderId="0" xfId="0"/>
    <xf numFmtId="0" fontId="4" fillId="2" borderId="0" xfId="1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5" fillId="0" borderId="0" xfId="0" applyFont="1"/>
    <xf numFmtId="0" fontId="0" fillId="0" borderId="10" xfId="0" applyBorder="1"/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4" fillId="2" borderId="15" xfId="0" applyNumberFormat="1" applyFont="1" applyFill="1" applyBorder="1" applyAlignment="1">
      <alignment horizontal="left" vertical="center" wrapText="1"/>
    </xf>
    <xf numFmtId="0" fontId="14" fillId="2" borderId="15" xfId="0" applyNumberFormat="1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3" fillId="2" borderId="18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6">
    <cellStyle name="Normal" xfId="0" builtinId="0"/>
    <cellStyle name="Normal 11 2 2" xfId="5"/>
    <cellStyle name="Normal 2" xfId="1"/>
    <cellStyle name="Обычный 2 2" xfId="4"/>
    <cellStyle name="Обычный 4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1409700</xdr:colOff>
      <xdr:row>88</xdr:row>
      <xdr:rowOff>0</xdr:rowOff>
    </xdr:from>
    <xdr:to>
      <xdr:col>3</xdr:col>
      <xdr:colOff>0</xdr:colOff>
      <xdr:row>89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00525" y="36556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abSelected="1" topLeftCell="A19" workbookViewId="0">
      <selection activeCell="E6" sqref="E6:Q7"/>
    </sheetView>
  </sheetViews>
  <sheetFormatPr defaultRowHeight="15" x14ac:dyDescent="0.25"/>
  <cols>
    <col min="1" max="1" width="6.42578125" customWidth="1"/>
    <col min="2" max="2" width="35.85546875" customWidth="1"/>
    <col min="3" max="3" width="18.42578125" customWidth="1"/>
    <col min="4" max="4" width="15.5703125" customWidth="1"/>
    <col min="5" max="5" width="11.42578125" customWidth="1"/>
    <col min="6" max="6" width="7.42578125" bestFit="1" customWidth="1"/>
    <col min="7" max="7" width="7.85546875" bestFit="1" customWidth="1"/>
    <col min="8" max="8" width="8.28515625" bestFit="1" customWidth="1"/>
    <col min="9" max="9" width="9.28515625" bestFit="1" customWidth="1"/>
    <col min="10" max="10" width="7.42578125" bestFit="1" customWidth="1"/>
    <col min="11" max="11" width="7.85546875" bestFit="1" customWidth="1"/>
    <col min="12" max="12" width="8.28515625" bestFit="1" customWidth="1"/>
    <col min="13" max="13" width="9.28515625" bestFit="1" customWidth="1"/>
    <col min="14" max="14" width="7.42578125" bestFit="1" customWidth="1"/>
    <col min="15" max="15" width="8.5703125" customWidth="1"/>
    <col min="16" max="16" width="9.85546875" customWidth="1"/>
    <col min="17" max="17" width="9.28515625" bestFit="1" customWidth="1"/>
    <col min="18" max="21" width="9.28515625" customWidth="1"/>
    <col min="22" max="22" width="11.5703125" customWidth="1"/>
  </cols>
  <sheetData>
    <row r="1" spans="1:22" ht="48.75" customHeight="1" x14ac:dyDescent="0.2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</row>
    <row r="2" spans="1:22" ht="46.5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spans="1:22" ht="55.5" customHeight="1" thickBot="1" x14ac:dyDescent="0.3">
      <c r="A3" s="66" t="s">
        <v>0</v>
      </c>
      <c r="B3" s="68" t="s">
        <v>1</v>
      </c>
      <c r="C3" s="40" t="s">
        <v>5</v>
      </c>
      <c r="D3" s="40" t="s">
        <v>6</v>
      </c>
      <c r="E3" s="68" t="s">
        <v>4</v>
      </c>
      <c r="F3" s="75" t="s">
        <v>2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68"/>
      <c r="V3" s="40" t="s">
        <v>3</v>
      </c>
    </row>
    <row r="4" spans="1:22" ht="15.75" customHeight="1" thickBot="1" x14ac:dyDescent="0.3">
      <c r="A4" s="67"/>
      <c r="B4" s="41"/>
      <c r="C4" s="42"/>
      <c r="D4" s="42"/>
      <c r="E4" s="41"/>
      <c r="F4" s="69" t="s">
        <v>13</v>
      </c>
      <c r="G4" s="70"/>
      <c r="H4" s="70"/>
      <c r="I4" s="71"/>
      <c r="J4" s="70" t="s">
        <v>14</v>
      </c>
      <c r="K4" s="70"/>
      <c r="L4" s="70"/>
      <c r="M4" s="71"/>
      <c r="N4" s="69" t="s">
        <v>21</v>
      </c>
      <c r="O4" s="70"/>
      <c r="P4" s="70"/>
      <c r="Q4" s="70"/>
      <c r="R4" s="88" t="s">
        <v>93</v>
      </c>
      <c r="S4" s="89"/>
      <c r="T4" s="89"/>
      <c r="U4" s="90"/>
      <c r="V4" s="41"/>
    </row>
    <row r="5" spans="1:22" ht="25.5" customHeight="1" x14ac:dyDescent="0.25">
      <c r="A5" s="67"/>
      <c r="B5" s="41"/>
      <c r="C5" s="42"/>
      <c r="D5" s="42"/>
      <c r="E5" s="41"/>
      <c r="F5" s="7" t="s">
        <v>15</v>
      </c>
      <c r="G5" s="7" t="s">
        <v>16</v>
      </c>
      <c r="H5" s="7" t="s">
        <v>17</v>
      </c>
      <c r="I5" s="7" t="s">
        <v>18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15</v>
      </c>
      <c r="O5" s="7" t="s">
        <v>16</v>
      </c>
      <c r="P5" s="7" t="s">
        <v>17</v>
      </c>
      <c r="Q5" s="7" t="s">
        <v>18</v>
      </c>
      <c r="R5" s="76" t="s">
        <v>15</v>
      </c>
      <c r="S5" s="76" t="s">
        <v>16</v>
      </c>
      <c r="T5" s="76" t="s">
        <v>17</v>
      </c>
      <c r="U5" s="76" t="s">
        <v>18</v>
      </c>
      <c r="V5" s="41"/>
    </row>
    <row r="6" spans="1:22" ht="22.5" customHeight="1" x14ac:dyDescent="0.25">
      <c r="A6" s="43" t="s">
        <v>22</v>
      </c>
      <c r="B6" s="44"/>
      <c r="C6" s="44"/>
      <c r="D6" s="45"/>
      <c r="E6" s="49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77"/>
      <c r="S6" s="77"/>
      <c r="T6" s="77"/>
      <c r="U6" s="77"/>
      <c r="V6" s="79"/>
    </row>
    <row r="7" spans="1:22" ht="15.75" customHeight="1" x14ac:dyDescent="0.25">
      <c r="A7" s="46" t="s">
        <v>23</v>
      </c>
      <c r="B7" s="47"/>
      <c r="C7" s="47"/>
      <c r="D7" s="48"/>
      <c r="E7" s="5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26"/>
      <c r="S7" s="26"/>
      <c r="T7" s="26"/>
      <c r="U7" s="26"/>
      <c r="V7" s="80"/>
    </row>
    <row r="8" spans="1:22" ht="15.75" x14ac:dyDescent="0.25">
      <c r="A8" s="21">
        <v>1</v>
      </c>
      <c r="B8" s="8" t="s">
        <v>24</v>
      </c>
      <c r="C8" s="9" t="s">
        <v>20</v>
      </c>
      <c r="D8" s="10">
        <v>0.5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6.5" customHeight="1" x14ac:dyDescent="0.25">
      <c r="A9" s="27" t="s">
        <v>25</v>
      </c>
      <c r="B9" s="29"/>
      <c r="C9" s="33" t="s">
        <v>26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  <c r="R9" s="24"/>
      <c r="S9" s="24"/>
      <c r="T9" s="24"/>
      <c r="U9" s="24"/>
      <c r="V9" s="19"/>
    </row>
    <row r="10" spans="1:22" ht="15.75" x14ac:dyDescent="0.25">
      <c r="A10" s="27" t="s">
        <v>27</v>
      </c>
      <c r="B10" s="28"/>
      <c r="C10" s="28"/>
      <c r="D10" s="29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25"/>
      <c r="S10" s="25"/>
      <c r="T10" s="25"/>
      <c r="U10" s="25"/>
      <c r="V10" s="80"/>
    </row>
    <row r="11" spans="1:22" ht="15.75" x14ac:dyDescent="0.25">
      <c r="A11" s="27" t="s">
        <v>28</v>
      </c>
      <c r="B11" s="28"/>
      <c r="C11" s="28"/>
      <c r="D11" s="29"/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26"/>
      <c r="S11" s="26"/>
      <c r="T11" s="26"/>
      <c r="U11" s="26"/>
      <c r="V11" s="80"/>
    </row>
    <row r="12" spans="1:22" ht="63" x14ac:dyDescent="0.25">
      <c r="A12" s="21">
        <v>2</v>
      </c>
      <c r="B12" s="8" t="s">
        <v>29</v>
      </c>
      <c r="C12" s="11" t="s">
        <v>30</v>
      </c>
      <c r="D12" s="12">
        <v>620</v>
      </c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19"/>
    </row>
    <row r="13" spans="1:22" ht="63" x14ac:dyDescent="0.25">
      <c r="A13" s="21">
        <v>3</v>
      </c>
      <c r="B13" s="13" t="s">
        <v>31</v>
      </c>
      <c r="C13" s="14" t="s">
        <v>19</v>
      </c>
      <c r="D13" s="12">
        <f>D12</f>
        <v>620</v>
      </c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19"/>
    </row>
    <row r="14" spans="1:22" ht="31.5" x14ac:dyDescent="0.25">
      <c r="A14" s="21">
        <v>4</v>
      </c>
      <c r="B14" s="13" t="s">
        <v>32</v>
      </c>
      <c r="C14" s="9" t="s">
        <v>33</v>
      </c>
      <c r="D14" s="15">
        <f>D13*2.2</f>
        <v>1364</v>
      </c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19"/>
    </row>
    <row r="15" spans="1:22" ht="15.75" x14ac:dyDescent="0.25">
      <c r="A15" s="27" t="s">
        <v>34</v>
      </c>
      <c r="B15" s="28"/>
      <c r="C15" s="28"/>
      <c r="D15" s="29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</row>
    <row r="16" spans="1:22" ht="47.25" x14ac:dyDescent="0.25">
      <c r="A16" s="21">
        <v>5</v>
      </c>
      <c r="B16" s="13" t="s">
        <v>35</v>
      </c>
      <c r="C16" s="11" t="s">
        <v>30</v>
      </c>
      <c r="D16" s="15">
        <v>150</v>
      </c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9"/>
    </row>
    <row r="17" spans="1:22" ht="63" x14ac:dyDescent="0.25">
      <c r="A17" s="21">
        <v>6</v>
      </c>
      <c r="B17" s="13" t="s">
        <v>31</v>
      </c>
      <c r="C17" s="14" t="s">
        <v>19</v>
      </c>
      <c r="D17" s="12">
        <f>D16</f>
        <v>150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9"/>
    </row>
    <row r="18" spans="1:22" ht="63" x14ac:dyDescent="0.25">
      <c r="A18" s="21">
        <v>7</v>
      </c>
      <c r="B18" s="13" t="s">
        <v>36</v>
      </c>
      <c r="C18" s="14" t="s">
        <v>19</v>
      </c>
      <c r="D18" s="12">
        <v>310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9"/>
    </row>
    <row r="19" spans="1:22" ht="63" x14ac:dyDescent="0.25">
      <c r="A19" s="21">
        <v>8</v>
      </c>
      <c r="B19" s="8" t="s">
        <v>29</v>
      </c>
      <c r="C19" s="11" t="s">
        <v>30</v>
      </c>
      <c r="D19" s="12">
        <v>750</v>
      </c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19"/>
    </row>
    <row r="20" spans="1:22" ht="63" x14ac:dyDescent="0.25">
      <c r="A20" s="21">
        <v>9</v>
      </c>
      <c r="B20" s="13" t="s">
        <v>31</v>
      </c>
      <c r="C20" s="14" t="s">
        <v>19</v>
      </c>
      <c r="D20" s="12">
        <f>D19</f>
        <v>750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19"/>
    </row>
    <row r="21" spans="1:22" ht="63" x14ac:dyDescent="0.25">
      <c r="A21" s="21">
        <v>10</v>
      </c>
      <c r="B21" s="13" t="s">
        <v>37</v>
      </c>
      <c r="C21" s="14" t="s">
        <v>19</v>
      </c>
      <c r="D21" s="12">
        <v>0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19"/>
    </row>
    <row r="22" spans="1:22" ht="63" x14ac:dyDescent="0.25">
      <c r="A22" s="21">
        <v>11</v>
      </c>
      <c r="B22" s="8" t="s">
        <v>38</v>
      </c>
      <c r="C22" s="11" t="s">
        <v>30</v>
      </c>
      <c r="D22" s="12">
        <v>0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9"/>
    </row>
    <row r="23" spans="1:22" ht="63" x14ac:dyDescent="0.25">
      <c r="A23" s="21">
        <v>12</v>
      </c>
      <c r="B23" s="13" t="s">
        <v>31</v>
      </c>
      <c r="C23" s="14" t="s">
        <v>19</v>
      </c>
      <c r="D23" s="16">
        <f>D22</f>
        <v>0</v>
      </c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19"/>
    </row>
    <row r="24" spans="1:22" ht="31.5" x14ac:dyDescent="0.25">
      <c r="A24" s="21">
        <v>13</v>
      </c>
      <c r="B24" s="8" t="s">
        <v>39</v>
      </c>
      <c r="C24" s="11" t="s">
        <v>30</v>
      </c>
      <c r="D24" s="12">
        <v>0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19"/>
    </row>
    <row r="25" spans="1:22" ht="31.5" x14ac:dyDescent="0.25">
      <c r="A25" s="21">
        <v>14</v>
      </c>
      <c r="B25" s="8" t="s">
        <v>40</v>
      </c>
      <c r="C25" s="11" t="s">
        <v>30</v>
      </c>
      <c r="D25" s="12">
        <f>D24</f>
        <v>0</v>
      </c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9"/>
    </row>
    <row r="26" spans="1:22" ht="31.5" x14ac:dyDescent="0.25">
      <c r="A26" s="21">
        <v>15</v>
      </c>
      <c r="B26" s="13" t="s">
        <v>41</v>
      </c>
      <c r="C26" s="14" t="s">
        <v>19</v>
      </c>
      <c r="D26" s="12">
        <v>0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9"/>
    </row>
    <row r="27" spans="1:22" ht="47.25" x14ac:dyDescent="0.25">
      <c r="A27" s="21">
        <v>16</v>
      </c>
      <c r="B27" s="8" t="s">
        <v>42</v>
      </c>
      <c r="C27" s="11" t="s">
        <v>30</v>
      </c>
      <c r="D27" s="12">
        <f>D26</f>
        <v>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9"/>
    </row>
    <row r="28" spans="1:22" ht="15.75" x14ac:dyDescent="0.25">
      <c r="A28" s="21">
        <v>17</v>
      </c>
      <c r="B28" s="13" t="s">
        <v>43</v>
      </c>
      <c r="C28" s="9" t="s">
        <v>33</v>
      </c>
      <c r="D28" s="15">
        <f>(D17+D18)*1.85+(D20)*2.2</f>
        <v>2501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19"/>
    </row>
    <row r="29" spans="1:22" ht="15.75" x14ac:dyDescent="0.25">
      <c r="A29" s="27" t="s">
        <v>44</v>
      </c>
      <c r="B29" s="29"/>
      <c r="C29" s="33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24"/>
      <c r="S29" s="24"/>
      <c r="T29" s="24"/>
      <c r="U29" s="24"/>
      <c r="V29" s="19"/>
    </row>
    <row r="30" spans="1:22" ht="15.75" customHeight="1" x14ac:dyDescent="0.25">
      <c r="A30" s="27" t="s">
        <v>45</v>
      </c>
      <c r="B30" s="28"/>
      <c r="C30" s="28"/>
      <c r="D30" s="29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</row>
    <row r="31" spans="1:22" ht="15.75" x14ac:dyDescent="0.25">
      <c r="A31" s="27" t="s">
        <v>46</v>
      </c>
      <c r="B31" s="28"/>
      <c r="C31" s="28"/>
      <c r="D31" s="29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/>
    </row>
    <row r="32" spans="1:22" ht="63" x14ac:dyDescent="0.25">
      <c r="A32" s="21">
        <v>18</v>
      </c>
      <c r="B32" s="13" t="s">
        <v>36</v>
      </c>
      <c r="C32" s="14" t="s">
        <v>19</v>
      </c>
      <c r="D32" s="12">
        <v>140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19"/>
    </row>
    <row r="33" spans="1:22" ht="18" x14ac:dyDescent="0.25">
      <c r="A33" s="21">
        <v>19</v>
      </c>
      <c r="B33" s="8" t="s">
        <v>47</v>
      </c>
      <c r="C33" s="11" t="s">
        <v>30</v>
      </c>
      <c r="D33" s="12">
        <v>7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19"/>
    </row>
    <row r="34" spans="1:22" ht="31.5" x14ac:dyDescent="0.25">
      <c r="A34" s="21">
        <v>20</v>
      </c>
      <c r="B34" s="8" t="s">
        <v>40</v>
      </c>
      <c r="C34" s="11" t="s">
        <v>30</v>
      </c>
      <c r="D34" s="12">
        <f>D33</f>
        <v>7</v>
      </c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19"/>
    </row>
    <row r="35" spans="1:22" ht="15.75" x14ac:dyDescent="0.25">
      <c r="A35" s="21">
        <v>21</v>
      </c>
      <c r="B35" s="13" t="s">
        <v>43</v>
      </c>
      <c r="C35" s="9" t="s">
        <v>33</v>
      </c>
      <c r="D35" s="15">
        <f>(D32+D34)*1.85</f>
        <v>271.95</v>
      </c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19"/>
    </row>
    <row r="36" spans="1:22" ht="47.25" x14ac:dyDescent="0.25">
      <c r="A36" s="21">
        <v>22</v>
      </c>
      <c r="B36" s="13" t="s">
        <v>48</v>
      </c>
      <c r="C36" s="14" t="s">
        <v>49</v>
      </c>
      <c r="D36" s="15">
        <v>8</v>
      </c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9"/>
    </row>
    <row r="37" spans="1:22" ht="31.5" x14ac:dyDescent="0.25">
      <c r="A37" s="14">
        <v>23</v>
      </c>
      <c r="B37" s="13" t="s">
        <v>50</v>
      </c>
      <c r="C37" s="9" t="s">
        <v>33</v>
      </c>
      <c r="D37" s="15">
        <v>6.7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19"/>
    </row>
    <row r="38" spans="1:22" ht="47.25" x14ac:dyDescent="0.25">
      <c r="A38" s="21">
        <v>24</v>
      </c>
      <c r="B38" s="13" t="s">
        <v>51</v>
      </c>
      <c r="C38" s="17" t="s">
        <v>19</v>
      </c>
      <c r="D38" s="15">
        <v>25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9"/>
    </row>
    <row r="39" spans="1:22" ht="63" x14ac:dyDescent="0.25">
      <c r="A39" s="21">
        <v>25</v>
      </c>
      <c r="B39" s="13" t="s">
        <v>52</v>
      </c>
      <c r="C39" s="14" t="s">
        <v>19</v>
      </c>
      <c r="D39" s="12">
        <f>D38</f>
        <v>25</v>
      </c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9"/>
    </row>
    <row r="40" spans="1:22" ht="31.5" x14ac:dyDescent="0.25">
      <c r="A40" s="14">
        <v>26</v>
      </c>
      <c r="B40" s="13" t="s">
        <v>53</v>
      </c>
      <c r="C40" s="9" t="s">
        <v>33</v>
      </c>
      <c r="D40" s="15">
        <f>D39*2.2</f>
        <v>55.000000000000007</v>
      </c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9"/>
    </row>
    <row r="41" spans="1:22" ht="47.25" x14ac:dyDescent="0.25">
      <c r="A41" s="21">
        <v>27</v>
      </c>
      <c r="B41" s="13" t="s">
        <v>54</v>
      </c>
      <c r="C41" s="11" t="s">
        <v>30</v>
      </c>
      <c r="D41" s="15">
        <v>3.7</v>
      </c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19"/>
    </row>
    <row r="42" spans="1:22" ht="31.5" x14ac:dyDescent="0.25">
      <c r="A42" s="21">
        <v>28</v>
      </c>
      <c r="B42" s="13" t="s">
        <v>55</v>
      </c>
      <c r="C42" s="14" t="s">
        <v>56</v>
      </c>
      <c r="D42" s="15">
        <v>8</v>
      </c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9"/>
    </row>
    <row r="43" spans="1:22" ht="31.5" x14ac:dyDescent="0.25">
      <c r="A43" s="21">
        <v>29</v>
      </c>
      <c r="B43" s="8" t="s">
        <v>57</v>
      </c>
      <c r="C43" s="14" t="s">
        <v>58</v>
      </c>
      <c r="D43" s="15">
        <v>31</v>
      </c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19"/>
    </row>
    <row r="44" spans="1:22" ht="15.75" x14ac:dyDescent="0.25">
      <c r="A44" s="27" t="s">
        <v>59</v>
      </c>
      <c r="B44" s="28"/>
      <c r="C44" s="28"/>
      <c r="D44" s="29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/>
    </row>
    <row r="45" spans="1:22" ht="47.25" x14ac:dyDescent="0.25">
      <c r="A45" s="21">
        <v>30</v>
      </c>
      <c r="B45" s="13" t="s">
        <v>60</v>
      </c>
      <c r="C45" s="11" t="s">
        <v>30</v>
      </c>
      <c r="D45" s="15">
        <v>0.66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19"/>
    </row>
    <row r="46" spans="1:22" ht="61.5" x14ac:dyDescent="0.25">
      <c r="A46" s="21">
        <v>31</v>
      </c>
      <c r="B46" s="13" t="s">
        <v>61</v>
      </c>
      <c r="C46" s="11" t="s">
        <v>30</v>
      </c>
      <c r="D46" s="15">
        <v>13.75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19"/>
    </row>
    <row r="47" spans="1:22" ht="31.5" x14ac:dyDescent="0.25">
      <c r="A47" s="21">
        <v>32</v>
      </c>
      <c r="B47" s="8" t="s">
        <v>62</v>
      </c>
      <c r="C47" s="9" t="s">
        <v>33</v>
      </c>
      <c r="D47" s="15">
        <v>33.659999999999997</v>
      </c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19"/>
    </row>
    <row r="48" spans="1:22" ht="31.5" x14ac:dyDescent="0.25">
      <c r="A48" s="21">
        <v>33</v>
      </c>
      <c r="B48" s="8" t="s">
        <v>57</v>
      </c>
      <c r="C48" s="14" t="s">
        <v>58</v>
      </c>
      <c r="D48" s="15">
        <v>26</v>
      </c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19"/>
    </row>
    <row r="49" spans="1:22" ht="15.75" x14ac:dyDescent="0.25">
      <c r="A49" s="21">
        <v>34</v>
      </c>
      <c r="B49" s="8" t="s">
        <v>63</v>
      </c>
      <c r="C49" s="11" t="s">
        <v>64</v>
      </c>
      <c r="D49" s="15">
        <v>14</v>
      </c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19"/>
    </row>
    <row r="50" spans="1:22" ht="15.75" x14ac:dyDescent="0.25">
      <c r="A50" s="14">
        <v>35</v>
      </c>
      <c r="B50" s="8" t="s">
        <v>65</v>
      </c>
      <c r="C50" s="9" t="s">
        <v>33</v>
      </c>
      <c r="D50" s="15">
        <v>34.61</v>
      </c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19"/>
    </row>
    <row r="51" spans="1:22" ht="15.75" x14ac:dyDescent="0.25">
      <c r="A51" s="27" t="s">
        <v>66</v>
      </c>
      <c r="B51" s="28"/>
      <c r="C51" s="28"/>
      <c r="D51" s="29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2"/>
    </row>
    <row r="52" spans="1:22" ht="47.25" x14ac:dyDescent="0.25">
      <c r="A52" s="21">
        <v>36</v>
      </c>
      <c r="B52" s="13" t="s">
        <v>60</v>
      </c>
      <c r="C52" s="11" t="s">
        <v>30</v>
      </c>
      <c r="D52" s="15">
        <v>1.3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61.5" x14ac:dyDescent="0.25">
      <c r="A53" s="21">
        <v>37</v>
      </c>
      <c r="B53" s="13" t="s">
        <v>61</v>
      </c>
      <c r="C53" s="11" t="s">
        <v>30</v>
      </c>
      <c r="D53" s="15">
        <v>30.4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31.5" x14ac:dyDescent="0.25">
      <c r="A54" s="21">
        <v>38</v>
      </c>
      <c r="B54" s="8" t="s">
        <v>57</v>
      </c>
      <c r="C54" s="14" t="s">
        <v>58</v>
      </c>
      <c r="D54" s="15">
        <v>47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15.75" x14ac:dyDescent="0.25">
      <c r="A55" s="27" t="s">
        <v>67</v>
      </c>
      <c r="B55" s="28"/>
      <c r="C55" s="28"/>
      <c r="D55" s="29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2"/>
    </row>
    <row r="56" spans="1:22" ht="63" x14ac:dyDescent="0.25">
      <c r="A56" s="21">
        <v>39</v>
      </c>
      <c r="B56" s="13" t="s">
        <v>68</v>
      </c>
      <c r="C56" s="14" t="s">
        <v>19</v>
      </c>
      <c r="D56" s="15">
        <v>56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47.25" x14ac:dyDescent="0.25">
      <c r="A57" s="21">
        <v>40</v>
      </c>
      <c r="B57" s="8" t="s">
        <v>69</v>
      </c>
      <c r="C57" s="11" t="s">
        <v>30</v>
      </c>
      <c r="D57" s="12">
        <f>D56</f>
        <v>56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47.25" x14ac:dyDescent="0.25">
      <c r="A58" s="21">
        <v>41</v>
      </c>
      <c r="B58" s="13" t="s">
        <v>70</v>
      </c>
      <c r="C58" s="11" t="s">
        <v>19</v>
      </c>
      <c r="D58" s="15">
        <v>3.08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5.75" x14ac:dyDescent="0.25">
      <c r="A59" s="27" t="s">
        <v>71</v>
      </c>
      <c r="B59" s="28"/>
      <c r="C59" s="28"/>
      <c r="D59" s="29"/>
      <c r="E59" s="30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"/>
    </row>
    <row r="60" spans="1:22" ht="31.5" x14ac:dyDescent="0.25">
      <c r="A60" s="21">
        <v>42</v>
      </c>
      <c r="B60" s="8" t="s">
        <v>72</v>
      </c>
      <c r="C60" s="11" t="s">
        <v>30</v>
      </c>
      <c r="D60" s="12">
        <v>90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31.5" x14ac:dyDescent="0.25">
      <c r="A61" s="21">
        <v>43</v>
      </c>
      <c r="B61" s="13" t="s">
        <v>73</v>
      </c>
      <c r="C61" s="11" t="s">
        <v>19</v>
      </c>
      <c r="D61" s="15">
        <v>50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31.5" x14ac:dyDescent="0.25">
      <c r="A62" s="21">
        <v>44</v>
      </c>
      <c r="B62" s="13" t="s">
        <v>74</v>
      </c>
      <c r="C62" s="11" t="s">
        <v>64</v>
      </c>
      <c r="D62" s="15">
        <f>D61</f>
        <v>50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5.75" x14ac:dyDescent="0.25">
      <c r="A63" s="27" t="s">
        <v>75</v>
      </c>
      <c r="B63" s="28"/>
      <c r="C63" s="28"/>
      <c r="D63" s="29"/>
      <c r="E63" s="3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2"/>
    </row>
    <row r="64" spans="1:22" ht="63" x14ac:dyDescent="0.25">
      <c r="A64" s="21">
        <v>45</v>
      </c>
      <c r="B64" s="13" t="s">
        <v>36</v>
      </c>
      <c r="C64" s="14" t="s">
        <v>19</v>
      </c>
      <c r="D64" s="12">
        <v>114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8" x14ac:dyDescent="0.25">
      <c r="A65" s="21">
        <v>46</v>
      </c>
      <c r="B65" s="8" t="s">
        <v>47</v>
      </c>
      <c r="C65" s="11" t="s">
        <v>30</v>
      </c>
      <c r="D65" s="12">
        <v>13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31.5" x14ac:dyDescent="0.25">
      <c r="A66" s="21">
        <v>47</v>
      </c>
      <c r="B66" s="8" t="s">
        <v>40</v>
      </c>
      <c r="C66" s="11" t="s">
        <v>30</v>
      </c>
      <c r="D66" s="12">
        <f>D65</f>
        <v>13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63" x14ac:dyDescent="0.25">
      <c r="A67" s="21">
        <v>48</v>
      </c>
      <c r="B67" s="8" t="s">
        <v>29</v>
      </c>
      <c r="C67" s="11" t="s">
        <v>30</v>
      </c>
      <c r="D67" s="12">
        <v>52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63" x14ac:dyDescent="0.25">
      <c r="A68" s="21">
        <v>49</v>
      </c>
      <c r="B68" s="13" t="s">
        <v>31</v>
      </c>
      <c r="C68" s="14" t="s">
        <v>19</v>
      </c>
      <c r="D68" s="12">
        <f>D67</f>
        <v>52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5.75" x14ac:dyDescent="0.25">
      <c r="A69" s="21">
        <v>50</v>
      </c>
      <c r="B69" s="13" t="s">
        <v>43</v>
      </c>
      <c r="C69" s="9" t="s">
        <v>33</v>
      </c>
      <c r="D69" s="15">
        <f>(D64+D66)*1.85+D68*2.2</f>
        <v>349.35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31.5" x14ac:dyDescent="0.25">
      <c r="A70" s="21">
        <v>51</v>
      </c>
      <c r="B70" s="13" t="s">
        <v>76</v>
      </c>
      <c r="C70" s="11" t="s">
        <v>30</v>
      </c>
      <c r="D70" s="15">
        <v>36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31.5" x14ac:dyDescent="0.25">
      <c r="A71" s="21">
        <v>52</v>
      </c>
      <c r="B71" s="13" t="s">
        <v>77</v>
      </c>
      <c r="C71" s="11" t="s">
        <v>30</v>
      </c>
      <c r="D71" s="15">
        <v>121.2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63" x14ac:dyDescent="0.25">
      <c r="A72" s="21">
        <v>53</v>
      </c>
      <c r="B72" s="13" t="s">
        <v>68</v>
      </c>
      <c r="C72" s="14" t="s">
        <v>19</v>
      </c>
      <c r="D72" s="15">
        <v>89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47.25" x14ac:dyDescent="0.25">
      <c r="A73" s="21">
        <v>54</v>
      </c>
      <c r="B73" s="13" t="s">
        <v>78</v>
      </c>
      <c r="C73" s="14" t="s">
        <v>19</v>
      </c>
      <c r="D73" s="15">
        <f>D72</f>
        <v>89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5.75" x14ac:dyDescent="0.25">
      <c r="A74" s="27" t="s">
        <v>79</v>
      </c>
      <c r="B74" s="28"/>
      <c r="C74" s="28"/>
      <c r="D74" s="29"/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/>
    </row>
    <row r="75" spans="1:22" ht="63" x14ac:dyDescent="0.25">
      <c r="A75" s="21">
        <v>55</v>
      </c>
      <c r="B75" s="13" t="s">
        <v>36</v>
      </c>
      <c r="C75" s="14" t="s">
        <v>19</v>
      </c>
      <c r="D75" s="15">
        <v>7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18" x14ac:dyDescent="0.25">
      <c r="A76" s="21">
        <v>56</v>
      </c>
      <c r="B76" s="8" t="s">
        <v>47</v>
      </c>
      <c r="C76" s="11" t="s">
        <v>30</v>
      </c>
      <c r="D76" s="12">
        <v>1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31.5" x14ac:dyDescent="0.25">
      <c r="A77" s="21">
        <v>57</v>
      </c>
      <c r="B77" s="8" t="s">
        <v>40</v>
      </c>
      <c r="C77" s="11" t="s">
        <v>30</v>
      </c>
      <c r="D77" s="12">
        <f>D76</f>
        <v>1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15.75" x14ac:dyDescent="0.25">
      <c r="A78" s="21">
        <v>58</v>
      </c>
      <c r="B78" s="13" t="s">
        <v>43</v>
      </c>
      <c r="C78" s="9" t="s">
        <v>33</v>
      </c>
      <c r="D78" s="15">
        <f>(D75+D77)*1.85</f>
        <v>14.8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47.25" x14ac:dyDescent="0.25">
      <c r="A79" s="21">
        <v>59</v>
      </c>
      <c r="B79" s="13" t="s">
        <v>80</v>
      </c>
      <c r="C79" s="14" t="s">
        <v>56</v>
      </c>
      <c r="D79" s="15">
        <v>16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31.5" x14ac:dyDescent="0.25">
      <c r="A80" s="21">
        <v>60</v>
      </c>
      <c r="B80" s="8" t="s">
        <v>57</v>
      </c>
      <c r="C80" s="14" t="s">
        <v>58</v>
      </c>
      <c r="D80" s="15">
        <v>10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ht="63" x14ac:dyDescent="0.25">
      <c r="A81" s="21">
        <v>61</v>
      </c>
      <c r="B81" s="13" t="s">
        <v>68</v>
      </c>
      <c r="C81" s="14" t="s">
        <v>19</v>
      </c>
      <c r="D81" s="15">
        <v>8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47.25" x14ac:dyDescent="0.25">
      <c r="A82" s="21">
        <v>62</v>
      </c>
      <c r="B82" s="13" t="s">
        <v>78</v>
      </c>
      <c r="C82" s="14" t="s">
        <v>19</v>
      </c>
      <c r="D82" s="15">
        <f>D81</f>
        <v>8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ht="15.75" x14ac:dyDescent="0.25">
      <c r="A83" s="27" t="s">
        <v>81</v>
      </c>
      <c r="B83" s="29"/>
      <c r="C83" s="33" t="s">
        <v>26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24"/>
      <c r="S83" s="24"/>
      <c r="T83" s="24"/>
      <c r="U83" s="24"/>
      <c r="V83" s="19"/>
    </row>
    <row r="84" spans="1:22" ht="15.75" x14ac:dyDescent="0.25">
      <c r="A84" s="27" t="s">
        <v>82</v>
      </c>
      <c r="B84" s="28"/>
      <c r="C84" s="28"/>
      <c r="D84" s="29"/>
      <c r="E84" s="30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2"/>
    </row>
    <row r="85" spans="1:22" ht="31.5" x14ac:dyDescent="0.25">
      <c r="A85" s="21">
        <v>63</v>
      </c>
      <c r="B85" s="8" t="s">
        <v>83</v>
      </c>
      <c r="C85" s="11" t="s">
        <v>30</v>
      </c>
      <c r="D85" s="12">
        <v>720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47.25" x14ac:dyDescent="0.25">
      <c r="A86" s="21">
        <v>64</v>
      </c>
      <c r="B86" s="8" t="s">
        <v>84</v>
      </c>
      <c r="C86" s="11" t="s">
        <v>85</v>
      </c>
      <c r="D86" s="12">
        <v>2390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ht="93" x14ac:dyDescent="0.25">
      <c r="A87" s="21">
        <v>65</v>
      </c>
      <c r="B87" s="8" t="s">
        <v>86</v>
      </c>
      <c r="C87" s="11" t="s">
        <v>85</v>
      </c>
      <c r="D87" s="12">
        <v>2160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47.25" x14ac:dyDescent="0.25">
      <c r="A88" s="21">
        <v>66</v>
      </c>
      <c r="B88" s="8" t="s">
        <v>87</v>
      </c>
      <c r="C88" s="11" t="s">
        <v>30</v>
      </c>
      <c r="D88" s="12">
        <v>320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ht="15.75" x14ac:dyDescent="0.25">
      <c r="A89" s="27" t="s">
        <v>88</v>
      </c>
      <c r="B89" s="28"/>
      <c r="C89" s="28"/>
      <c r="D89" s="29"/>
      <c r="E89" s="30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2"/>
    </row>
    <row r="90" spans="1:22" ht="31.5" x14ac:dyDescent="0.25">
      <c r="A90" s="21">
        <v>67</v>
      </c>
      <c r="B90" s="8" t="s">
        <v>83</v>
      </c>
      <c r="C90" s="11" t="s">
        <v>30</v>
      </c>
      <c r="D90" s="12">
        <v>12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ht="47.25" x14ac:dyDescent="0.25">
      <c r="A91" s="21">
        <v>68</v>
      </c>
      <c r="B91" s="8" t="s">
        <v>84</v>
      </c>
      <c r="C91" s="11" t="s">
        <v>85</v>
      </c>
      <c r="D91" s="12">
        <v>62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ht="93" x14ac:dyDescent="0.25">
      <c r="A92" s="21">
        <v>69</v>
      </c>
      <c r="B92" s="8" t="s">
        <v>86</v>
      </c>
      <c r="C92" s="11" t="s">
        <v>85</v>
      </c>
      <c r="D92" s="12">
        <v>54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47.25" x14ac:dyDescent="0.25">
      <c r="A93" s="21">
        <v>70</v>
      </c>
      <c r="B93" s="8" t="s">
        <v>87</v>
      </c>
      <c r="C93" s="11" t="s">
        <v>30</v>
      </c>
      <c r="D93" s="12">
        <v>9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ht="15.75" x14ac:dyDescent="0.25">
      <c r="A94" s="27" t="s">
        <v>89</v>
      </c>
      <c r="B94" s="28"/>
      <c r="C94" s="28"/>
      <c r="D94" s="29"/>
      <c r="E94" s="3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2"/>
    </row>
    <row r="95" spans="1:22" ht="31.5" x14ac:dyDescent="0.25">
      <c r="A95" s="21">
        <v>71</v>
      </c>
      <c r="B95" s="8" t="s">
        <v>83</v>
      </c>
      <c r="C95" s="11" t="s">
        <v>30</v>
      </c>
      <c r="D95" s="12">
        <v>3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ht="47.25" x14ac:dyDescent="0.25">
      <c r="A96" s="21">
        <v>72</v>
      </c>
      <c r="B96" s="8" t="s">
        <v>84</v>
      </c>
      <c r="C96" s="11" t="s">
        <v>85</v>
      </c>
      <c r="D96" s="12">
        <v>17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93" x14ac:dyDescent="0.25">
      <c r="A97" s="21">
        <v>73</v>
      </c>
      <c r="B97" s="8" t="s">
        <v>86</v>
      </c>
      <c r="C97" s="11" t="s">
        <v>85</v>
      </c>
      <c r="D97" s="12">
        <v>17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ht="47.25" x14ac:dyDescent="0.25">
      <c r="A98" s="21">
        <v>74</v>
      </c>
      <c r="B98" s="13" t="s">
        <v>90</v>
      </c>
      <c r="C98" s="11" t="s">
        <v>30</v>
      </c>
      <c r="D98" s="15">
        <v>0.2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ht="31.5" x14ac:dyDescent="0.25">
      <c r="A99" s="21">
        <v>75</v>
      </c>
      <c r="B99" s="13" t="s">
        <v>91</v>
      </c>
      <c r="C99" s="14" t="s">
        <v>92</v>
      </c>
      <c r="D99" s="15">
        <v>3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ht="32.25" thickBot="1" x14ac:dyDescent="0.3">
      <c r="A100" s="21">
        <v>76</v>
      </c>
      <c r="B100" s="8" t="s">
        <v>57</v>
      </c>
      <c r="C100" s="14" t="s">
        <v>58</v>
      </c>
      <c r="D100" s="15">
        <v>5</v>
      </c>
      <c r="E100" s="19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</row>
    <row r="101" spans="1:22" ht="25.5" customHeight="1" thickBot="1" x14ac:dyDescent="0.3">
      <c r="A101" s="61" t="s">
        <v>7</v>
      </c>
      <c r="B101" s="62"/>
      <c r="C101" s="62"/>
      <c r="D101" s="62"/>
      <c r="E101" s="62"/>
      <c r="F101" s="84"/>
      <c r="G101" s="85"/>
      <c r="H101" s="85"/>
      <c r="I101" s="86"/>
      <c r="J101" s="84"/>
      <c r="K101" s="85"/>
      <c r="L101" s="85"/>
      <c r="M101" s="86"/>
      <c r="N101" s="84"/>
      <c r="O101" s="85"/>
      <c r="P101" s="85"/>
      <c r="Q101" s="86"/>
      <c r="R101" s="84"/>
      <c r="S101" s="85"/>
      <c r="T101" s="85"/>
      <c r="U101" s="86"/>
      <c r="V101" s="87"/>
    </row>
    <row r="102" spans="1:22" ht="25.5" customHeight="1" thickBot="1" x14ac:dyDescent="0.3">
      <c r="A102" s="63"/>
      <c r="B102" s="64"/>
      <c r="C102" s="64"/>
      <c r="D102" s="64"/>
      <c r="E102" s="65"/>
      <c r="F102" s="72"/>
      <c r="G102" s="73"/>
      <c r="H102" s="73"/>
      <c r="I102" s="74"/>
      <c r="J102" s="72"/>
      <c r="K102" s="73"/>
      <c r="L102" s="73"/>
      <c r="M102" s="74"/>
      <c r="N102" s="72"/>
      <c r="O102" s="73"/>
      <c r="P102" s="73"/>
      <c r="Q102" s="73"/>
      <c r="R102" s="81"/>
      <c r="S102" s="82"/>
      <c r="T102" s="82"/>
      <c r="U102" s="83"/>
      <c r="V102" s="4"/>
    </row>
    <row r="104" spans="1:22" x14ac:dyDescent="0.25">
      <c r="B104" s="1" t="s">
        <v>8</v>
      </c>
    </row>
    <row r="105" spans="1:22" ht="35.25" customHeight="1" x14ac:dyDescent="0.25">
      <c r="B105" s="36" t="s">
        <v>9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9" spans="1:22" x14ac:dyDescent="0.25">
      <c r="B109" s="3" t="s">
        <v>10</v>
      </c>
      <c r="D109" s="38" t="s">
        <v>11</v>
      </c>
      <c r="E109" s="38"/>
      <c r="F109" s="38"/>
      <c r="G109" s="38"/>
      <c r="H109" s="38"/>
      <c r="I109" s="6"/>
      <c r="J109" s="6"/>
      <c r="K109" s="6"/>
      <c r="L109" s="6"/>
      <c r="M109" s="6"/>
      <c r="N109" s="6"/>
      <c r="O109" s="23"/>
      <c r="P109" s="23"/>
      <c r="Q109" s="6"/>
      <c r="R109" s="23"/>
      <c r="S109" s="23"/>
      <c r="T109" s="23"/>
      <c r="U109" s="23"/>
    </row>
    <row r="110" spans="1:22" x14ac:dyDescent="0.25">
      <c r="D110" s="2"/>
      <c r="E110" s="37" t="s">
        <v>12</v>
      </c>
      <c r="F110" s="37"/>
      <c r="G110" s="37"/>
      <c r="H110" s="37"/>
      <c r="I110" s="5"/>
      <c r="J110" s="5"/>
      <c r="K110" s="5"/>
      <c r="L110" s="5"/>
      <c r="M110" s="5"/>
      <c r="N110" s="5"/>
      <c r="O110" s="22"/>
      <c r="P110" s="22"/>
      <c r="Q110" s="5"/>
      <c r="R110" s="22"/>
      <c r="S110" s="22"/>
      <c r="T110" s="22"/>
      <c r="U110" s="22"/>
    </row>
  </sheetData>
  <mergeCells count="56">
    <mergeCell ref="F3:U3"/>
    <mergeCell ref="R4:U4"/>
    <mergeCell ref="R102:U102"/>
    <mergeCell ref="A1:V2"/>
    <mergeCell ref="A101:E102"/>
    <mergeCell ref="A3:A5"/>
    <mergeCell ref="B3:B5"/>
    <mergeCell ref="E3:E5"/>
    <mergeCell ref="C3:C5"/>
    <mergeCell ref="D3:D5"/>
    <mergeCell ref="F4:I4"/>
    <mergeCell ref="J4:M4"/>
    <mergeCell ref="N4:Q4"/>
    <mergeCell ref="F102:I102"/>
    <mergeCell ref="J102:M102"/>
    <mergeCell ref="N102:Q102"/>
    <mergeCell ref="C29:Q29"/>
    <mergeCell ref="A30:D30"/>
    <mergeCell ref="E30:V30"/>
    <mergeCell ref="B105:V105"/>
    <mergeCell ref="E110:H110"/>
    <mergeCell ref="D109:H109"/>
    <mergeCell ref="V3:V5"/>
    <mergeCell ref="A6:D6"/>
    <mergeCell ref="A7:D7"/>
    <mergeCell ref="A9:B9"/>
    <mergeCell ref="C9:Q9"/>
    <mergeCell ref="A10:D10"/>
    <mergeCell ref="A11:D11"/>
    <mergeCell ref="A15:D15"/>
    <mergeCell ref="E15:V15"/>
    <mergeCell ref="E10:Q11"/>
    <mergeCell ref="E6:Q7"/>
    <mergeCell ref="A29:B29"/>
    <mergeCell ref="A31:D31"/>
    <mergeCell ref="E31:V31"/>
    <mergeCell ref="A44:D44"/>
    <mergeCell ref="E44:V44"/>
    <mergeCell ref="A51:D51"/>
    <mergeCell ref="E51:V51"/>
    <mergeCell ref="A55:D55"/>
    <mergeCell ref="E55:V55"/>
    <mergeCell ref="A59:D59"/>
    <mergeCell ref="E59:V59"/>
    <mergeCell ref="A63:D63"/>
    <mergeCell ref="E63:V63"/>
    <mergeCell ref="A89:D89"/>
    <mergeCell ref="E89:V89"/>
    <mergeCell ref="A94:D94"/>
    <mergeCell ref="E94:V94"/>
    <mergeCell ref="A74:D74"/>
    <mergeCell ref="E74:V74"/>
    <mergeCell ref="A83:B83"/>
    <mergeCell ref="C83:Q83"/>
    <mergeCell ref="A84:D84"/>
    <mergeCell ref="E84:V84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2019-04-12T09:06:54Z</dcterms:modified>
</cp:coreProperties>
</file>