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510" windowWidth="15480" windowHeight="7770" tabRatio="720" activeTab="3"/>
  </bookViews>
  <sheets>
    <sheet name="shenakrebi xarjt." sheetId="13" r:id="rId1"/>
    <sheet name="loc. xarjt. # 1 (shemogobva)" sheetId="22" r:id="rId2"/>
    <sheet name="loc. xarjt. # 2 (gabioni.)" sheetId="23" r:id="rId3"/>
    <sheet name="loc. xarjt. # 3 (vert.saf.) " sheetId="12" r:id="rId4"/>
  </sheets>
  <definedNames>
    <definedName name="_xlnm._FilterDatabase" localSheetId="1" hidden="1">'loc. xarjt. # 1 (shemogobva)'!#REF!</definedName>
    <definedName name="_xlnm._FilterDatabase" localSheetId="2" hidden="1">'loc. xarjt. # 2 (gabioni.)'!#REF!</definedName>
    <definedName name="_xlnm._FilterDatabase" localSheetId="3" hidden="1">'loc. xarjt. # 3 (vert.saf.) '!$A$3:$F$45</definedName>
    <definedName name="_xlnm.Print_Area" localSheetId="1">'loc. xarjt. # 1 (shemogobva)'!$A$1:$F$43</definedName>
    <definedName name="_xlnm.Print_Area" localSheetId="2">'loc. xarjt. # 2 (gabioni.)'!$A$1:$F$25</definedName>
    <definedName name="_xlnm.Print_Area" localSheetId="3">'loc. xarjt. # 3 (vert.saf.) '!$A$1:$F$49</definedName>
    <definedName name="_xlnm.Print_Area" localSheetId="0">'shenakrebi xarjt.'!$A$1:$D$20</definedName>
    <definedName name="_xlnm.Print_Titles" localSheetId="1">'loc. xarjt. # 1 (shemogobva)'!$8:$8</definedName>
  </definedNames>
  <calcPr calcId="162913"/>
</workbook>
</file>

<file path=xl/calcChain.xml><?xml version="1.0" encoding="utf-8"?>
<calcChain xmlns="http://schemas.openxmlformats.org/spreadsheetml/2006/main">
  <c r="D11" i="12" l="1"/>
  <c r="D19" i="12"/>
  <c r="D31" i="12"/>
  <c r="D32" i="12" s="1"/>
  <c r="D29" i="22" l="1"/>
  <c r="D25" i="22"/>
  <c r="D24" i="22"/>
</calcChain>
</file>

<file path=xl/sharedStrings.xml><?xml version="1.0" encoding="utf-8"?>
<sst xmlns="http://schemas.openxmlformats.org/spreadsheetml/2006/main" count="203" uniqueCount="118">
  <si>
    <t>#</t>
  </si>
  <si>
    <t>safuZveli</t>
  </si>
  <si>
    <t>dasaxeleba</t>
  </si>
  <si>
    <t>ganz.</t>
  </si>
  <si>
    <t>sul</t>
  </si>
  <si>
    <t>erT.</t>
  </si>
  <si>
    <t>1'</t>
  </si>
  <si>
    <t>tona</t>
  </si>
  <si>
    <t>kg</t>
  </si>
  <si>
    <t>cali</t>
  </si>
  <si>
    <t>sul, TaviI-is  jami</t>
  </si>
  <si>
    <t>Tavi I.   miwis samuSaoebi</t>
  </si>
  <si>
    <t>sul, Tavi IV-is  jami</t>
  </si>
  <si>
    <t>sul, Tavi V-is  jami</t>
  </si>
  <si>
    <t>sul, Tavi III-is  jami</t>
  </si>
  <si>
    <t>metri</t>
  </si>
  <si>
    <t>sul, Tavi II-is  jami</t>
  </si>
  <si>
    <t>teritoriis vertikaluri gegmareba da safarebi</t>
  </si>
  <si>
    <t>Rirebuleba, lari</t>
  </si>
  <si>
    <t>mSeneblobis ZiriTadi obieqtebi</t>
  </si>
  <si>
    <t>d. R. g.      18.0%</t>
  </si>
  <si>
    <t>gauTvaliswinebeli xarjebi,    3.0%</t>
  </si>
  <si>
    <t>sruli saxarjTaRricxvo Rirebuleba</t>
  </si>
  <si>
    <t>m2</t>
  </si>
  <si>
    <t>m3</t>
  </si>
  <si>
    <t>III kat. gruntis ukuCayra xeliT</t>
  </si>
  <si>
    <t>teritoriis SemoRobva</t>
  </si>
  <si>
    <t xml:space="preserve">mavTulbadiani liTonis Robis mowyoba , simaRliT 1.50m. </t>
  </si>
  <si>
    <t>Robis foladis dgarebis (milebis)  SeRebva zeTovani saRebaviT 2-fenad, antikoroziul SeRebvaze</t>
  </si>
  <si>
    <t>Tavi IV.   miwis samuSaoebi izolaciaze da kavalierebis mowyobaze</t>
  </si>
  <si>
    <t>sul, Tavi VI-is jami</t>
  </si>
  <si>
    <t xml:space="preserve">teritoriis SemoRobva </t>
  </si>
  <si>
    <t>saizolacio gruntis fenis zedapiris moSandakeba</t>
  </si>
  <si>
    <t>teritoriis zedapiris moSandakeba</t>
  </si>
  <si>
    <t xml:space="preserve">wyalsawreti arxebis ferdoebis da Ziris moSandakeba xeliT, IIIkat. gruntSi                                                                                                       </t>
  </si>
  <si>
    <t>Tavi V.  wyalsawreti arxebi</t>
  </si>
  <si>
    <t xml:space="preserve">III kat. gruntis Semdgomi damuSaveba tranSeaSi xeliT </t>
  </si>
  <si>
    <t>RorRis momasworebel-sagebi fenis mowyoba  sisq. 10sm, gabionebis qveS</t>
  </si>
  <si>
    <t>gabionebis mowyoba</t>
  </si>
  <si>
    <t>ferdobis samagri samuSaoebi (gabioni)</t>
  </si>
  <si>
    <t xml:space="preserve">sul, Tavi I </t>
  </si>
  <si>
    <t xml:space="preserve">saxarjTaRricxvo dokumentacia                                                                       </t>
  </si>
  <si>
    <r>
      <t xml:space="preserve">Senakrebi xarjTaRricxva </t>
    </r>
    <r>
      <rPr>
        <b/>
        <sz val="22"/>
        <rFont val="AcadMtavr"/>
        <family val="2"/>
      </rPr>
      <t xml:space="preserve">AA </t>
    </r>
  </si>
  <si>
    <r>
      <t xml:space="preserve">lokaluri xarjTaRricxva # </t>
    </r>
    <r>
      <rPr>
        <b/>
        <sz val="12"/>
        <rFont val="Times New Roman"/>
        <family val="1"/>
        <charset val="204"/>
      </rPr>
      <t>1</t>
    </r>
  </si>
  <si>
    <r>
      <t xml:space="preserve">lokaluri xarjTaRricxva # </t>
    </r>
    <r>
      <rPr>
        <b/>
        <sz val="12"/>
        <rFont val="Times New Roman"/>
        <family val="1"/>
        <charset val="204"/>
      </rPr>
      <t>2</t>
    </r>
  </si>
  <si>
    <r>
      <t xml:space="preserve">lokaluri xarjTaRricxva # </t>
    </r>
    <r>
      <rPr>
        <b/>
        <sz val="12"/>
        <rFont val="Times New Roman"/>
        <family val="1"/>
        <charset val="204"/>
      </rPr>
      <t>3</t>
    </r>
  </si>
  <si>
    <r>
      <t xml:space="preserve">lokaluri xarjTaRricxva # </t>
    </r>
    <r>
      <rPr>
        <b/>
        <sz val="18"/>
        <rFont val="Arial Black"/>
        <family val="2"/>
        <charset val="204"/>
      </rPr>
      <t>1</t>
    </r>
  </si>
  <si>
    <t>Tbilisi 2019</t>
  </si>
  <si>
    <t>III kat. gruntis gaSla-mosworeba teritoriaze xeliT</t>
  </si>
  <si>
    <r>
      <rPr>
        <b/>
        <sz val="12"/>
        <rFont val="AcadNusx"/>
        <family val="2"/>
      </rPr>
      <t>obieqti:</t>
    </r>
    <r>
      <rPr>
        <b/>
        <sz val="16"/>
        <rFont val="AcadNusx"/>
        <family val="2"/>
      </rPr>
      <t xml:space="preserve"> ozurgeTis municipalitetis sof. Mmerias arasaxifaTo narCenebis nagavsayreli poligonis keTilmowyobis da eqsploataciis samuSaoebi</t>
    </r>
  </si>
  <si>
    <t>ozurgeTis municipalitetis sof.merias arasaxifaTo narCenebis nagavsayreli poligonis reabilitaciis samuSaoebi</t>
  </si>
  <si>
    <t xml:space="preserve">ozurgeTis municipalitetis sof. Mmerias  arasaxifaTo narCenebis nagavsayreli poligonis reabilitaciis samuSaoebi
</t>
  </si>
  <si>
    <t>Tavi II.  gabionebis mowyoba</t>
  </si>
  <si>
    <t>Tavi I.   samuSaoebi proeqtirebisa da mSeneblobis periodSi (3 Tve) Seziduli gadanayarebis mosworebaze</t>
  </si>
  <si>
    <t>Tavi II.   miwis samuSaoebi poligonis moednis vertikalur gegmarebaze                                                                    (narCenebiT dafaruli  nawilisaTvis)</t>
  </si>
  <si>
    <t xml:space="preserve">  gruntis Semkvriveba yrilSi vibrosatkepniT,  30sm sisqis fenebad, erT adgilze oTxi gavliT, morwyvis gareSe.                                                                      (moculobiT Semkvrivebul mdgomareobaSi)</t>
  </si>
  <si>
    <t>Tavi III.   miwis samuSaoebi poligonis moednis vertikalur gegmarebaze                                                                    (sufTa  samxreT-aRmosavleTis nawilisaTvis)</t>
  </si>
  <si>
    <t xml:space="preserve"> myari narCenebisa  da gruntis narevis Semkvriveba yrilSi vibrosatkepniT,  30sm sisqis fenebad, erT adgilze oTxi gavliT, morwyvis gareSe.                                                                      (moculobiT Semkvrivebul mdgomareobaSi: 13443,0/1,179=)</t>
  </si>
  <si>
    <t xml:space="preserve">WiSkaris mowyoba, zomiT - 5,30 X 1.50 m. </t>
  </si>
  <si>
    <t>kv.m.</t>
  </si>
  <si>
    <t xml:space="preserve"> gruntis  (IIIkat.) damuSaveba buldozeriT79kvt. gadaadgilebiT yrilSi,  60m-m manZilze, yrilSi </t>
  </si>
  <si>
    <t xml:space="preserve">Tavi VII.  gzebi da moednebi, tipi 2 </t>
  </si>
  <si>
    <t>sul, Tavi VII-is jami</t>
  </si>
  <si>
    <r>
      <t xml:space="preserve">lokaluri xarjTaRricxva # </t>
    </r>
    <r>
      <rPr>
        <b/>
        <sz val="18"/>
        <rFont val="Arial Black"/>
        <family val="2"/>
        <charset val="204"/>
      </rPr>
      <t>3</t>
    </r>
  </si>
  <si>
    <r>
      <t xml:space="preserve">lokaluri xarjTaRricxva # </t>
    </r>
    <r>
      <rPr>
        <b/>
        <sz val="18"/>
        <rFont val="Arial Black"/>
        <family val="2"/>
        <charset val="204"/>
      </rPr>
      <t>2</t>
    </r>
  </si>
  <si>
    <t xml:space="preserve">Tavi VI.  gzebi da moednebi, tipi 1 </t>
  </si>
  <si>
    <t xml:space="preserve"> III kat. gruntis  damuSaveba ormoebSi xeliT</t>
  </si>
  <si>
    <t>teritoriis (Robis trasis 2,0 m siganis zolis)  moSandakeba xeliT, III kat. gruntSi</t>
  </si>
  <si>
    <t>Robis foladis  dgarebis (milebis)  dafarva antikoroziuli gruntiT, 2fenad</t>
  </si>
  <si>
    <t xml:space="preserve">WiSkris   dafarva antikoroziuli gruntiT, 2fenad </t>
  </si>
  <si>
    <t xml:space="preserve">WiSkris SeRebva zeTovani saRebaviT 2-fenad, antikoroziul SeRebvaze  </t>
  </si>
  <si>
    <t>mocul.</t>
  </si>
  <si>
    <t>samuSaos dasaxeleba</t>
  </si>
  <si>
    <t>_ a-III klasis armatura (d=10mm)</t>
  </si>
  <si>
    <t>_ foladis furc. sisqiT 3mm</t>
  </si>
  <si>
    <t>_ foladis moTuTiebuli mavTuli, d=4mm.</t>
  </si>
  <si>
    <t>_ bade moTuTiebuli mavTulis, ujredis zomiT 50X50mm. mavT. diametriT 2.5mm</t>
  </si>
  <si>
    <t>_ samontaJo det. dDa nakeTobebi</t>
  </si>
  <si>
    <t>_ eleqtrodi, 3mm</t>
  </si>
  <si>
    <t xml:space="preserve">_ karebebis CarCoebi, kv. mili 60X40X3mm   </t>
  </si>
  <si>
    <t xml:space="preserve">_ karebebis CarCoebi, kv. mili 40X40X3mm   </t>
  </si>
  <si>
    <t xml:space="preserve"> _ kvadratuli foladis Rero 16X16mm    </t>
  </si>
  <si>
    <t>_ foladis furc. sisqiT 4mm  2X0,00038=</t>
  </si>
  <si>
    <t xml:space="preserve">_ foladis furc. sisqiT 3mm  </t>
  </si>
  <si>
    <t xml:space="preserve">_ e.w. qvis samsxvrevis bade, Savi liTonis mavTulis, ujredis zomiT 50X50mm. mavT. diametriT 2.5mm      </t>
  </si>
  <si>
    <t xml:space="preserve">_ foladis anjamebi </t>
  </si>
  <si>
    <t xml:space="preserve">_ foladis saboqlomeebi  </t>
  </si>
  <si>
    <t>_ liTonis saWrel-saxexi diskoebi</t>
  </si>
  <si>
    <t>_ foladis moTuT. mavTuli, d=4mm.</t>
  </si>
  <si>
    <t>_ a-III klasis armatura (d=10mm)                             2X0,0005=</t>
  </si>
  <si>
    <t xml:space="preserve">_ foladis urdulebi WiSkrisaTvis                                                          (didi zomis)   </t>
  </si>
  <si>
    <t xml:space="preserve"> m3</t>
  </si>
  <si>
    <t xml:space="preserve"> m2</t>
  </si>
  <si>
    <t>grZ. metri.</t>
  </si>
  <si>
    <t xml:space="preserve"> c.</t>
  </si>
  <si>
    <t xml:space="preserve">III kat. gruntis damuSaveba tranSeaSi eqskavatoriT </t>
  </si>
  <si>
    <t xml:space="preserve">IIIkat.  gruntis ukuCayra buldozeriT, gadaadgilebiT 50m-mde </t>
  </si>
  <si>
    <t>_ gabionis kalaTa moTuTiebuli mavTulis, sisqiT 2.7 mm, zomiT3.0X1.0X1.0 m</t>
  </si>
  <si>
    <t xml:space="preserve">myari gadanayarebis (IIkat.) damuSaveba buldozeriT,  gadaadgilebiT 100 m-mde, teritoriaze ganawilebiT                                                                         (5000 m3  X 3Tve=15000 m3)    </t>
  </si>
  <si>
    <t xml:space="preserve"> myari gadanayarebis Semkvriveba vibrosatkepniT,  30sm sisqis fenebad, erT adgilze oTxi gavliT, morwyvis gareSe. (moculobiT Semkvrivebul mdgomareobaSi: 15000/3=)</t>
  </si>
  <si>
    <t xml:space="preserve">myari narCenebisa da gruntis narevis (IIIkat.) damuSaveba buldozeriT, gadaadgilebiT yrilSi,  100-m manZilze, yrilSi </t>
  </si>
  <si>
    <t>poligonis zedapiris gadafarva  qviSa-xreSovani nareviT sisq. 30 sm, SemkvrivebiT                                                (moculobiT Semkvrivebul mdgomareobaSi)</t>
  </si>
  <si>
    <t>kavalierebis formireba qviSa-xreSovani nareviT, buldozeriT, gadataniT 30m-mde, Semkvrivebis gareSe</t>
  </si>
  <si>
    <t xml:space="preserve">kavalierebis ferdobebis moSandakeba, eqskavatoriT </t>
  </si>
  <si>
    <t xml:space="preserve">wyalsawreti arxebis gawmenda IIIkat. gruntSi, eqskavatoriT                                                     </t>
  </si>
  <si>
    <t xml:space="preserve"> IIIkat. gruntis (arxebidan gamonamuSevari grunti)  gadaadgileba buldozeriT, 40m-m manZilze, teritoriaze gaSliT</t>
  </si>
  <si>
    <t>gzebis da moednebis safuZvlis mowyoba sisq. 70 sm kaWariT (didi zomis lodebi, saS. zomiT 500 mm), moculobiT Semkvrivebul mdgomareobaSi</t>
  </si>
  <si>
    <t xml:space="preserve"> gruntis (arxebidan gamonamuSevari grunti) Semkvriveba, 30sm sisqis fenebad, erT adgilze oTxi gavliT, morwyvis gareSe (moculobiT Semkvrivebul mdgomareobaSi). </t>
  </si>
  <si>
    <t>gzebis da moednebis qviSa-xreSovani qveda fenis (qvesagebi) mowyoba sisq. 20 sm, SemkvrivebiT, (moculobiT Semkvrivebul mdgomareobaSi)</t>
  </si>
  <si>
    <t>gzebisa da moednebis RorRis  zeda fenis mowyoba sisq.10 sm, SemkvrivebiT, (moculobiT Semkvrivebul mdgomareobaS)i</t>
  </si>
  <si>
    <t>gzebisa da moednebis RorRis  zeda fenis mowyoba sisq.10 sm, SemkvrivebiT, (moculobiT Semkvrivebul mdgomareobaSi)</t>
  </si>
  <si>
    <t>mon. betonis wertilovani saZirkvelis mowyoba, betoni "b20"</t>
  </si>
  <si>
    <t xml:space="preserve"> m³</t>
  </si>
  <si>
    <t>_ liTonis dgarebi,                                     kv.mili 100X100X3.5mm.  2X2,7=</t>
  </si>
  <si>
    <r>
      <t xml:space="preserve"> _ dgari, foladis mili Ø</t>
    </r>
    <r>
      <rPr>
        <sz val="10.45"/>
        <rFont val="AcadMtavr"/>
      </rPr>
      <t>60X3mm.</t>
    </r>
  </si>
  <si>
    <t>ზედნადები ხარჯები</t>
  </si>
  <si>
    <t>%</t>
  </si>
  <si>
    <t>გეგმიური მოგება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</si>
</sst>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.00_-;\-* #,##0.00_-;_-* &quot;-&quot;??_-;_-@_-"/>
    <numFmt numFmtId="166" formatCode="0.000"/>
    <numFmt numFmtId="167" formatCode="0.0000"/>
    <numFmt numFmtId="168" formatCode="0.0"/>
    <numFmt numFmtId="169" formatCode="0.00000"/>
  </numFmts>
  <fonts count="49">
    <font>
      <sz val="10"/>
      <name val="Arial"/>
      <family val="2"/>
      <charset val="204"/>
    </font>
    <font>
      <sz val="10"/>
      <name val="Arial"/>
      <family val="2"/>
    </font>
    <font>
      <sz val="11"/>
      <name val="AcadNusx"/>
      <family val="2"/>
    </font>
    <font>
      <b/>
      <sz val="11"/>
      <name val="AcadNusx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rachveulebrivi Thin"/>
      <family val="2"/>
    </font>
    <font>
      <sz val="10"/>
      <name val="Arachveulebrivi Thin"/>
      <family val="2"/>
    </font>
    <font>
      <b/>
      <sz val="11"/>
      <name val="Arachveulebrivi Thin"/>
      <family val="2"/>
    </font>
    <font>
      <b/>
      <sz val="10"/>
      <name val="Arachveulebrivi Thin"/>
      <family val="2"/>
    </font>
    <font>
      <b/>
      <sz val="12"/>
      <name val="Arachveulebrivi Thin"/>
      <family val="2"/>
    </font>
    <font>
      <b/>
      <sz val="12"/>
      <name val="AcadNusx"/>
      <family val="2"/>
    </font>
    <font>
      <b/>
      <sz val="16"/>
      <name val="AcadNusx"/>
      <family val="2"/>
    </font>
    <font>
      <b/>
      <sz val="18"/>
      <name val="Arial Black"/>
      <family val="2"/>
      <charset val="204"/>
    </font>
    <font>
      <b/>
      <sz val="18"/>
      <name val="AcadMtavr"/>
      <family val="2"/>
    </font>
    <font>
      <b/>
      <sz val="20"/>
      <name val="AcadMtavr"/>
      <family val="2"/>
    </font>
    <font>
      <b/>
      <sz val="16"/>
      <name val="AcadMtavr"/>
      <family val="2"/>
    </font>
    <font>
      <sz val="12"/>
      <name val="AcadMtavr"/>
      <family val="2"/>
    </font>
    <font>
      <sz val="14"/>
      <name val="AcadMtavr"/>
      <family val="2"/>
    </font>
    <font>
      <b/>
      <sz val="14"/>
      <name val="AcadMtavr"/>
      <family val="2"/>
    </font>
    <font>
      <b/>
      <sz val="12"/>
      <name val="AcadMtavr"/>
      <family val="2"/>
    </font>
    <font>
      <b/>
      <sz val="22"/>
      <name val="AcadMtavr"/>
      <family val="2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AcadNusx"/>
    </font>
    <font>
      <b/>
      <sz val="24"/>
      <name val="AcadMtavr"/>
      <family val="2"/>
    </font>
    <font>
      <b/>
      <sz val="20"/>
      <color rgb="FFFF0000"/>
      <name val="AcadMtavr"/>
      <family val="2"/>
    </font>
    <font>
      <b/>
      <sz val="11"/>
      <name val="AcadMtavr"/>
    </font>
    <font>
      <sz val="11"/>
      <name val="AcadMtavr"/>
    </font>
    <font>
      <sz val="10.45"/>
      <name val="AcadMtavr"/>
    </font>
    <font>
      <b/>
      <sz val="12"/>
      <name val="AcadMtav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0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262" applyFont="1" applyFill="1" applyBorder="1" applyAlignment="1">
      <alignment horizontal="center"/>
    </xf>
    <xf numFmtId="0" fontId="35" fillId="0" borderId="0" xfId="0" applyFont="1" applyAlignment="1">
      <alignment wrapText="1" shrinkToFit="1"/>
    </xf>
    <xf numFmtId="0" fontId="35" fillId="0" borderId="0" xfId="0" applyFont="1" applyAlignment="1">
      <alignment vertical="top" wrapText="1" shrinkToFit="1"/>
    </xf>
    <xf numFmtId="0" fontId="35" fillId="0" borderId="20" xfId="0" applyFont="1" applyBorder="1" applyAlignment="1">
      <alignment horizontal="left" vertical="top" wrapText="1" shrinkToFit="1"/>
    </xf>
    <xf numFmtId="0" fontId="35" fillId="0" borderId="20" xfId="0" applyFont="1" applyBorder="1" applyAlignment="1">
      <alignment wrapText="1" shrinkToFit="1"/>
    </xf>
    <xf numFmtId="0" fontId="35" fillId="0" borderId="20" xfId="0" applyFont="1" applyBorder="1" applyAlignment="1">
      <alignment vertical="top" wrapText="1" shrinkToFit="1"/>
    </xf>
    <xf numFmtId="0" fontId="38" fillId="0" borderId="20" xfId="0" applyFont="1" applyBorder="1" applyAlignment="1">
      <alignment horizontal="center" vertical="center" wrapText="1" shrinkToFit="1"/>
    </xf>
    <xf numFmtId="0" fontId="35" fillId="0" borderId="20" xfId="0" applyFont="1" applyBorder="1" applyAlignment="1">
      <alignment vertical="center" wrapText="1" shrinkToFit="1"/>
    </xf>
    <xf numFmtId="0" fontId="38" fillId="0" borderId="20" xfId="0" applyFont="1" applyBorder="1" applyAlignment="1">
      <alignment vertical="center" wrapText="1" shrinkToFit="1"/>
    </xf>
    <xf numFmtId="0" fontId="37" fillId="0" borderId="20" xfId="0" applyFont="1" applyBorder="1" applyAlignment="1">
      <alignment horizontal="left" vertical="top" wrapText="1" shrinkToFit="1"/>
    </xf>
    <xf numFmtId="0" fontId="34" fillId="0" borderId="20" xfId="0" applyFont="1" applyBorder="1" applyAlignment="1">
      <alignment vertical="center" wrapText="1" shrinkToFit="1"/>
    </xf>
    <xf numFmtId="2" fontId="38" fillId="0" borderId="20" xfId="0" applyNumberFormat="1" applyFont="1" applyBorder="1" applyAlignment="1">
      <alignment vertical="top" wrapText="1" shrinkToFit="1"/>
    </xf>
    <xf numFmtId="2" fontId="34" fillId="0" borderId="20" xfId="0" applyNumberFormat="1" applyFont="1" applyBorder="1" applyAlignment="1">
      <alignment wrapText="1" shrinkToFit="1"/>
    </xf>
    <xf numFmtId="2" fontId="24" fillId="0" borderId="0" xfId="266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0" xfId="262" applyFont="1" applyFill="1" applyAlignment="1">
      <alignment horizontal="center"/>
    </xf>
    <xf numFmtId="165" fontId="2" fillId="0" borderId="0" xfId="339" applyFont="1" applyFill="1" applyAlignment="1">
      <alignment horizontal="center"/>
    </xf>
    <xf numFmtId="0" fontId="2" fillId="0" borderId="0" xfId="262" applyFont="1" applyFill="1" applyBorder="1" applyAlignment="1">
      <alignment horizontal="right"/>
    </xf>
    <xf numFmtId="0" fontId="2" fillId="0" borderId="0" xfId="262" applyFont="1" applyFill="1" applyBorder="1" applyAlignment="1">
      <alignment horizontal="left"/>
    </xf>
    <xf numFmtId="0" fontId="2" fillId="0" borderId="10" xfId="294" applyFont="1" applyFill="1" applyBorder="1" applyAlignment="1">
      <alignment horizontal="center"/>
    </xf>
    <xf numFmtId="0" fontId="2" fillId="0" borderId="10" xfId="294" applyFont="1" applyFill="1" applyBorder="1" applyAlignment="1">
      <alignment horizontal="center" wrapText="1"/>
    </xf>
    <xf numFmtId="0" fontId="24" fillId="0" borderId="10" xfId="262" applyFont="1" applyFill="1" applyBorder="1" applyAlignment="1">
      <alignment horizontal="center"/>
    </xf>
    <xf numFmtId="166" fontId="24" fillId="0" borderId="14" xfId="262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24" fillId="0" borderId="0" xfId="0" applyNumberFormat="1" applyFont="1" applyFill="1" applyBorder="1" applyAlignment="1">
      <alignment horizontal="right"/>
    </xf>
    <xf numFmtId="2" fontId="28" fillId="0" borderId="10" xfId="262" applyNumberFormat="1" applyFont="1" applyFill="1" applyBorder="1" applyAlignment="1">
      <alignment horizontal="right"/>
    </xf>
    <xf numFmtId="168" fontId="25" fillId="0" borderId="10" xfId="262" applyNumberFormat="1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right"/>
    </xf>
    <xf numFmtId="2" fontId="24" fillId="0" borderId="11" xfId="294" applyNumberFormat="1" applyFont="1" applyFill="1" applyBorder="1" applyAlignment="1">
      <alignment horizontal="right"/>
    </xf>
    <xf numFmtId="168" fontId="28" fillId="0" borderId="10" xfId="262" applyNumberFormat="1" applyFont="1" applyFill="1" applyBorder="1" applyAlignment="1">
      <alignment horizontal="right"/>
    </xf>
    <xf numFmtId="0" fontId="26" fillId="0" borderId="10" xfId="262" applyFont="1" applyFill="1" applyBorder="1" applyAlignment="1">
      <alignment horizontal="center"/>
    </xf>
    <xf numFmtId="168" fontId="27" fillId="0" borderId="10" xfId="262" applyNumberFormat="1" applyFont="1" applyFill="1" applyBorder="1" applyAlignment="1">
      <alignment horizontal="center"/>
    </xf>
    <xf numFmtId="0" fontId="2" fillId="0" borderId="0" xfId="262" applyFont="1" applyFill="1" applyAlignment="1">
      <alignment horizontal="left" wrapText="1"/>
    </xf>
    <xf numFmtId="9" fontId="2" fillId="0" borderId="0" xfId="338" applyFont="1" applyFill="1" applyAlignment="1">
      <alignment horizontal="center"/>
    </xf>
    <xf numFmtId="0" fontId="24" fillId="0" borderId="11" xfId="0" applyFont="1" applyFill="1" applyBorder="1" applyAlignment="1">
      <alignment horizontal="center" vertical="center"/>
    </xf>
    <xf numFmtId="0" fontId="24" fillId="0" borderId="11" xfId="266" applyFont="1" applyFill="1" applyBorder="1" applyAlignment="1">
      <alignment horizontal="center"/>
    </xf>
    <xf numFmtId="0" fontId="26" fillId="0" borderId="10" xfId="262" applyFont="1" applyFill="1" applyBorder="1" applyAlignment="1">
      <alignment horizontal="center" vertical="center"/>
    </xf>
    <xf numFmtId="0" fontId="2" fillId="0" borderId="0" xfId="262" applyFont="1" applyFill="1" applyBorder="1" applyAlignment="1">
      <alignment horizontal="center" vertical="center"/>
    </xf>
    <xf numFmtId="0" fontId="2" fillId="0" borderId="0" xfId="262" applyFont="1" applyFill="1" applyAlignment="1">
      <alignment horizontal="center" vertical="center"/>
    </xf>
    <xf numFmtId="168" fontId="28" fillId="0" borderId="10" xfId="262" applyNumberFormat="1" applyFont="1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" fontId="24" fillId="0" borderId="0" xfId="0" applyNumberFormat="1" applyFont="1" applyAlignment="1">
      <alignment horizontal="right"/>
    </xf>
    <xf numFmtId="0" fontId="2" fillId="0" borderId="0" xfId="262" applyFont="1" applyBorder="1" applyAlignment="1">
      <alignment horizontal="center"/>
    </xf>
    <xf numFmtId="0" fontId="2" fillId="0" borderId="0" xfId="262" applyFont="1" applyAlignment="1">
      <alignment horizontal="center"/>
    </xf>
    <xf numFmtId="2" fontId="28" fillId="0" borderId="10" xfId="262" applyNumberFormat="1" applyFont="1" applyFill="1" applyBorder="1" applyAlignment="1">
      <alignment horizontal="center"/>
    </xf>
    <xf numFmtId="165" fontId="2" fillId="0" borderId="0" xfId="339" applyFont="1" applyAlignment="1">
      <alignment horizontal="center"/>
    </xf>
    <xf numFmtId="0" fontId="24" fillId="0" borderId="10" xfId="262" applyFont="1" applyBorder="1" applyAlignment="1">
      <alignment horizontal="center"/>
    </xf>
    <xf numFmtId="166" fontId="24" fillId="0" borderId="14" xfId="262" applyNumberFormat="1" applyFont="1" applyBorder="1" applyAlignment="1">
      <alignment horizontal="center"/>
    </xf>
    <xf numFmtId="2" fontId="28" fillId="0" borderId="10" xfId="262" applyNumberFormat="1" applyFont="1" applyBorder="1" applyAlignment="1">
      <alignment horizontal="right"/>
    </xf>
    <xf numFmtId="168" fontId="25" fillId="0" borderId="10" xfId="262" applyNumberFormat="1" applyFont="1" applyBorder="1" applyAlignment="1">
      <alignment horizontal="center"/>
    </xf>
    <xf numFmtId="0" fontId="26" fillId="0" borderId="10" xfId="262" applyFont="1" applyBorder="1" applyAlignment="1">
      <alignment horizontal="center"/>
    </xf>
    <xf numFmtId="2" fontId="28" fillId="24" borderId="10" xfId="262" applyNumberFormat="1" applyFont="1" applyFill="1" applyBorder="1" applyAlignment="1">
      <alignment horizontal="right"/>
    </xf>
    <xf numFmtId="168" fontId="27" fillId="24" borderId="10" xfId="262" applyNumberFormat="1" applyFont="1" applyFill="1" applyBorder="1" applyAlignment="1">
      <alignment horizontal="center"/>
    </xf>
    <xf numFmtId="0" fontId="2" fillId="0" borderId="0" xfId="262" applyFont="1" applyAlignment="1">
      <alignment horizontal="left" wrapText="1"/>
    </xf>
    <xf numFmtId="9" fontId="2" fillId="0" borderId="0" xfId="338" applyFont="1" applyAlignment="1">
      <alignment horizontal="center"/>
    </xf>
    <xf numFmtId="0" fontId="2" fillId="0" borderId="0" xfId="262" applyFont="1" applyFill="1" applyAlignment="1">
      <alignment horizontal="center"/>
    </xf>
    <xf numFmtId="0" fontId="2" fillId="0" borderId="0" xfId="262" applyFont="1" applyFill="1" applyAlignment="1">
      <alignment horizontal="center"/>
    </xf>
    <xf numFmtId="0" fontId="2" fillId="0" borderId="0" xfId="262" applyFont="1" applyFill="1" applyAlignment="1">
      <alignment horizontal="center"/>
    </xf>
    <xf numFmtId="169" fontId="24" fillId="0" borderId="11" xfId="294" applyNumberFormat="1" applyFont="1" applyFill="1" applyBorder="1" applyAlignment="1">
      <alignment horizontal="right"/>
    </xf>
    <xf numFmtId="167" fontId="24" fillId="0" borderId="11" xfId="29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0" xfId="0" applyFont="1" applyBorder="1"/>
    <xf numFmtId="0" fontId="42" fillId="0" borderId="0" xfId="0" applyFont="1"/>
    <xf numFmtId="168" fontId="28" fillId="0" borderId="10" xfId="262" applyNumberFormat="1" applyFont="1" applyBorder="1" applyAlignment="1">
      <alignment horizontal="right"/>
    </xf>
    <xf numFmtId="0" fontId="42" fillId="0" borderId="0" xfId="0" applyFont="1" applyFill="1" applyBorder="1"/>
    <xf numFmtId="0" fontId="42" fillId="0" borderId="0" xfId="0" applyFont="1" applyAlignment="1">
      <alignment horizontal="center"/>
    </xf>
    <xf numFmtId="0" fontId="42" fillId="0" borderId="0" xfId="262" applyFont="1" applyFill="1" applyBorder="1" applyAlignment="1">
      <alignment horizontal="center"/>
    </xf>
    <xf numFmtId="0" fontId="42" fillId="0" borderId="0" xfId="262" applyFont="1" applyFill="1" applyAlignment="1">
      <alignment horizontal="center"/>
    </xf>
    <xf numFmtId="0" fontId="42" fillId="0" borderId="0" xfId="262" applyFont="1" applyBorder="1" applyAlignment="1">
      <alignment horizontal="center"/>
    </xf>
    <xf numFmtId="0" fontId="42" fillId="0" borderId="0" xfId="262" applyFont="1" applyAlignment="1">
      <alignment horizontal="center"/>
    </xf>
    <xf numFmtId="0" fontId="2" fillId="0" borderId="0" xfId="262" applyFont="1" applyFill="1" applyAlignment="1">
      <alignment horizontal="center"/>
    </xf>
    <xf numFmtId="2" fontId="44" fillId="0" borderId="20" xfId="0" applyNumberFormat="1" applyFont="1" applyBorder="1" applyAlignment="1">
      <alignment wrapText="1" shrinkToFit="1"/>
    </xf>
    <xf numFmtId="1" fontId="24" fillId="0" borderId="0" xfId="266" applyNumberFormat="1" applyFont="1" applyFill="1" applyBorder="1" applyAlignment="1">
      <alignment horizontal="right"/>
    </xf>
    <xf numFmtId="0" fontId="2" fillId="0" borderId="0" xfId="262" applyFont="1" applyFill="1" applyAlignment="1">
      <alignment horizontal="center"/>
    </xf>
    <xf numFmtId="167" fontId="24" fillId="0" borderId="21" xfId="0" applyNumberFormat="1" applyFont="1" applyFill="1" applyBorder="1" applyAlignment="1">
      <alignment horizontal="right"/>
    </xf>
    <xf numFmtId="166" fontId="24" fillId="0" borderId="21" xfId="0" applyNumberFormat="1" applyFont="1" applyFill="1" applyBorder="1" applyAlignment="1">
      <alignment horizontal="right"/>
    </xf>
    <xf numFmtId="169" fontId="24" fillId="0" borderId="21" xfId="0" applyNumberFormat="1" applyFont="1" applyFill="1" applyBorder="1" applyAlignment="1">
      <alignment horizontal="right"/>
    </xf>
    <xf numFmtId="0" fontId="26" fillId="0" borderId="13" xfId="262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vertical="center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2" fontId="26" fillId="0" borderId="15" xfId="0" applyNumberFormat="1" applyFont="1" applyBorder="1" applyAlignment="1">
      <alignment horizontal="right" vertic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vertical="center"/>
    </xf>
    <xf numFmtId="0" fontId="26" fillId="0" borderId="17" xfId="294" applyFont="1" applyFill="1" applyBorder="1" applyAlignment="1">
      <alignment horizontal="center" vertical="center" wrapText="1"/>
    </xf>
    <xf numFmtId="0" fontId="26" fillId="0" borderId="17" xfId="266" applyFont="1" applyFill="1" applyBorder="1" applyAlignment="1">
      <alignment horizontal="center" vertical="center" wrapText="1"/>
    </xf>
    <xf numFmtId="0" fontId="26" fillId="0" borderId="17" xfId="293" applyFont="1" applyFill="1" applyBorder="1" applyAlignment="1">
      <alignment horizontal="center" vertical="center" wrapText="1"/>
    </xf>
    <xf numFmtId="0" fontId="24" fillId="0" borderId="11" xfId="266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  <xf numFmtId="0" fontId="26" fillId="0" borderId="17" xfId="297" applyFont="1" applyFill="1" applyBorder="1" applyAlignment="1">
      <alignment horizontal="center" vertical="center" wrapText="1"/>
    </xf>
    <xf numFmtId="0" fontId="28" fillId="0" borderId="18" xfId="297" applyFont="1" applyFill="1" applyBorder="1" applyAlignment="1">
      <alignment horizontal="center" vertical="center" wrapText="1"/>
    </xf>
    <xf numFmtId="0" fontId="28" fillId="0" borderId="17" xfId="297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2" fontId="26" fillId="0" borderId="19" xfId="266" applyNumberFormat="1" applyFont="1" applyFill="1" applyBorder="1" applyAlignment="1">
      <alignment horizontal="right" vertical="center" wrapText="1"/>
    </xf>
    <xf numFmtId="167" fontId="24" fillId="0" borderId="11" xfId="294" applyNumberFormat="1" applyFont="1" applyFill="1" applyBorder="1" applyAlignment="1">
      <alignment horizontal="left"/>
    </xf>
    <xf numFmtId="2" fontId="24" fillId="0" borderId="11" xfId="294" applyNumberFormat="1" applyFont="1" applyFill="1" applyBorder="1" applyAlignment="1">
      <alignment horizontal="left"/>
    </xf>
    <xf numFmtId="169" fontId="24" fillId="0" borderId="11" xfId="294" applyNumberFormat="1" applyFont="1" applyFill="1" applyBorder="1" applyAlignment="1">
      <alignment horizontal="left"/>
    </xf>
    <xf numFmtId="2" fontId="24" fillId="0" borderId="11" xfId="266" applyNumberFormat="1" applyFont="1" applyFill="1" applyBorder="1" applyAlignment="1">
      <alignment horizontal="left"/>
    </xf>
    <xf numFmtId="2" fontId="26" fillId="0" borderId="15" xfId="297" applyNumberFormat="1" applyFont="1" applyFill="1" applyBorder="1" applyAlignment="1">
      <alignment horizontal="right" vertical="center" wrapText="1"/>
    </xf>
    <xf numFmtId="2" fontId="26" fillId="0" borderId="15" xfId="0" applyNumberFormat="1" applyFont="1" applyFill="1" applyBorder="1" applyAlignment="1">
      <alignment horizontal="right" vertical="center"/>
    </xf>
    <xf numFmtId="2" fontId="26" fillId="0" borderId="15" xfId="0" applyNumberFormat="1" applyFont="1" applyFill="1" applyBorder="1" applyAlignment="1">
      <alignment horizontal="right" vertical="center" wrapText="1"/>
    </xf>
    <xf numFmtId="0" fontId="26" fillId="0" borderId="13" xfId="262" applyFont="1" applyBorder="1" applyAlignment="1">
      <alignment horizontal="center"/>
    </xf>
    <xf numFmtId="0" fontId="26" fillId="0" borderId="11" xfId="0" applyFont="1" applyBorder="1" applyAlignment="1">
      <alignment horizontal="center" vertical="center"/>
    </xf>
    <xf numFmtId="0" fontId="26" fillId="0" borderId="17" xfId="0" applyFont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2" fontId="26" fillId="0" borderId="14" xfId="0" applyNumberFormat="1" applyFont="1" applyBorder="1" applyAlignment="1">
      <alignment horizontal="right" vertical="center"/>
    </xf>
    <xf numFmtId="0" fontId="24" fillId="0" borderId="17" xfId="0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right" vertical="center"/>
    </xf>
    <xf numFmtId="0" fontId="26" fillId="0" borderId="11" xfId="295" applyFont="1" applyFill="1" applyBorder="1" applyAlignment="1">
      <alignment horizontal="center" vertical="center"/>
    </xf>
    <xf numFmtId="2" fontId="26" fillId="0" borderId="15" xfId="0" applyNumberFormat="1" applyFont="1" applyBorder="1" applyAlignment="1">
      <alignment horizontal="right" vertical="center" wrapText="1"/>
    </xf>
    <xf numFmtId="0" fontId="26" fillId="0" borderId="17" xfId="294" applyFont="1" applyBorder="1" applyAlignment="1">
      <alignment horizontal="center" vertical="center" wrapText="1"/>
    </xf>
    <xf numFmtId="0" fontId="2" fillId="0" borderId="15" xfId="262" applyFont="1" applyBorder="1" applyAlignment="1">
      <alignment horizontal="center"/>
    </xf>
    <xf numFmtId="0" fontId="2" fillId="0" borderId="15" xfId="262" applyFont="1" applyBorder="1" applyAlignment="1">
      <alignment horizontal="left" wrapText="1"/>
    </xf>
    <xf numFmtId="9" fontId="2" fillId="0" borderId="15" xfId="338" applyFont="1" applyBorder="1" applyAlignment="1">
      <alignment horizontal="center"/>
    </xf>
    <xf numFmtId="165" fontId="2" fillId="0" borderId="15" xfId="339" applyFont="1" applyBorder="1" applyAlignment="1">
      <alignment horizontal="center"/>
    </xf>
    <xf numFmtId="2" fontId="26" fillId="0" borderId="0" xfId="0" applyNumberFormat="1" applyFont="1" applyAlignment="1">
      <alignment horizontal="right" vertical="center"/>
    </xf>
    <xf numFmtId="0" fontId="26" fillId="0" borderId="13" xfId="262" applyFont="1" applyFill="1" applyBorder="1" applyAlignment="1">
      <alignment horizontal="center" vertical="center"/>
    </xf>
    <xf numFmtId="2" fontId="24" fillId="0" borderId="15" xfId="0" applyNumberFormat="1" applyFont="1" applyFill="1" applyBorder="1" applyAlignment="1">
      <alignment horizontal="right" vertical="center"/>
    </xf>
    <xf numFmtId="0" fontId="24" fillId="0" borderId="17" xfId="0" applyFont="1" applyBorder="1" applyAlignment="1">
      <alignment horizontal="center" vertical="center"/>
    </xf>
    <xf numFmtId="2" fontId="24" fillId="0" borderId="15" xfId="0" applyNumberFormat="1" applyFont="1" applyBorder="1" applyAlignment="1">
      <alignment horizontal="right" vertical="center"/>
    </xf>
    <xf numFmtId="0" fontId="24" fillId="0" borderId="17" xfId="266" applyFont="1" applyFill="1" applyBorder="1" applyAlignment="1">
      <alignment horizontal="center" vertical="center"/>
    </xf>
    <xf numFmtId="2" fontId="24" fillId="0" borderId="15" xfId="266" applyNumberFormat="1" applyFont="1" applyFill="1" applyBorder="1" applyAlignment="1">
      <alignment horizontal="right" vertical="center"/>
    </xf>
    <xf numFmtId="0" fontId="24" fillId="0" borderId="17" xfId="296" applyFont="1" applyFill="1" applyBorder="1" applyAlignment="1">
      <alignment horizontal="right" vertical="center"/>
    </xf>
    <xf numFmtId="2" fontId="24" fillId="0" borderId="19" xfId="0" applyNumberFormat="1" applyFont="1" applyFill="1" applyBorder="1" applyAlignment="1">
      <alignment horizontal="right" vertical="center"/>
    </xf>
    <xf numFmtId="2" fontId="24" fillId="0" borderId="19" xfId="0" applyNumberFormat="1" applyFont="1" applyBorder="1" applyAlignment="1">
      <alignment horizontal="right" vertical="center"/>
    </xf>
    <xf numFmtId="166" fontId="24" fillId="0" borderId="17" xfId="0" applyNumberFormat="1" applyFont="1" applyBorder="1" applyAlignment="1">
      <alignment horizontal="right" vertical="center"/>
    </xf>
    <xf numFmtId="0" fontId="24" fillId="0" borderId="10" xfId="266" applyFont="1" applyFill="1" applyBorder="1" applyAlignment="1">
      <alignment horizontal="center" vertical="center"/>
    </xf>
    <xf numFmtId="2" fontId="24" fillId="0" borderId="14" xfId="266" applyNumberFormat="1" applyFont="1" applyFill="1" applyBorder="1" applyAlignment="1">
      <alignment horizontal="right" vertical="center"/>
    </xf>
    <xf numFmtId="0" fontId="24" fillId="0" borderId="10" xfId="296" applyFont="1" applyFill="1" applyBorder="1" applyAlignment="1">
      <alignment horizontal="right" vertical="center"/>
    </xf>
    <xf numFmtId="165" fontId="2" fillId="0" borderId="17" xfId="339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/>
    </xf>
    <xf numFmtId="2" fontId="24" fillId="0" borderId="14" xfId="0" applyNumberFormat="1" applyFont="1" applyBorder="1" applyAlignment="1">
      <alignment horizontal="right" vertical="center"/>
    </xf>
    <xf numFmtId="0" fontId="45" fillId="0" borderId="11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/>
    </xf>
    <xf numFmtId="0" fontId="45" fillId="0" borderId="17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 wrapText="1"/>
    </xf>
    <xf numFmtId="0" fontId="45" fillId="0" borderId="17" xfId="266" applyFont="1" applyFill="1" applyBorder="1" applyAlignment="1">
      <alignment horizontal="center" vertical="center" wrapText="1"/>
    </xf>
    <xf numFmtId="0" fontId="46" fillId="0" borderId="11" xfId="266" applyFont="1" applyFill="1" applyBorder="1" applyAlignment="1">
      <alignment horizontal="left"/>
    </xf>
    <xf numFmtId="0" fontId="46" fillId="0" borderId="11" xfId="266" applyFont="1" applyFill="1" applyBorder="1" applyAlignment="1">
      <alignment horizontal="center"/>
    </xf>
    <xf numFmtId="0" fontId="46" fillId="0" borderId="11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center"/>
    </xf>
    <xf numFmtId="0" fontId="46" fillId="0" borderId="11" xfId="266" applyFont="1" applyFill="1" applyBorder="1" applyAlignment="1">
      <alignment horizontal="left" wrapText="1"/>
    </xf>
    <xf numFmtId="0" fontId="45" fillId="0" borderId="17" xfId="297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left" wrapText="1"/>
    </xf>
    <xf numFmtId="0" fontId="48" fillId="0" borderId="10" xfId="262" applyFont="1" applyFill="1" applyBorder="1" applyAlignment="1">
      <alignment horizontal="center"/>
    </xf>
    <xf numFmtId="0" fontId="46" fillId="0" borderId="10" xfId="262" applyFont="1" applyFill="1" applyBorder="1" applyAlignment="1">
      <alignment horizontal="center"/>
    </xf>
    <xf numFmtId="0" fontId="46" fillId="0" borderId="0" xfId="262" applyFont="1" applyFill="1" applyAlignment="1">
      <alignment horizontal="left" wrapText="1"/>
    </xf>
    <xf numFmtId="9" fontId="46" fillId="0" borderId="0" xfId="338" applyFont="1" applyFill="1" applyAlignment="1">
      <alignment horizontal="center"/>
    </xf>
    <xf numFmtId="0" fontId="48" fillId="0" borderId="10" xfId="262" applyFont="1" applyFill="1" applyBorder="1" applyAlignment="1">
      <alignment horizontal="center" vertical="center"/>
    </xf>
    <xf numFmtId="0" fontId="45" fillId="0" borderId="10" xfId="262" applyFont="1" applyFill="1" applyBorder="1" applyAlignment="1">
      <alignment horizontal="center" vertical="center"/>
    </xf>
    <xf numFmtId="0" fontId="48" fillId="0" borderId="10" xfId="262" applyFont="1" applyBorder="1" applyAlignment="1">
      <alignment horizontal="center"/>
    </xf>
    <xf numFmtId="0" fontId="46" fillId="0" borderId="10" xfId="262" applyFont="1" applyBorder="1" applyAlignment="1">
      <alignment horizontal="center"/>
    </xf>
    <xf numFmtId="0" fontId="45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8" fillId="0" borderId="10" xfId="262" applyFont="1" applyBorder="1" applyAlignment="1">
      <alignment horizontal="center" wrapText="1"/>
    </xf>
    <xf numFmtId="0" fontId="45" fillId="0" borderId="11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left" wrapText="1"/>
    </xf>
    <xf numFmtId="0" fontId="46" fillId="0" borderId="11" xfId="0" applyFont="1" applyBorder="1" applyAlignment="1">
      <alignment horizontal="center"/>
    </xf>
    <xf numFmtId="0" fontId="48" fillId="0" borderId="10" xfId="262" applyFont="1" applyBorder="1" applyAlignment="1">
      <alignment horizontal="center" vertical="center"/>
    </xf>
    <xf numFmtId="0" fontId="48" fillId="0" borderId="10" xfId="262" applyFont="1" applyFill="1" applyBorder="1" applyAlignment="1">
      <alignment horizont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0" fontId="46" fillId="0" borderId="17" xfId="262" applyFont="1" applyFill="1" applyBorder="1" applyAlignment="1">
      <alignment horizontal="center" vertical="center" wrapText="1"/>
    </xf>
    <xf numFmtId="0" fontId="46" fillId="0" borderId="17" xfId="266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10" xfId="262" applyFont="1" applyFill="1" applyBorder="1" applyAlignment="1">
      <alignment horizontal="center" vertical="center" wrapText="1"/>
    </xf>
    <xf numFmtId="0" fontId="46" fillId="0" borderId="10" xfId="266" applyFont="1" applyFill="1" applyBorder="1" applyAlignment="1">
      <alignment horizontal="center" vertical="center"/>
    </xf>
    <xf numFmtId="0" fontId="46" fillId="0" borderId="10" xfId="262" applyFont="1" applyFill="1" applyBorder="1" applyAlignment="1">
      <alignment horizontal="center" vertical="center"/>
    </xf>
    <xf numFmtId="0" fontId="48" fillId="0" borderId="10" xfId="262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 shrinkToFit="1"/>
    </xf>
    <xf numFmtId="0" fontId="39" fillId="0" borderId="0" xfId="0" applyFont="1" applyAlignment="1">
      <alignment horizontal="center" vertical="center" wrapText="1" shrinkToFit="1"/>
    </xf>
    <xf numFmtId="0" fontId="36" fillId="0" borderId="0" xfId="0" applyFont="1" applyAlignment="1">
      <alignment horizontal="center" vertical="top" wrapText="1" shrinkToFit="1"/>
    </xf>
    <xf numFmtId="0" fontId="34" fillId="0" borderId="0" xfId="0" applyFont="1" applyAlignment="1">
      <alignment horizontal="center" vertical="top" wrapText="1" shrinkToFit="1"/>
    </xf>
    <xf numFmtId="0" fontId="43" fillId="0" borderId="0" xfId="0" applyFont="1" applyAlignment="1">
      <alignment horizontal="center" vertical="top" wrapText="1" shrinkToFit="1"/>
    </xf>
    <xf numFmtId="0" fontId="35" fillId="0" borderId="0" xfId="0" applyFont="1" applyAlignment="1">
      <alignment horizontal="left" wrapText="1" shrinkToFit="1"/>
    </xf>
    <xf numFmtId="0" fontId="35" fillId="0" borderId="0" xfId="0" applyFont="1" applyAlignment="1">
      <alignment horizontal="center" wrapText="1" shrinkToFit="1"/>
    </xf>
    <xf numFmtId="0" fontId="32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center" vertical="center" wrapText="1"/>
    </xf>
    <xf numFmtId="165" fontId="2" fillId="0" borderId="17" xfId="339" applyFont="1" applyFill="1" applyBorder="1" applyAlignment="1">
      <alignment horizontal="center" vertical="center"/>
    </xf>
    <xf numFmtId="165" fontId="2" fillId="0" borderId="12" xfId="339" applyFont="1" applyFill="1" applyBorder="1" applyAlignment="1">
      <alignment horizontal="center" vertical="center"/>
    </xf>
    <xf numFmtId="165" fontId="2" fillId="0" borderId="11" xfId="339" applyFont="1" applyFill="1" applyBorder="1" applyAlignment="1">
      <alignment horizontal="center" vertical="center"/>
    </xf>
    <xf numFmtId="0" fontId="2" fillId="0" borderId="17" xfId="294" applyNumberFormat="1" applyFont="1" applyFill="1" applyBorder="1" applyAlignment="1">
      <alignment horizontal="center" vertical="center"/>
    </xf>
    <xf numFmtId="0" fontId="2" fillId="0" borderId="11" xfId="294" applyNumberFormat="1" applyFont="1" applyFill="1" applyBorder="1" applyAlignment="1">
      <alignment horizontal="center" vertical="center"/>
    </xf>
    <xf numFmtId="0" fontId="2" fillId="0" borderId="12" xfId="294" applyNumberFormat="1" applyFont="1" applyFill="1" applyBorder="1" applyAlignment="1">
      <alignment horizontal="center" vertical="center"/>
    </xf>
    <xf numFmtId="0" fontId="2" fillId="0" borderId="17" xfId="294" applyFont="1" applyFill="1" applyBorder="1" applyAlignment="1">
      <alignment horizontal="center" vertical="center" wrapText="1"/>
    </xf>
    <xf numFmtId="0" fontId="2" fillId="0" borderId="11" xfId="294" applyFont="1" applyFill="1" applyBorder="1" applyAlignment="1">
      <alignment horizontal="center" vertical="center" wrapText="1"/>
    </xf>
    <xf numFmtId="0" fontId="2" fillId="0" borderId="12" xfId="294" applyFont="1" applyFill="1" applyBorder="1" applyAlignment="1">
      <alignment horizontal="center" vertical="center" wrapText="1"/>
    </xf>
    <xf numFmtId="9" fontId="2" fillId="0" borderId="17" xfId="338" applyFont="1" applyFill="1" applyBorder="1" applyAlignment="1">
      <alignment horizontal="center" vertical="center"/>
    </xf>
    <xf numFmtId="9" fontId="2" fillId="0" borderId="11" xfId="338" applyFont="1" applyFill="1" applyBorder="1" applyAlignment="1">
      <alignment horizontal="center" vertical="center"/>
    </xf>
    <xf numFmtId="9" fontId="2" fillId="0" borderId="12" xfId="338" applyFont="1" applyFill="1" applyBorder="1" applyAlignment="1">
      <alignment horizontal="center" vertical="center"/>
    </xf>
    <xf numFmtId="165" fontId="2" fillId="0" borderId="18" xfId="339" applyFont="1" applyFill="1" applyBorder="1" applyAlignment="1">
      <alignment horizontal="center" vertical="center"/>
    </xf>
    <xf numFmtId="165" fontId="2" fillId="0" borderId="19" xfId="339" applyFont="1" applyFill="1" applyBorder="1" applyAlignment="1">
      <alignment horizontal="center" vertical="center"/>
    </xf>
    <xf numFmtId="165" fontId="2" fillId="0" borderId="22" xfId="339" applyFont="1" applyFill="1" applyBorder="1" applyAlignment="1">
      <alignment horizontal="center" vertical="center"/>
    </xf>
    <xf numFmtId="165" fontId="2" fillId="0" borderId="16" xfId="339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top" wrapText="1"/>
    </xf>
  </cellXfs>
  <cellStyles count="340">
    <cellStyle name="20% - Accent1 2" xfId="1"/>
    <cellStyle name="20% - Accent1 3" xfId="2"/>
    <cellStyle name="20% - Accent1 4" xfId="3"/>
    <cellStyle name="20% - Accent1 4 2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4 2" xfId="11"/>
    <cellStyle name="20% - Accent2 5" xfId="12"/>
    <cellStyle name="20% - Accent2 6" xfId="13"/>
    <cellStyle name="20% - Accent2 7" xfId="14"/>
    <cellStyle name="20% - Accent3 2" xfId="15"/>
    <cellStyle name="20% - Accent3 3" xfId="16"/>
    <cellStyle name="20% - Accent3 4" xfId="17"/>
    <cellStyle name="20% - Accent3 4 2" xfId="18"/>
    <cellStyle name="20% - Accent3 5" xfId="19"/>
    <cellStyle name="20% - Accent3 6" xfId="20"/>
    <cellStyle name="20% - Accent3 7" xfId="21"/>
    <cellStyle name="20% - Accent4 2" xfId="22"/>
    <cellStyle name="20% - Accent4 3" xfId="23"/>
    <cellStyle name="20% - Accent4 4" xfId="24"/>
    <cellStyle name="20% - Accent4 4 2" xfId="25"/>
    <cellStyle name="20% - Accent4 5" xfId="26"/>
    <cellStyle name="20% - Accent4 6" xfId="27"/>
    <cellStyle name="20% - Accent4 7" xfId="28"/>
    <cellStyle name="20% - Accent5 2" xfId="29"/>
    <cellStyle name="20% - Accent5 3" xfId="30"/>
    <cellStyle name="20% - Accent5 4" xfId="31"/>
    <cellStyle name="20% - Accent5 4 2" xfId="32"/>
    <cellStyle name="20% - Accent5 5" xfId="33"/>
    <cellStyle name="20% - Accent5 6" xfId="34"/>
    <cellStyle name="20% - Accent5 7" xfId="35"/>
    <cellStyle name="20% - Accent6 2" xfId="36"/>
    <cellStyle name="20% - Accent6 3" xfId="37"/>
    <cellStyle name="20% - Accent6 4" xfId="38"/>
    <cellStyle name="20% - Accent6 4 2" xfId="39"/>
    <cellStyle name="20% - Accent6 5" xfId="40"/>
    <cellStyle name="20% - Accent6 6" xfId="41"/>
    <cellStyle name="20% - Accent6 7" xfId="42"/>
    <cellStyle name="40% - Accent1 2" xfId="43"/>
    <cellStyle name="40% - Accent1 3" xfId="44"/>
    <cellStyle name="40% - Accent1 4" xfId="45"/>
    <cellStyle name="40% - Accent1 4 2" xfId="46"/>
    <cellStyle name="40% - Accent1 5" xfId="47"/>
    <cellStyle name="40% - Accent1 6" xfId="48"/>
    <cellStyle name="40% - Accent1 7" xfId="49"/>
    <cellStyle name="40% - Accent2 2" xfId="50"/>
    <cellStyle name="40% - Accent2 3" xfId="51"/>
    <cellStyle name="40% - Accent2 4" xfId="52"/>
    <cellStyle name="40% - Accent2 4 2" xfId="53"/>
    <cellStyle name="40% - Accent2 5" xfId="54"/>
    <cellStyle name="40% - Accent2 6" xfId="55"/>
    <cellStyle name="40% - Accent2 7" xfId="56"/>
    <cellStyle name="40% - Accent3 2" xfId="57"/>
    <cellStyle name="40% - Accent3 3" xfId="58"/>
    <cellStyle name="40% - Accent3 4" xfId="59"/>
    <cellStyle name="40% - Accent3 4 2" xfId="60"/>
    <cellStyle name="40% - Accent3 5" xfId="61"/>
    <cellStyle name="40% - Accent3 6" xfId="62"/>
    <cellStyle name="40% - Accent3 7" xfId="63"/>
    <cellStyle name="40% - Accent4 2" xfId="64"/>
    <cellStyle name="40% - Accent4 3" xfId="65"/>
    <cellStyle name="40% - Accent4 4" xfId="66"/>
    <cellStyle name="40% - Accent4 4 2" xfId="67"/>
    <cellStyle name="40% - Accent4 5" xfId="68"/>
    <cellStyle name="40% - Accent4 6" xfId="69"/>
    <cellStyle name="40% - Accent4 7" xfId="70"/>
    <cellStyle name="40% - Accent5 2" xfId="71"/>
    <cellStyle name="40% - Accent5 3" xfId="72"/>
    <cellStyle name="40% - Accent5 4" xfId="73"/>
    <cellStyle name="40% - Accent5 4 2" xfId="74"/>
    <cellStyle name="40% - Accent5 5" xfId="75"/>
    <cellStyle name="40% - Accent5 6" xfId="76"/>
    <cellStyle name="40% - Accent5 7" xfId="77"/>
    <cellStyle name="40% - Accent6 2" xfId="78"/>
    <cellStyle name="40% - Accent6 3" xfId="79"/>
    <cellStyle name="40% - Accent6 4" xfId="80"/>
    <cellStyle name="40% - Accent6 4 2" xfId="81"/>
    <cellStyle name="40% - Accent6 5" xfId="82"/>
    <cellStyle name="40% - Accent6 6" xfId="83"/>
    <cellStyle name="40% - Accent6 7" xfId="84"/>
    <cellStyle name="60% - Accent1 2" xfId="85"/>
    <cellStyle name="60% - Accent1 3" xfId="86"/>
    <cellStyle name="60% - Accent1 4" xfId="87"/>
    <cellStyle name="60% - Accent1 4 2" xfId="88"/>
    <cellStyle name="60% - Accent1 5" xfId="89"/>
    <cellStyle name="60% - Accent1 6" xfId="90"/>
    <cellStyle name="60% - Accent1 7" xfId="91"/>
    <cellStyle name="60% - Accent2 2" xfId="92"/>
    <cellStyle name="60% - Accent2 3" xfId="93"/>
    <cellStyle name="60% - Accent2 4" xfId="94"/>
    <cellStyle name="60% - Accent2 4 2" xfId="95"/>
    <cellStyle name="60% - Accent2 5" xfId="96"/>
    <cellStyle name="60% - Accent2 6" xfId="97"/>
    <cellStyle name="60% - Accent2 7" xfId="98"/>
    <cellStyle name="60% - Accent3 2" xfId="99"/>
    <cellStyle name="60% - Accent3 3" xfId="100"/>
    <cellStyle name="60% - Accent3 4" xfId="101"/>
    <cellStyle name="60% - Accent3 4 2" xfId="102"/>
    <cellStyle name="60% - Accent3 5" xfId="103"/>
    <cellStyle name="60% - Accent3 6" xfId="104"/>
    <cellStyle name="60% - Accent3 7" xfId="105"/>
    <cellStyle name="60% - Accent4 2" xfId="106"/>
    <cellStyle name="60% - Accent4 3" xfId="107"/>
    <cellStyle name="60% - Accent4 4" xfId="108"/>
    <cellStyle name="60% - Accent4 4 2" xfId="109"/>
    <cellStyle name="60% - Accent4 5" xfId="110"/>
    <cellStyle name="60% - Accent4 6" xfId="111"/>
    <cellStyle name="60% - Accent4 7" xfId="112"/>
    <cellStyle name="60% - Accent5 2" xfId="113"/>
    <cellStyle name="60% - Accent5 3" xfId="114"/>
    <cellStyle name="60% - Accent5 4" xfId="115"/>
    <cellStyle name="60% - Accent5 4 2" xfId="116"/>
    <cellStyle name="60% - Accent5 5" xfId="117"/>
    <cellStyle name="60% - Accent5 6" xfId="118"/>
    <cellStyle name="60% - Accent5 7" xfId="119"/>
    <cellStyle name="60% - Accent6 2" xfId="120"/>
    <cellStyle name="60% - Accent6 3" xfId="121"/>
    <cellStyle name="60% - Accent6 4" xfId="122"/>
    <cellStyle name="60% - Accent6 4 2" xfId="123"/>
    <cellStyle name="60% - Accent6 5" xfId="124"/>
    <cellStyle name="60% - Accent6 6" xfId="125"/>
    <cellStyle name="60% - Accent6 7" xfId="126"/>
    <cellStyle name="Accent1 2" xfId="127"/>
    <cellStyle name="Accent1 3" xfId="128"/>
    <cellStyle name="Accent1 4" xfId="129"/>
    <cellStyle name="Accent1 4 2" xfId="130"/>
    <cellStyle name="Accent1 5" xfId="131"/>
    <cellStyle name="Accent1 6" xfId="132"/>
    <cellStyle name="Accent1 7" xfId="133"/>
    <cellStyle name="Accent2 2" xfId="134"/>
    <cellStyle name="Accent2 3" xfId="135"/>
    <cellStyle name="Accent2 4" xfId="136"/>
    <cellStyle name="Accent2 4 2" xfId="137"/>
    <cellStyle name="Accent2 5" xfId="138"/>
    <cellStyle name="Accent2 6" xfId="139"/>
    <cellStyle name="Accent2 7" xfId="140"/>
    <cellStyle name="Accent3 2" xfId="141"/>
    <cellStyle name="Accent3 3" xfId="142"/>
    <cellStyle name="Accent3 4" xfId="143"/>
    <cellStyle name="Accent3 4 2" xfId="144"/>
    <cellStyle name="Accent3 5" xfId="145"/>
    <cellStyle name="Accent3 6" xfId="146"/>
    <cellStyle name="Accent3 7" xfId="147"/>
    <cellStyle name="Accent4 2" xfId="148"/>
    <cellStyle name="Accent4 3" xfId="149"/>
    <cellStyle name="Accent4 4" xfId="150"/>
    <cellStyle name="Accent4 4 2" xfId="151"/>
    <cellStyle name="Accent4 5" xfId="152"/>
    <cellStyle name="Accent4 6" xfId="153"/>
    <cellStyle name="Accent4 7" xfId="154"/>
    <cellStyle name="Accent5 2" xfId="155"/>
    <cellStyle name="Accent5 3" xfId="156"/>
    <cellStyle name="Accent5 4" xfId="157"/>
    <cellStyle name="Accent5 4 2" xfId="158"/>
    <cellStyle name="Accent5 5" xfId="159"/>
    <cellStyle name="Accent5 6" xfId="160"/>
    <cellStyle name="Accent5 7" xfId="161"/>
    <cellStyle name="Accent6 2" xfId="162"/>
    <cellStyle name="Accent6 3" xfId="163"/>
    <cellStyle name="Accent6 4" xfId="164"/>
    <cellStyle name="Accent6 4 2" xfId="165"/>
    <cellStyle name="Accent6 5" xfId="166"/>
    <cellStyle name="Accent6 6" xfId="167"/>
    <cellStyle name="Accent6 7" xfId="168"/>
    <cellStyle name="Bad 2" xfId="169"/>
    <cellStyle name="Bad 3" xfId="170"/>
    <cellStyle name="Bad 4" xfId="171"/>
    <cellStyle name="Bad 4 2" xfId="172"/>
    <cellStyle name="Bad 5" xfId="173"/>
    <cellStyle name="Bad 6" xfId="174"/>
    <cellStyle name="Bad 7" xfId="175"/>
    <cellStyle name="Calculation 2" xfId="176"/>
    <cellStyle name="Calculation 3" xfId="177"/>
    <cellStyle name="Calculation 4" xfId="178"/>
    <cellStyle name="Calculation 4 2" xfId="179"/>
    <cellStyle name="Calculation 4_SAN2009-IIIxlsx" xfId="180"/>
    <cellStyle name="Calculation 5" xfId="181"/>
    <cellStyle name="Calculation 6" xfId="182"/>
    <cellStyle name="Calculation 7" xfId="183"/>
    <cellStyle name="Check Cell 2" xfId="184"/>
    <cellStyle name="Check Cell 3" xfId="185"/>
    <cellStyle name="Check Cell 4" xfId="186"/>
    <cellStyle name="Check Cell 4 2" xfId="187"/>
    <cellStyle name="Check Cell 4_SAN2009-IIIxlsx" xfId="188"/>
    <cellStyle name="Check Cell 5" xfId="189"/>
    <cellStyle name="Check Cell 6" xfId="190"/>
    <cellStyle name="Check Cell 7" xfId="191"/>
    <cellStyle name="Comma" xfId="339" builtinId="3"/>
    <cellStyle name="Comma 2" xfId="192"/>
    <cellStyle name="Comma 3" xfId="193"/>
    <cellStyle name="Explanatory Text 2" xfId="194"/>
    <cellStyle name="Explanatory Text 3" xfId="195"/>
    <cellStyle name="Explanatory Text 4" xfId="196"/>
    <cellStyle name="Explanatory Text 4 2" xfId="197"/>
    <cellStyle name="Explanatory Text 5" xfId="198"/>
    <cellStyle name="Explanatory Text 6" xfId="199"/>
    <cellStyle name="Explanatory Text 7" xfId="200"/>
    <cellStyle name="Good 2" xfId="201"/>
    <cellStyle name="Good 3" xfId="202"/>
    <cellStyle name="Good 4" xfId="203"/>
    <cellStyle name="Good 4 2" xfId="204"/>
    <cellStyle name="Good 5" xfId="205"/>
    <cellStyle name="Good 6" xfId="206"/>
    <cellStyle name="Good 7" xfId="207"/>
    <cellStyle name="Heading 1 2" xfId="208"/>
    <cellStyle name="Heading 1 3" xfId="209"/>
    <cellStyle name="Heading 1 4" xfId="210"/>
    <cellStyle name="Heading 1 4 2" xfId="211"/>
    <cellStyle name="Heading 1 4_SAN2009-IIIxlsx" xfId="212"/>
    <cellStyle name="Heading 1 5" xfId="213"/>
    <cellStyle name="Heading 1 6" xfId="214"/>
    <cellStyle name="Heading 1 7" xfId="215"/>
    <cellStyle name="Heading 2 2" xfId="216"/>
    <cellStyle name="Heading 2 3" xfId="217"/>
    <cellStyle name="Heading 2 4" xfId="218"/>
    <cellStyle name="Heading 2 4 2" xfId="219"/>
    <cellStyle name="Heading 2 4_SAN2009-IIIxlsx" xfId="220"/>
    <cellStyle name="Heading 2 5" xfId="221"/>
    <cellStyle name="Heading 2 6" xfId="222"/>
    <cellStyle name="Heading 2 7" xfId="223"/>
    <cellStyle name="Heading 3 2" xfId="224"/>
    <cellStyle name="Heading 3 3" xfId="225"/>
    <cellStyle name="Heading 3 4" xfId="226"/>
    <cellStyle name="Heading 3 4 2" xfId="227"/>
    <cellStyle name="Heading 3 4_SAN2009-IIIxlsx" xfId="228"/>
    <cellStyle name="Heading 3 5" xfId="229"/>
    <cellStyle name="Heading 3 6" xfId="230"/>
    <cellStyle name="Heading 3 7" xfId="231"/>
    <cellStyle name="Heading 4 2" xfId="232"/>
    <cellStyle name="Heading 4 3" xfId="233"/>
    <cellStyle name="Heading 4 4" xfId="234"/>
    <cellStyle name="Heading 4 4 2" xfId="235"/>
    <cellStyle name="Heading 4 5" xfId="236"/>
    <cellStyle name="Heading 4 6" xfId="237"/>
    <cellStyle name="Heading 4 7" xfId="238"/>
    <cellStyle name="Input 2" xfId="239"/>
    <cellStyle name="Input 3" xfId="240"/>
    <cellStyle name="Input 4" xfId="241"/>
    <cellStyle name="Input 4 2" xfId="242"/>
    <cellStyle name="Input 4_SAN2009-IIIxlsx" xfId="243"/>
    <cellStyle name="Input 5" xfId="244"/>
    <cellStyle name="Input 6" xfId="245"/>
    <cellStyle name="Input 7" xfId="246"/>
    <cellStyle name="Linked Cell 2" xfId="247"/>
    <cellStyle name="Linked Cell 3" xfId="248"/>
    <cellStyle name="Linked Cell 4" xfId="249"/>
    <cellStyle name="Linked Cell 4 2" xfId="250"/>
    <cellStyle name="Linked Cell 4_SAN2009-IIIxlsx" xfId="251"/>
    <cellStyle name="Linked Cell 5" xfId="252"/>
    <cellStyle name="Linked Cell 6" xfId="253"/>
    <cellStyle name="Linked Cell 7" xfId="254"/>
    <cellStyle name="Neutral 2" xfId="255"/>
    <cellStyle name="Neutral 3" xfId="256"/>
    <cellStyle name="Neutral 4" xfId="257"/>
    <cellStyle name="Neutral 4 2" xfId="258"/>
    <cellStyle name="Neutral 5" xfId="259"/>
    <cellStyle name="Neutral 6" xfId="260"/>
    <cellStyle name="Neutral 7" xfId="261"/>
    <cellStyle name="Normal" xfId="0" builtinId="0"/>
    <cellStyle name="Normal 10" xfId="262"/>
    <cellStyle name="Normal 11" xfId="263"/>
    <cellStyle name="Normal 12" xfId="264"/>
    <cellStyle name="Normal 13" xfId="265"/>
    <cellStyle name="Normal 16" xfId="266"/>
    <cellStyle name="Normal 2" xfId="267"/>
    <cellStyle name="Normal 2 2" xfId="268"/>
    <cellStyle name="Normal 2 2 2" xfId="269"/>
    <cellStyle name="Normal 2 2 3" xfId="270"/>
    <cellStyle name="Normal 2 2 4" xfId="271"/>
    <cellStyle name="Normal 2 2 5" xfId="272"/>
    <cellStyle name="Normal 2 2_samsheneblo 2009-II" xfId="273"/>
    <cellStyle name="Normal 2 3" xfId="274"/>
    <cellStyle name="Normal 2 4" xfId="275"/>
    <cellStyle name="Normal 2 5" xfId="276"/>
    <cellStyle name="Normal 2 6" xfId="277"/>
    <cellStyle name="Normal 2 7" xfId="278"/>
    <cellStyle name="Normal 2_samseneblo - 2009" xfId="279"/>
    <cellStyle name="Normal 26" xfId="280"/>
    <cellStyle name="Normal 27" xfId="281"/>
    <cellStyle name="Normal 3" xfId="282"/>
    <cellStyle name="Normal 31" xfId="283"/>
    <cellStyle name="Normal 4" xfId="284"/>
    <cellStyle name="Normal 5" xfId="285"/>
    <cellStyle name="Normal 6" xfId="286"/>
    <cellStyle name="Normal 7" xfId="287"/>
    <cellStyle name="Normal 8" xfId="288"/>
    <cellStyle name="Normal 8 2" xfId="289"/>
    <cellStyle name="Normal 9" xfId="290"/>
    <cellStyle name="Normal 9 2" xfId="291"/>
    <cellStyle name="Normal 9 2 2" xfId="292"/>
    <cellStyle name="Normal_gare wyalsadfenigagarini 2 2" xfId="293"/>
    <cellStyle name="Normal_gare wyalsadfenigagarini 2_SMSH2008-IIkv ." xfId="294"/>
    <cellStyle name="Normal_gare wyalsadfenigagarini_QW68 -8-24" xfId="295"/>
    <cellStyle name="Normal_gare wyalsadfenigagarini_samsheneblo 2010-Iy" xfId="296"/>
    <cellStyle name="Normal_ozurgeTis saavadmyofo" xfId="297"/>
    <cellStyle name="Note 2" xfId="298"/>
    <cellStyle name="Note 3" xfId="299"/>
    <cellStyle name="Note 4" xfId="300"/>
    <cellStyle name="Note 4 2" xfId="301"/>
    <cellStyle name="Note 4_SAN2009-IIIxlsx" xfId="302"/>
    <cellStyle name="Note 5" xfId="303"/>
    <cellStyle name="Note 6" xfId="304"/>
    <cellStyle name="Note 7" xfId="305"/>
    <cellStyle name="Output 2" xfId="306"/>
    <cellStyle name="Output 3" xfId="307"/>
    <cellStyle name="Output 4" xfId="308"/>
    <cellStyle name="Output 4 2" xfId="309"/>
    <cellStyle name="Output 4_SAN2009-IIIxlsx" xfId="310"/>
    <cellStyle name="Output 5" xfId="311"/>
    <cellStyle name="Output 6" xfId="312"/>
    <cellStyle name="Output 7" xfId="313"/>
    <cellStyle name="Percent" xfId="338" builtinId="5"/>
    <cellStyle name="Percent 2" xfId="314"/>
    <cellStyle name="Style 1" xfId="315"/>
    <cellStyle name="Title 2" xfId="316"/>
    <cellStyle name="Title 3" xfId="317"/>
    <cellStyle name="Title 4" xfId="318"/>
    <cellStyle name="Title 4 2" xfId="319"/>
    <cellStyle name="Title 5" xfId="320"/>
    <cellStyle name="Title 6" xfId="321"/>
    <cellStyle name="Title 7" xfId="322"/>
    <cellStyle name="Total 2" xfId="323"/>
    <cellStyle name="Total 3" xfId="324"/>
    <cellStyle name="Total 4" xfId="325"/>
    <cellStyle name="Total 4 2" xfId="326"/>
    <cellStyle name="Total 4_SAN2009-IIIxlsx" xfId="327"/>
    <cellStyle name="Total 5" xfId="328"/>
    <cellStyle name="Total 6" xfId="329"/>
    <cellStyle name="Total 7" xfId="330"/>
    <cellStyle name="Warning Text 2" xfId="331"/>
    <cellStyle name="Warning Text 3" xfId="332"/>
    <cellStyle name="Warning Text 4" xfId="333"/>
    <cellStyle name="Warning Text 4 2" xfId="334"/>
    <cellStyle name="Warning Text 5" xfId="335"/>
    <cellStyle name="Warning Text 6" xfId="336"/>
    <cellStyle name="Warning Text 7" xfId="3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7"/>
  <sheetViews>
    <sheetView topLeftCell="A7" zoomScaleNormal="100" workbookViewId="0">
      <selection activeCell="M39" sqref="M39"/>
    </sheetView>
  </sheetViews>
  <sheetFormatPr defaultRowHeight="15"/>
  <cols>
    <col min="1" max="1" width="3.42578125" style="5" customWidth="1"/>
    <col min="2" max="2" width="25.7109375" style="5" customWidth="1"/>
    <col min="3" max="3" width="44" style="5" customWidth="1"/>
    <col min="4" max="4" width="21.28515625" style="5" customWidth="1"/>
    <col min="5" max="16384" width="9.140625" style="5"/>
  </cols>
  <sheetData>
    <row r="1" spans="1:4" ht="204.75" customHeight="1">
      <c r="A1" s="193"/>
      <c r="B1" s="193"/>
      <c r="C1" s="193"/>
      <c r="D1" s="193"/>
    </row>
    <row r="2" spans="1:4" ht="144" customHeight="1">
      <c r="A2" s="194" t="s">
        <v>51</v>
      </c>
      <c r="B2" s="194"/>
      <c r="C2" s="194"/>
      <c r="D2" s="194"/>
    </row>
    <row r="3" spans="1:4" ht="62.25" customHeight="1">
      <c r="A3" s="195" t="s">
        <v>41</v>
      </c>
      <c r="B3" s="195"/>
      <c r="C3" s="195"/>
      <c r="D3" s="195"/>
    </row>
    <row r="4" spans="1:4" ht="135" customHeight="1">
      <c r="A4" s="196"/>
      <c r="B4" s="196"/>
      <c r="C4" s="196"/>
      <c r="D4" s="196"/>
    </row>
    <row r="5" spans="1:4" ht="105" customHeight="1">
      <c r="A5" s="197" t="s">
        <v>47</v>
      </c>
      <c r="B5" s="197"/>
      <c r="C5" s="197"/>
      <c r="D5" s="197"/>
    </row>
    <row r="6" spans="1:4" ht="33.75" customHeight="1">
      <c r="A6" s="192" t="s">
        <v>42</v>
      </c>
      <c r="B6" s="192"/>
      <c r="C6" s="192"/>
      <c r="D6" s="192"/>
    </row>
    <row r="7" spans="1:4" ht="69" customHeight="1" thickBot="1">
      <c r="A7" s="191" t="s">
        <v>50</v>
      </c>
      <c r="B7" s="191"/>
      <c r="C7" s="191"/>
      <c r="D7" s="191"/>
    </row>
    <row r="8" spans="1:4" ht="51.75" customHeight="1" thickBot="1">
      <c r="A8" s="10" t="s">
        <v>0</v>
      </c>
      <c r="B8" s="10" t="s">
        <v>1</v>
      </c>
      <c r="C8" s="10" t="s">
        <v>2</v>
      </c>
      <c r="D8" s="10" t="s">
        <v>18</v>
      </c>
    </row>
    <row r="9" spans="1:4" ht="50.25" customHeight="1" thickBot="1">
      <c r="A9" s="7"/>
      <c r="B9" s="8"/>
      <c r="C9" s="13" t="s">
        <v>19</v>
      </c>
      <c r="D9" s="8"/>
    </row>
    <row r="10" spans="1:4" s="6" customFormat="1" ht="39" customHeight="1" thickBot="1">
      <c r="A10" s="7">
        <v>1</v>
      </c>
      <c r="B10" s="9" t="s">
        <v>43</v>
      </c>
      <c r="C10" s="9" t="s">
        <v>26</v>
      </c>
      <c r="D10" s="15"/>
    </row>
    <row r="11" spans="1:4" s="6" customFormat="1" ht="40.5" customHeight="1" thickBot="1">
      <c r="A11" s="7">
        <v>2</v>
      </c>
      <c r="B11" s="9" t="s">
        <v>44</v>
      </c>
      <c r="C11" s="9" t="s">
        <v>39</v>
      </c>
      <c r="D11" s="15"/>
    </row>
    <row r="12" spans="1:4" s="6" customFormat="1" ht="38.25" customHeight="1" thickBot="1">
      <c r="A12" s="7">
        <v>3</v>
      </c>
      <c r="B12" s="9" t="s">
        <v>45</v>
      </c>
      <c r="C12" s="9" t="s">
        <v>17</v>
      </c>
      <c r="D12" s="15"/>
    </row>
    <row r="13" spans="1:4" ht="27" customHeight="1" thickBot="1">
      <c r="A13" s="8"/>
      <c r="B13" s="8"/>
      <c r="C13" s="12" t="s">
        <v>40</v>
      </c>
      <c r="D13" s="16"/>
    </row>
    <row r="14" spans="1:4" ht="36.75" customHeight="1" thickBot="1">
      <c r="A14" s="8"/>
      <c r="B14" s="8"/>
      <c r="C14" s="11" t="s">
        <v>21</v>
      </c>
      <c r="D14" s="16"/>
    </row>
    <row r="15" spans="1:4" ht="29.25" customHeight="1" thickBot="1">
      <c r="A15" s="8"/>
      <c r="B15" s="8"/>
      <c r="C15" s="12" t="s">
        <v>4</v>
      </c>
      <c r="D15" s="16"/>
    </row>
    <row r="16" spans="1:4" ht="30.75" customHeight="1" thickBot="1">
      <c r="A16" s="8"/>
      <c r="B16" s="8"/>
      <c r="C16" s="11" t="s">
        <v>20</v>
      </c>
      <c r="D16" s="16"/>
    </row>
    <row r="17" spans="1:4" ht="81" customHeight="1" thickBot="1">
      <c r="A17" s="8"/>
      <c r="B17" s="8"/>
      <c r="C17" s="14" t="s">
        <v>22</v>
      </c>
      <c r="D17" s="82"/>
    </row>
  </sheetData>
  <mergeCells count="7">
    <mergeCell ref="A7:D7"/>
    <mergeCell ref="A6:D6"/>
    <mergeCell ref="A1:D1"/>
    <mergeCell ref="A2:D2"/>
    <mergeCell ref="A3:D3"/>
    <mergeCell ref="A4:D4"/>
    <mergeCell ref="A5:D5"/>
  </mergeCells>
  <pageMargins left="0.78740157480314965" right="0.19685039370078741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44"/>
  <sheetViews>
    <sheetView topLeftCell="A31" zoomScale="106" zoomScaleNormal="106" zoomScaleSheetLayoutView="100" workbookViewId="0">
      <selection activeCell="B39" sqref="B39:C40"/>
    </sheetView>
  </sheetViews>
  <sheetFormatPr defaultRowHeight="15.75"/>
  <cols>
    <col min="1" max="1" width="5.85546875" style="62" customWidth="1"/>
    <col min="2" max="2" width="48.28515625" style="37" customWidth="1"/>
    <col min="3" max="3" width="10.42578125" style="38" customWidth="1"/>
    <col min="4" max="4" width="13.28515625" style="20" customWidth="1"/>
    <col min="5" max="5" width="13.42578125" style="20" customWidth="1"/>
    <col min="6" max="6" width="16.85546875" style="20" customWidth="1"/>
    <col min="7" max="20" width="9.140625" style="4"/>
    <col min="21" max="16384" width="9.140625" style="62"/>
  </cols>
  <sheetData>
    <row r="1" spans="1:20" ht="42.75" customHeight="1">
      <c r="A1" s="198" t="s">
        <v>46</v>
      </c>
      <c r="B1" s="198"/>
      <c r="C1" s="198"/>
      <c r="D1" s="198"/>
      <c r="E1" s="198"/>
      <c r="F1" s="198"/>
      <c r="G1" s="1"/>
      <c r="H1" s="18"/>
    </row>
    <row r="2" spans="1:20" ht="90" customHeight="1">
      <c r="A2" s="199" t="s">
        <v>49</v>
      </c>
      <c r="B2" s="199"/>
      <c r="C2" s="199"/>
      <c r="D2" s="199"/>
      <c r="E2" s="199"/>
      <c r="F2" s="199"/>
      <c r="G2" s="18"/>
      <c r="H2" s="18"/>
    </row>
    <row r="3" spans="1:20" ht="42" customHeight="1">
      <c r="A3" s="200" t="s">
        <v>31</v>
      </c>
      <c r="B3" s="200"/>
      <c r="C3" s="200"/>
      <c r="D3" s="200"/>
      <c r="E3" s="200"/>
      <c r="F3" s="200"/>
      <c r="G3" s="18"/>
      <c r="T3" s="62"/>
    </row>
    <row r="4" spans="1:20">
      <c r="A4" s="204" t="s">
        <v>0</v>
      </c>
      <c r="B4" s="207" t="s">
        <v>72</v>
      </c>
      <c r="C4" s="210" t="s">
        <v>3</v>
      </c>
      <c r="D4" s="201" t="s">
        <v>71</v>
      </c>
      <c r="E4" s="213" t="s">
        <v>18</v>
      </c>
      <c r="F4" s="214"/>
      <c r="T4" s="62"/>
    </row>
    <row r="5" spans="1:20">
      <c r="A5" s="205"/>
      <c r="B5" s="208"/>
      <c r="C5" s="211"/>
      <c r="D5" s="203"/>
      <c r="E5" s="215"/>
      <c r="F5" s="216"/>
      <c r="T5" s="62"/>
    </row>
    <row r="6" spans="1:20" ht="15.75" customHeight="1">
      <c r="A6" s="205"/>
      <c r="B6" s="208"/>
      <c r="C6" s="211"/>
      <c r="D6" s="203"/>
      <c r="E6" s="201" t="s">
        <v>5</v>
      </c>
      <c r="F6" s="201" t="s">
        <v>4</v>
      </c>
      <c r="H6" s="21"/>
      <c r="T6" s="62"/>
    </row>
    <row r="7" spans="1:20">
      <c r="A7" s="206"/>
      <c r="B7" s="209"/>
      <c r="C7" s="212"/>
      <c r="D7" s="202"/>
      <c r="E7" s="202"/>
      <c r="F7" s="202"/>
      <c r="K7" s="22"/>
      <c r="T7" s="62"/>
    </row>
    <row r="8" spans="1:20">
      <c r="A8" s="23" t="s">
        <v>6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T8" s="62"/>
    </row>
    <row r="9" spans="1:20" s="28" customFormat="1" ht="51.75" customHeight="1">
      <c r="A9" s="89">
        <v>1</v>
      </c>
      <c r="B9" s="147" t="s">
        <v>66</v>
      </c>
      <c r="C9" s="148" t="s">
        <v>91</v>
      </c>
      <c r="D9" s="91">
        <v>7</v>
      </c>
      <c r="E9" s="92"/>
      <c r="F9" s="90"/>
    </row>
    <row r="10" spans="1:20" s="71" customFormat="1" ht="44.25" customHeight="1">
      <c r="A10" s="93">
        <v>2</v>
      </c>
      <c r="B10" s="149" t="s">
        <v>48</v>
      </c>
      <c r="C10" s="150" t="s">
        <v>91</v>
      </c>
      <c r="D10" s="95">
        <v>7</v>
      </c>
      <c r="E10" s="93"/>
      <c r="F10" s="93"/>
    </row>
    <row r="11" spans="1:20" s="28" customFormat="1" ht="64.5" customHeight="1">
      <c r="A11" s="90">
        <v>3</v>
      </c>
      <c r="B11" s="151" t="s">
        <v>67</v>
      </c>
      <c r="C11" s="148" t="s">
        <v>92</v>
      </c>
      <c r="D11" s="114">
        <v>302</v>
      </c>
      <c r="E11" s="97"/>
      <c r="F11" s="90"/>
    </row>
    <row r="12" spans="1:20" s="3" customFormat="1" ht="49.5" customHeight="1">
      <c r="A12" s="96">
        <v>4</v>
      </c>
      <c r="B12" s="151" t="s">
        <v>111</v>
      </c>
      <c r="C12" s="151" t="s">
        <v>112</v>
      </c>
      <c r="D12" s="115">
        <v>6.7</v>
      </c>
      <c r="E12" s="98"/>
      <c r="F12" s="98"/>
    </row>
    <row r="13" spans="1:20" ht="51.75" customHeight="1">
      <c r="A13" s="99">
        <v>5</v>
      </c>
      <c r="B13" s="152" t="s">
        <v>27</v>
      </c>
      <c r="C13" s="152" t="s">
        <v>93</v>
      </c>
      <c r="D13" s="108">
        <v>136.19999999999999</v>
      </c>
      <c r="E13" s="100"/>
      <c r="F13" s="100"/>
      <c r="T13" s="62"/>
    </row>
    <row r="14" spans="1:20" ht="17.25" customHeight="1">
      <c r="A14" s="40"/>
      <c r="B14" s="153" t="s">
        <v>114</v>
      </c>
      <c r="C14" s="154" t="s">
        <v>15</v>
      </c>
      <c r="D14" s="17">
        <v>150.69999999999999</v>
      </c>
      <c r="E14" s="66"/>
      <c r="F14" s="33"/>
      <c r="T14" s="62"/>
    </row>
    <row r="15" spans="1:20" s="18" customFormat="1" ht="20.25" customHeight="1">
      <c r="A15" s="27"/>
      <c r="B15" s="155" t="s">
        <v>74</v>
      </c>
      <c r="C15" s="156" t="s">
        <v>7</v>
      </c>
      <c r="D15" s="85">
        <v>6.6E-3</v>
      </c>
      <c r="E15" s="33"/>
      <c r="F15" s="33"/>
    </row>
    <row r="16" spans="1:20" s="18" customFormat="1" ht="19.5" customHeight="1">
      <c r="A16" s="27"/>
      <c r="B16" s="155" t="s">
        <v>73</v>
      </c>
      <c r="C16" s="156" t="s">
        <v>7</v>
      </c>
      <c r="D16" s="85">
        <v>2.3099999999999999E-2</v>
      </c>
      <c r="E16" s="33"/>
      <c r="F16" s="33"/>
    </row>
    <row r="17" spans="1:169" s="64" customFormat="1" ht="20.25" customHeight="1">
      <c r="A17" s="40"/>
      <c r="B17" s="157" t="s">
        <v>88</v>
      </c>
      <c r="C17" s="154" t="s">
        <v>15</v>
      </c>
      <c r="D17" s="17">
        <v>429</v>
      </c>
      <c r="E17" s="66"/>
      <c r="F17" s="3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69" s="64" customFormat="1" ht="36" customHeight="1">
      <c r="A18" s="40"/>
      <c r="B18" s="157" t="s">
        <v>76</v>
      </c>
      <c r="C18" s="154" t="s">
        <v>23</v>
      </c>
      <c r="D18" s="17">
        <v>204.3</v>
      </c>
      <c r="E18" s="66"/>
      <c r="F18" s="3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69" s="3" customFormat="1" ht="18.75" customHeight="1">
      <c r="A19" s="27"/>
      <c r="B19" s="155" t="s">
        <v>77</v>
      </c>
      <c r="C19" s="156" t="s">
        <v>7</v>
      </c>
      <c r="D19" s="29">
        <v>3.0000000000000001E-3</v>
      </c>
      <c r="E19" s="33"/>
      <c r="F19" s="33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</row>
    <row r="20" spans="1:169" s="4" customFormat="1" ht="18.75" customHeight="1">
      <c r="A20" s="27"/>
      <c r="B20" s="155" t="s">
        <v>78</v>
      </c>
      <c r="C20" s="156" t="s">
        <v>8</v>
      </c>
      <c r="D20" s="32">
        <v>3.4</v>
      </c>
      <c r="E20" s="65"/>
      <c r="F20" s="66"/>
    </row>
    <row r="21" spans="1:169" ht="60.75" customHeight="1">
      <c r="A21" s="103">
        <v>6</v>
      </c>
      <c r="B21" s="158" t="s">
        <v>68</v>
      </c>
      <c r="C21" s="158" t="s">
        <v>23</v>
      </c>
      <c r="D21" s="113">
        <v>28.4</v>
      </c>
      <c r="E21" s="104"/>
      <c r="F21" s="105"/>
      <c r="T21" s="62"/>
    </row>
    <row r="22" spans="1:169" ht="60" customHeight="1">
      <c r="A22" s="90">
        <v>7</v>
      </c>
      <c r="B22" s="151" t="s">
        <v>28</v>
      </c>
      <c r="C22" s="148" t="s">
        <v>23</v>
      </c>
      <c r="D22" s="114">
        <v>28.4</v>
      </c>
      <c r="E22" s="106"/>
      <c r="F22" s="107"/>
      <c r="T22" s="62"/>
    </row>
    <row r="23" spans="1:169" s="81" customFormat="1" ht="36.75" customHeight="1">
      <c r="A23" s="99">
        <v>8</v>
      </c>
      <c r="B23" s="152" t="s">
        <v>58</v>
      </c>
      <c r="C23" s="152" t="s">
        <v>94</v>
      </c>
      <c r="D23" s="108">
        <v>1</v>
      </c>
      <c r="E23" s="100"/>
      <c r="F23" s="10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69" s="81" customFormat="1" ht="33.75" customHeight="1">
      <c r="A24" s="101"/>
      <c r="B24" s="157" t="s">
        <v>113</v>
      </c>
      <c r="C24" s="154" t="s">
        <v>15</v>
      </c>
      <c r="D24" s="17">
        <f>2*2.7</f>
        <v>5.4</v>
      </c>
      <c r="E24" s="109"/>
      <c r="F24" s="109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69" s="18" customFormat="1" ht="34.5" customHeight="1">
      <c r="A25" s="102"/>
      <c r="B25" s="159" t="s">
        <v>89</v>
      </c>
      <c r="C25" s="156" t="s">
        <v>7</v>
      </c>
      <c r="D25" s="86">
        <f>2*0.0005</f>
        <v>1E-3</v>
      </c>
      <c r="E25" s="110"/>
      <c r="F25" s="110"/>
    </row>
    <row r="26" spans="1:169" s="81" customFormat="1" ht="24" customHeight="1">
      <c r="A26" s="101"/>
      <c r="B26" s="157" t="s">
        <v>79</v>
      </c>
      <c r="C26" s="154" t="s">
        <v>15</v>
      </c>
      <c r="D26" s="17">
        <v>21.85</v>
      </c>
      <c r="E26" s="109"/>
      <c r="F26" s="109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69" s="81" customFormat="1" ht="27.75" customHeight="1">
      <c r="A27" s="101"/>
      <c r="B27" s="157" t="s">
        <v>80</v>
      </c>
      <c r="C27" s="154" t="s">
        <v>15</v>
      </c>
      <c r="D27" s="17">
        <v>5.96</v>
      </c>
      <c r="E27" s="109"/>
      <c r="F27" s="109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69" s="81" customFormat="1" ht="21.75" customHeight="1">
      <c r="A28" s="101"/>
      <c r="B28" s="157" t="s">
        <v>81</v>
      </c>
      <c r="C28" s="154" t="s">
        <v>15</v>
      </c>
      <c r="D28" s="17">
        <v>53.78</v>
      </c>
      <c r="E28" s="109"/>
      <c r="F28" s="109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69" s="18" customFormat="1" ht="21" customHeight="1">
      <c r="A29" s="102"/>
      <c r="B29" s="159" t="s">
        <v>82</v>
      </c>
      <c r="C29" s="156" t="s">
        <v>7</v>
      </c>
      <c r="D29" s="87">
        <f>2*0.00038</f>
        <v>7.6000000000000004E-4</v>
      </c>
      <c r="E29" s="110"/>
      <c r="F29" s="110"/>
    </row>
    <row r="30" spans="1:169" s="18" customFormat="1" ht="21" customHeight="1">
      <c r="A30" s="102"/>
      <c r="B30" s="159" t="s">
        <v>83</v>
      </c>
      <c r="C30" s="156" t="s">
        <v>7</v>
      </c>
      <c r="D30" s="87">
        <v>1.4400000000000001E-3</v>
      </c>
      <c r="E30" s="110"/>
      <c r="F30" s="110"/>
    </row>
    <row r="31" spans="1:169" s="81" customFormat="1" ht="49.5" customHeight="1">
      <c r="A31" s="101"/>
      <c r="B31" s="157" t="s">
        <v>84</v>
      </c>
      <c r="C31" s="154" t="s">
        <v>59</v>
      </c>
      <c r="D31" s="17">
        <v>7.87</v>
      </c>
      <c r="E31" s="109"/>
      <c r="F31" s="110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69" s="81" customFormat="1" ht="20.25" customHeight="1">
      <c r="A32" s="101"/>
      <c r="B32" s="157" t="s">
        <v>85</v>
      </c>
      <c r="C32" s="154" t="s">
        <v>9</v>
      </c>
      <c r="D32" s="83">
        <v>8</v>
      </c>
      <c r="E32" s="111"/>
      <c r="F32" s="10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82" s="81" customFormat="1" ht="31.5" customHeight="1">
      <c r="A33" s="101"/>
      <c r="B33" s="157" t="s">
        <v>90</v>
      </c>
      <c r="C33" s="154" t="s">
        <v>9</v>
      </c>
      <c r="D33" s="83">
        <v>3</v>
      </c>
      <c r="E33" s="111"/>
      <c r="F33" s="10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82" s="81" customFormat="1" ht="18.75" customHeight="1">
      <c r="A34" s="101"/>
      <c r="B34" s="157" t="s">
        <v>86</v>
      </c>
      <c r="C34" s="154" t="s">
        <v>9</v>
      </c>
      <c r="D34" s="83">
        <v>2</v>
      </c>
      <c r="E34" s="111"/>
      <c r="F34" s="109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82" s="81" customFormat="1" ht="19.5" customHeight="1">
      <c r="A35" s="101"/>
      <c r="B35" s="157" t="s">
        <v>87</v>
      </c>
      <c r="C35" s="154" t="s">
        <v>9</v>
      </c>
      <c r="D35" s="83">
        <v>2</v>
      </c>
      <c r="E35" s="112"/>
      <c r="F35" s="1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82" s="4" customFormat="1" ht="16.5" customHeight="1">
      <c r="A36" s="102"/>
      <c r="B36" s="155" t="s">
        <v>78</v>
      </c>
      <c r="C36" s="156" t="s">
        <v>8</v>
      </c>
      <c r="D36" s="32">
        <v>5.31</v>
      </c>
      <c r="E36" s="111"/>
      <c r="F36" s="109"/>
    </row>
    <row r="37" spans="1:182" s="81" customFormat="1" ht="45" customHeight="1">
      <c r="A37" s="103">
        <v>9</v>
      </c>
      <c r="B37" s="158" t="s">
        <v>69</v>
      </c>
      <c r="C37" s="158" t="s">
        <v>23</v>
      </c>
      <c r="D37" s="113">
        <v>8</v>
      </c>
      <c r="E37" s="104"/>
      <c r="F37" s="10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82" s="81" customFormat="1" ht="44.25" customHeight="1">
      <c r="A38" s="90">
        <v>10</v>
      </c>
      <c r="B38" s="151" t="s">
        <v>70</v>
      </c>
      <c r="C38" s="148" t="s">
        <v>92</v>
      </c>
      <c r="D38" s="114">
        <v>8</v>
      </c>
      <c r="E38" s="106"/>
      <c r="F38" s="10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82" s="84" customFormat="1" ht="44.25" customHeight="1">
      <c r="A39" s="90"/>
      <c r="B39" s="164" t="s">
        <v>115</v>
      </c>
      <c r="C39" s="165" t="s">
        <v>116</v>
      </c>
      <c r="D39" s="114"/>
      <c r="E39" s="106"/>
      <c r="F39" s="10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82" s="84" customFormat="1" ht="44.25" customHeight="1">
      <c r="A40" s="90"/>
      <c r="B40" s="164" t="s">
        <v>117</v>
      </c>
      <c r="C40" s="165" t="s">
        <v>116</v>
      </c>
      <c r="D40" s="114"/>
      <c r="E40" s="106"/>
      <c r="F40" s="10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82" s="4" customFormat="1" ht="47.25" customHeight="1">
      <c r="A41" s="35"/>
      <c r="B41" s="164" t="s">
        <v>4</v>
      </c>
      <c r="C41" s="161"/>
      <c r="D41" s="88"/>
      <c r="E41" s="36"/>
      <c r="F41" s="30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</row>
    <row r="42" spans="1:182">
      <c r="B42" s="162"/>
      <c r="C42" s="163"/>
      <c r="T42" s="62"/>
    </row>
    <row r="43" spans="1:182">
      <c r="T43" s="62"/>
    </row>
    <row r="44" spans="1:182">
      <c r="T44" s="62"/>
    </row>
  </sheetData>
  <sheetProtection selectLockedCells="1"/>
  <mergeCells count="10">
    <mergeCell ref="A1:F1"/>
    <mergeCell ref="A2:F2"/>
    <mergeCell ref="A3:F3"/>
    <mergeCell ref="F6:F7"/>
    <mergeCell ref="D4:D7"/>
    <mergeCell ref="E6:E7"/>
    <mergeCell ref="A4:A7"/>
    <mergeCell ref="B4:B7"/>
    <mergeCell ref="C4:C7"/>
    <mergeCell ref="E4:F5"/>
  </mergeCells>
  <printOptions horizontalCentered="1"/>
  <pageMargins left="0.78740157480314965" right="0.19685039370078741" top="0.74803149606299213" bottom="0.74803149606299213" header="0.31496062992125984" footer="0.31496062992125984"/>
  <pageSetup paperSize="257" scale="81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28"/>
  <sheetViews>
    <sheetView topLeftCell="A16" zoomScale="106" zoomScaleNormal="106" zoomScaleSheetLayoutView="100" workbookViewId="0">
      <selection activeCell="B21" sqref="B21:C22"/>
    </sheetView>
  </sheetViews>
  <sheetFormatPr defaultRowHeight="15.75"/>
  <cols>
    <col min="1" max="1" width="5.42578125" style="63" customWidth="1"/>
    <col min="2" max="2" width="51.5703125" style="37" customWidth="1"/>
    <col min="3" max="3" width="9.7109375" style="38" customWidth="1"/>
    <col min="4" max="5" width="13.140625" style="20" customWidth="1"/>
    <col min="6" max="6" width="16.7109375" style="20" customWidth="1"/>
    <col min="7" max="20" width="9.140625" style="4"/>
    <col min="21" max="16384" width="9.140625" style="63"/>
  </cols>
  <sheetData>
    <row r="1" spans="1:183" ht="30" customHeight="1">
      <c r="A1" s="198" t="s">
        <v>64</v>
      </c>
      <c r="B1" s="198"/>
      <c r="C1" s="198"/>
      <c r="D1" s="198"/>
      <c r="E1" s="198"/>
      <c r="F1" s="198"/>
      <c r="G1" s="1"/>
      <c r="H1" s="18"/>
    </row>
    <row r="2" spans="1:183" ht="78" customHeight="1">
      <c r="A2" s="199" t="s">
        <v>49</v>
      </c>
      <c r="B2" s="199"/>
      <c r="C2" s="199"/>
      <c r="D2" s="199"/>
      <c r="E2" s="199"/>
      <c r="F2" s="199"/>
      <c r="G2" s="18"/>
      <c r="H2" s="18"/>
    </row>
    <row r="3" spans="1:183" ht="39" customHeight="1">
      <c r="A3" s="217" t="s">
        <v>39</v>
      </c>
      <c r="B3" s="217"/>
      <c r="C3" s="217"/>
      <c r="D3" s="217"/>
      <c r="E3" s="217"/>
      <c r="F3" s="217"/>
      <c r="G3" s="18"/>
      <c r="T3" s="63"/>
    </row>
    <row r="4" spans="1:183" s="84" customFormat="1">
      <c r="A4" s="204" t="s">
        <v>0</v>
      </c>
      <c r="B4" s="207" t="s">
        <v>72</v>
      </c>
      <c r="C4" s="210" t="s">
        <v>3</v>
      </c>
      <c r="D4" s="201" t="s">
        <v>71</v>
      </c>
      <c r="E4" s="213" t="s">
        <v>18</v>
      </c>
      <c r="F4" s="21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83" s="84" customFormat="1">
      <c r="A5" s="205"/>
      <c r="B5" s="208"/>
      <c r="C5" s="211"/>
      <c r="D5" s="203"/>
      <c r="E5" s="215"/>
      <c r="F5" s="21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83" s="84" customFormat="1" ht="15.75" customHeight="1">
      <c r="A6" s="205"/>
      <c r="B6" s="208"/>
      <c r="C6" s="211"/>
      <c r="D6" s="203"/>
      <c r="E6" s="201" t="s">
        <v>5</v>
      </c>
      <c r="F6" s="201" t="s">
        <v>4</v>
      </c>
      <c r="G6" s="4"/>
      <c r="H6" s="21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83" s="84" customFormat="1">
      <c r="A7" s="206"/>
      <c r="B7" s="209"/>
      <c r="C7" s="212"/>
      <c r="D7" s="202"/>
      <c r="E7" s="202"/>
      <c r="F7" s="202"/>
      <c r="G7" s="4"/>
      <c r="H7" s="4"/>
      <c r="I7" s="4"/>
      <c r="J7" s="4"/>
      <c r="K7" s="22"/>
      <c r="L7" s="4"/>
      <c r="M7" s="4"/>
      <c r="N7" s="4"/>
      <c r="O7" s="4"/>
      <c r="P7" s="4"/>
      <c r="Q7" s="4"/>
      <c r="R7" s="4"/>
      <c r="S7" s="4"/>
    </row>
    <row r="8" spans="1:183" s="84" customFormat="1">
      <c r="A8" s="23" t="s">
        <v>6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83" s="73" customFormat="1" ht="33.75" customHeight="1">
      <c r="A9" s="53"/>
      <c r="B9" s="166" t="s">
        <v>11</v>
      </c>
      <c r="C9" s="167"/>
      <c r="D9" s="54"/>
      <c r="E9" s="53"/>
      <c r="F9" s="53"/>
      <c r="G9" s="75"/>
    </row>
    <row r="10" spans="1:183" s="71" customFormat="1" ht="55.5" customHeight="1">
      <c r="A10" s="117">
        <v>1</v>
      </c>
      <c r="B10" s="168" t="s">
        <v>95</v>
      </c>
      <c r="C10" s="169" t="s">
        <v>91</v>
      </c>
      <c r="D10" s="130">
        <v>60</v>
      </c>
      <c r="E10" s="117"/>
      <c r="F10" s="117"/>
      <c r="G10" s="70"/>
    </row>
    <row r="11" spans="1:183" s="76" customFormat="1" ht="51.75" customHeight="1">
      <c r="A11" s="93">
        <v>2</v>
      </c>
      <c r="B11" s="149" t="s">
        <v>36</v>
      </c>
      <c r="C11" s="150" t="s">
        <v>91</v>
      </c>
      <c r="D11" s="95">
        <v>18</v>
      </c>
      <c r="E11" s="118"/>
      <c r="F11" s="93"/>
      <c r="G11" s="71"/>
    </row>
    <row r="12" spans="1:183" s="76" customFormat="1" ht="49.5" customHeight="1">
      <c r="A12" s="93">
        <v>3</v>
      </c>
      <c r="B12" s="149" t="s">
        <v>96</v>
      </c>
      <c r="C12" s="150" t="s">
        <v>24</v>
      </c>
      <c r="D12" s="95">
        <v>60</v>
      </c>
      <c r="E12" s="93"/>
      <c r="F12" s="93"/>
      <c r="G12" s="70"/>
      <c r="L12" s="71"/>
    </row>
    <row r="13" spans="1:183" s="71" customFormat="1" ht="39" customHeight="1">
      <c r="A13" s="119">
        <v>4</v>
      </c>
      <c r="B13" s="170" t="s">
        <v>25</v>
      </c>
      <c r="C13" s="170" t="s">
        <v>91</v>
      </c>
      <c r="D13" s="120">
        <v>18</v>
      </c>
      <c r="E13" s="119"/>
      <c r="F13" s="119"/>
    </row>
    <row r="14" spans="1:183" s="71" customFormat="1" ht="24" customHeight="1">
      <c r="A14" s="53"/>
      <c r="B14" s="166" t="s">
        <v>10</v>
      </c>
      <c r="C14" s="167"/>
      <c r="D14" s="54"/>
      <c r="E14" s="56"/>
      <c r="F14" s="55"/>
      <c r="G14" s="70"/>
    </row>
    <row r="15" spans="1:183" s="71" customFormat="1" ht="54" customHeight="1">
      <c r="A15" s="53"/>
      <c r="B15" s="171" t="s">
        <v>52</v>
      </c>
      <c r="C15" s="167"/>
      <c r="D15" s="54"/>
      <c r="E15" s="53"/>
      <c r="F15" s="53"/>
      <c r="G15" s="70"/>
    </row>
    <row r="16" spans="1:183" s="77" customFormat="1" ht="57.75" customHeight="1">
      <c r="A16" s="90">
        <v>1</v>
      </c>
      <c r="B16" s="147" t="s">
        <v>37</v>
      </c>
      <c r="C16" s="172" t="s">
        <v>24</v>
      </c>
      <c r="D16" s="91">
        <v>9</v>
      </c>
      <c r="E16" s="123"/>
      <c r="F16" s="123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</row>
    <row r="17" spans="1:183" s="71" customFormat="1" ht="32.25" customHeight="1">
      <c r="A17" s="94">
        <v>2</v>
      </c>
      <c r="B17" s="149" t="s">
        <v>38</v>
      </c>
      <c r="C17" s="149" t="s">
        <v>24</v>
      </c>
      <c r="D17" s="124">
        <v>162</v>
      </c>
      <c r="E17" s="125"/>
      <c r="F17" s="125"/>
    </row>
    <row r="18" spans="1:183" s="73" customFormat="1" ht="37.5" customHeight="1">
      <c r="A18" s="45"/>
      <c r="B18" s="173" t="s">
        <v>97</v>
      </c>
      <c r="C18" s="174" t="s">
        <v>9</v>
      </c>
      <c r="D18" s="48">
        <v>54</v>
      </c>
      <c r="E18" s="66"/>
      <c r="F18" s="33"/>
      <c r="G18" s="72"/>
    </row>
    <row r="19" spans="1:183" s="78" customFormat="1" ht="26.25" customHeight="1">
      <c r="A19" s="40"/>
      <c r="B19" s="157" t="s">
        <v>75</v>
      </c>
      <c r="C19" s="154" t="s">
        <v>15</v>
      </c>
      <c r="D19" s="17">
        <v>120</v>
      </c>
      <c r="E19" s="66"/>
      <c r="F19" s="33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</row>
    <row r="20" spans="1:183" s="80" customFormat="1" ht="24.75" customHeight="1">
      <c r="A20" s="53"/>
      <c r="B20" s="166" t="s">
        <v>16</v>
      </c>
      <c r="C20" s="167"/>
      <c r="D20" s="54"/>
      <c r="E20" s="74"/>
      <c r="F20" s="55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</row>
    <row r="21" spans="1:183" s="80" customFormat="1" ht="50.25" customHeight="1">
      <c r="A21" s="53"/>
      <c r="B21" s="164" t="s">
        <v>115</v>
      </c>
      <c r="C21" s="165" t="s">
        <v>116</v>
      </c>
      <c r="D21" s="54"/>
      <c r="E21" s="74"/>
      <c r="F21" s="55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</row>
    <row r="22" spans="1:183" s="80" customFormat="1" ht="54.75" customHeight="1">
      <c r="A22" s="53"/>
      <c r="B22" s="164" t="s">
        <v>117</v>
      </c>
      <c r="C22" s="165" t="s">
        <v>116</v>
      </c>
      <c r="D22" s="54"/>
      <c r="E22" s="74"/>
      <c r="F22" s="55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</row>
    <row r="23" spans="1:183" s="49" customFormat="1" ht="46.5" customHeight="1">
      <c r="A23" s="57"/>
      <c r="B23" s="175" t="s">
        <v>4</v>
      </c>
      <c r="C23" s="167"/>
      <c r="D23" s="116"/>
      <c r="E23" s="59"/>
      <c r="F23" s="58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</row>
    <row r="24" spans="1:183" s="50" customFormat="1">
      <c r="A24" s="126"/>
      <c r="B24" s="127"/>
      <c r="C24" s="128"/>
      <c r="D24" s="129"/>
      <c r="E24" s="129"/>
      <c r="F24" s="12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1:183" s="50" customFormat="1">
      <c r="B25" s="60"/>
      <c r="C25" s="61"/>
      <c r="D25" s="52"/>
      <c r="E25" s="52"/>
      <c r="F25" s="52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  <row r="26" spans="1:183" s="50" customFormat="1">
      <c r="B26" s="60"/>
      <c r="C26" s="61"/>
      <c r="D26" s="52"/>
      <c r="E26" s="52"/>
      <c r="F26" s="52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183" s="50" customFormat="1">
      <c r="B27" s="60"/>
      <c r="C27" s="61"/>
      <c r="D27" s="52"/>
      <c r="E27" s="52"/>
      <c r="F27" s="52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183" s="50" customFormat="1">
      <c r="B28" s="60"/>
      <c r="C28" s="61"/>
      <c r="D28" s="52"/>
      <c r="E28" s="52"/>
      <c r="F28" s="52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</row>
  </sheetData>
  <sheetProtection selectLockedCells="1"/>
  <mergeCells count="10">
    <mergeCell ref="A1:F1"/>
    <mergeCell ref="A2:F2"/>
    <mergeCell ref="A3:F3"/>
    <mergeCell ref="A4:A7"/>
    <mergeCell ref="B4:B7"/>
    <mergeCell ref="C4:C7"/>
    <mergeCell ref="D4:D7"/>
    <mergeCell ref="E4:F5"/>
    <mergeCell ref="E6:E7"/>
    <mergeCell ref="F6:F7"/>
  </mergeCells>
  <printOptions horizontalCentered="1"/>
  <pageMargins left="0.78740157480314965" right="0.19685039370078741" top="0.74803149606299213" bottom="0.74803149606299213" header="0.31496062992125984" footer="0.31496062992125984"/>
  <pageSetup paperSize="257" scale="81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45"/>
  <sheetViews>
    <sheetView tabSelected="1" view="pageBreakPreview" topLeftCell="A37" zoomScaleNormal="100" zoomScaleSheetLayoutView="100" workbookViewId="0">
      <selection activeCell="K41" sqref="K41"/>
    </sheetView>
  </sheetViews>
  <sheetFormatPr defaultRowHeight="15.75"/>
  <cols>
    <col min="1" max="1" width="6.5703125" style="19" customWidth="1"/>
    <col min="2" max="2" width="52.7109375" style="37" customWidth="1"/>
    <col min="3" max="3" width="9.28515625" style="38" customWidth="1"/>
    <col min="4" max="4" width="13.140625" style="20" customWidth="1"/>
    <col min="5" max="5" width="12.28515625" style="20" customWidth="1"/>
    <col min="6" max="6" width="16.140625" style="20" customWidth="1"/>
    <col min="7" max="7" width="9.42578125" style="4" bestFit="1" customWidth="1"/>
    <col min="8" max="20" width="9.140625" style="4"/>
    <col min="21" max="16384" width="9.140625" style="19"/>
  </cols>
  <sheetData>
    <row r="1" spans="1:19" ht="40.5" customHeight="1">
      <c r="A1" s="198" t="s">
        <v>63</v>
      </c>
      <c r="B1" s="198"/>
      <c r="C1" s="198"/>
      <c r="D1" s="198"/>
      <c r="E1" s="198"/>
      <c r="F1" s="198"/>
      <c r="G1" s="1"/>
      <c r="H1" s="18"/>
    </row>
    <row r="2" spans="1:19" ht="75.75" customHeight="1">
      <c r="A2" s="199" t="s">
        <v>49</v>
      </c>
      <c r="B2" s="199"/>
      <c r="C2" s="199"/>
      <c r="D2" s="199"/>
      <c r="E2" s="199"/>
      <c r="F2" s="199"/>
      <c r="G2" s="18"/>
      <c r="H2" s="18"/>
    </row>
    <row r="3" spans="1:19" ht="60.75" customHeight="1">
      <c r="A3" s="217" t="s">
        <v>17</v>
      </c>
      <c r="B3" s="217"/>
      <c r="C3" s="217"/>
      <c r="D3" s="217"/>
      <c r="E3" s="217"/>
      <c r="F3" s="217"/>
      <c r="G3" s="18"/>
      <c r="H3" s="18"/>
    </row>
    <row r="4" spans="1:19" s="84" customFormat="1">
      <c r="A4" s="204" t="s">
        <v>0</v>
      </c>
      <c r="B4" s="207" t="s">
        <v>72</v>
      </c>
      <c r="C4" s="210" t="s">
        <v>3</v>
      </c>
      <c r="D4" s="201" t="s">
        <v>71</v>
      </c>
      <c r="E4" s="213" t="s">
        <v>18</v>
      </c>
      <c r="F4" s="21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84" customFormat="1">
      <c r="A5" s="205"/>
      <c r="B5" s="208"/>
      <c r="C5" s="211"/>
      <c r="D5" s="203"/>
      <c r="E5" s="215"/>
      <c r="F5" s="21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84" customFormat="1" ht="15.75" customHeight="1">
      <c r="A6" s="205"/>
      <c r="B6" s="208"/>
      <c r="C6" s="211"/>
      <c r="D6" s="203"/>
      <c r="E6" s="201" t="s">
        <v>5</v>
      </c>
      <c r="F6" s="201" t="s">
        <v>4</v>
      </c>
      <c r="G6" s="4"/>
      <c r="H6" s="21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84" customFormat="1">
      <c r="A7" s="206"/>
      <c r="B7" s="209"/>
      <c r="C7" s="212"/>
      <c r="D7" s="202"/>
      <c r="E7" s="202"/>
      <c r="F7" s="202"/>
      <c r="G7" s="4"/>
      <c r="H7" s="4"/>
      <c r="I7" s="4"/>
      <c r="J7" s="4"/>
      <c r="K7" s="22"/>
      <c r="L7" s="4"/>
      <c r="M7" s="4"/>
      <c r="N7" s="4"/>
      <c r="O7" s="4"/>
      <c r="P7" s="4"/>
      <c r="Q7" s="4"/>
      <c r="R7" s="4"/>
      <c r="S7" s="4"/>
    </row>
    <row r="8" spans="1:19" s="84" customFormat="1">
      <c r="A8" s="23" t="s">
        <v>6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s="18" customFormat="1" ht="75" customHeight="1">
      <c r="A9" s="25"/>
      <c r="B9" s="190" t="s">
        <v>53</v>
      </c>
      <c r="C9" s="161"/>
      <c r="D9" s="26"/>
      <c r="E9" s="25"/>
      <c r="F9" s="25"/>
      <c r="G9" s="2"/>
    </row>
    <row r="10" spans="1:19" s="28" customFormat="1" ht="76.5" customHeight="1">
      <c r="A10" s="39">
        <v>1</v>
      </c>
      <c r="B10" s="177" t="s">
        <v>98</v>
      </c>
      <c r="C10" s="178" t="s">
        <v>91</v>
      </c>
      <c r="D10" s="122">
        <v>15000</v>
      </c>
      <c r="E10" s="39"/>
      <c r="F10" s="39"/>
      <c r="G10" s="3"/>
      <c r="L10" s="3"/>
    </row>
    <row r="11" spans="1:19" s="28" customFormat="1" ht="84" customHeight="1">
      <c r="A11" s="121">
        <v>2</v>
      </c>
      <c r="B11" s="179" t="s">
        <v>99</v>
      </c>
      <c r="C11" s="180" t="s">
        <v>24</v>
      </c>
      <c r="D11" s="132">
        <f>D10/3</f>
        <v>5000</v>
      </c>
      <c r="E11" s="121"/>
      <c r="F11" s="121"/>
      <c r="G11" s="3"/>
      <c r="L11" s="3"/>
    </row>
    <row r="12" spans="1:19" s="3" customFormat="1" ht="30.75" customHeight="1">
      <c r="A12" s="25"/>
      <c r="B12" s="164" t="s">
        <v>10</v>
      </c>
      <c r="C12" s="161"/>
      <c r="D12" s="26"/>
      <c r="E12" s="31"/>
      <c r="F12" s="30"/>
    </row>
    <row r="13" spans="1:19" s="3" customFormat="1" ht="82.5" customHeight="1">
      <c r="A13" s="25"/>
      <c r="B13" s="176" t="s">
        <v>54</v>
      </c>
      <c r="C13" s="161"/>
      <c r="D13" s="26"/>
      <c r="E13" s="25"/>
      <c r="F13" s="25"/>
    </row>
    <row r="14" spans="1:19" s="28" customFormat="1" ht="63" customHeight="1">
      <c r="A14" s="121">
        <v>1</v>
      </c>
      <c r="B14" s="177" t="s">
        <v>100</v>
      </c>
      <c r="C14" s="178" t="s">
        <v>91</v>
      </c>
      <c r="D14" s="122">
        <v>13443</v>
      </c>
      <c r="E14" s="39"/>
      <c r="F14" s="39"/>
      <c r="G14" s="3"/>
      <c r="L14" s="3"/>
    </row>
    <row r="15" spans="1:19" s="46" customFormat="1" ht="111.75" customHeight="1">
      <c r="A15" s="133">
        <v>2</v>
      </c>
      <c r="B15" s="181" t="s">
        <v>57</v>
      </c>
      <c r="C15" s="180" t="s">
        <v>91</v>
      </c>
      <c r="D15" s="134">
        <v>11405</v>
      </c>
      <c r="E15" s="133"/>
      <c r="F15" s="133"/>
      <c r="G15" s="3"/>
      <c r="L15" s="47"/>
    </row>
    <row r="16" spans="1:19" s="3" customFormat="1" ht="22.5" customHeight="1">
      <c r="A16" s="25"/>
      <c r="B16" s="160" t="s">
        <v>16</v>
      </c>
      <c r="C16" s="161"/>
      <c r="D16" s="26"/>
      <c r="E16" s="30"/>
      <c r="F16" s="30"/>
    </row>
    <row r="17" spans="1:20" s="3" customFormat="1" ht="78.75" customHeight="1">
      <c r="A17" s="25"/>
      <c r="B17" s="176" t="s">
        <v>56</v>
      </c>
      <c r="C17" s="161"/>
      <c r="D17" s="26"/>
      <c r="E17" s="25"/>
      <c r="F17" s="25"/>
    </row>
    <row r="18" spans="1:20" s="28" customFormat="1" ht="52.5" customHeight="1">
      <c r="A18" s="121">
        <v>1</v>
      </c>
      <c r="B18" s="177" t="s">
        <v>60</v>
      </c>
      <c r="C18" s="178" t="s">
        <v>91</v>
      </c>
      <c r="D18" s="122">
        <v>835</v>
      </c>
      <c r="E18" s="39"/>
      <c r="F18" s="39"/>
      <c r="G18" s="3"/>
      <c r="L18" s="3"/>
    </row>
    <row r="19" spans="1:20" s="46" customFormat="1" ht="83.25" customHeight="1">
      <c r="A19" s="145">
        <v>2</v>
      </c>
      <c r="B19" s="182" t="s">
        <v>55</v>
      </c>
      <c r="C19" s="183" t="s">
        <v>91</v>
      </c>
      <c r="D19" s="146">
        <f>D18</f>
        <v>835</v>
      </c>
      <c r="E19" s="145"/>
      <c r="F19" s="145"/>
      <c r="G19" s="3"/>
      <c r="L19" s="47"/>
    </row>
    <row r="20" spans="1:20" s="46" customFormat="1" ht="26.25" customHeight="1">
      <c r="A20" s="121">
        <v>3</v>
      </c>
      <c r="B20" s="179" t="s">
        <v>33</v>
      </c>
      <c r="C20" s="180" t="s">
        <v>23</v>
      </c>
      <c r="D20" s="132">
        <v>5700</v>
      </c>
      <c r="E20" s="144"/>
      <c r="F20" s="144"/>
      <c r="G20" s="3"/>
      <c r="L20" s="47"/>
    </row>
    <row r="21" spans="1:20" s="3" customFormat="1" ht="23.25" customHeight="1">
      <c r="A21" s="25"/>
      <c r="B21" s="160" t="s">
        <v>14</v>
      </c>
      <c r="C21" s="161"/>
      <c r="D21" s="26"/>
      <c r="E21" s="30"/>
      <c r="F21" s="30"/>
    </row>
    <row r="22" spans="1:20" s="3" customFormat="1" ht="57.75" customHeight="1">
      <c r="A22" s="25"/>
      <c r="B22" s="176" t="s">
        <v>29</v>
      </c>
      <c r="C22" s="161"/>
      <c r="D22" s="26"/>
      <c r="E22" s="25"/>
      <c r="F22" s="25"/>
    </row>
    <row r="23" spans="1:20" s="81" customFormat="1" ht="68.25" customHeight="1">
      <c r="A23" s="135">
        <v>1</v>
      </c>
      <c r="B23" s="184" t="s">
        <v>101</v>
      </c>
      <c r="C23" s="185" t="s">
        <v>91</v>
      </c>
      <c r="D23" s="136">
        <v>11313</v>
      </c>
      <c r="E23" s="137"/>
      <c r="F23" s="13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46" customFormat="1" ht="37.5" customHeight="1">
      <c r="A24" s="121">
        <v>2</v>
      </c>
      <c r="B24" s="179" t="s">
        <v>32</v>
      </c>
      <c r="C24" s="180" t="s">
        <v>92</v>
      </c>
      <c r="D24" s="132">
        <v>37710</v>
      </c>
      <c r="E24" s="144"/>
      <c r="F24" s="144"/>
      <c r="G24" s="3"/>
      <c r="L24" s="47"/>
    </row>
    <row r="25" spans="1:20" s="28" customFormat="1" ht="65.25" customHeight="1">
      <c r="A25" s="121">
        <v>3</v>
      </c>
      <c r="B25" s="179" t="s">
        <v>102</v>
      </c>
      <c r="C25" s="180" t="s">
        <v>24</v>
      </c>
      <c r="D25" s="138">
        <v>9520</v>
      </c>
      <c r="E25" s="121"/>
      <c r="F25" s="121"/>
      <c r="G25" s="3"/>
      <c r="L25" s="3"/>
    </row>
    <row r="26" spans="1:20" s="68" customFormat="1" ht="42" customHeight="1">
      <c r="A26" s="133">
        <v>4</v>
      </c>
      <c r="B26" s="181" t="s">
        <v>103</v>
      </c>
      <c r="C26" s="186" t="s">
        <v>92</v>
      </c>
      <c r="D26" s="139">
        <v>2200</v>
      </c>
      <c r="E26" s="140"/>
      <c r="F26" s="140"/>
      <c r="G26" s="67"/>
      <c r="I26" s="69"/>
    </row>
    <row r="27" spans="1:20" s="3" customFormat="1" ht="26.25" customHeight="1">
      <c r="A27" s="25"/>
      <c r="B27" s="160" t="s">
        <v>12</v>
      </c>
      <c r="C27" s="161"/>
      <c r="D27" s="26"/>
      <c r="E27" s="30"/>
      <c r="F27" s="30"/>
    </row>
    <row r="28" spans="1:20" s="3" customFormat="1" ht="50.25" customHeight="1">
      <c r="A28" s="25"/>
      <c r="B28" s="176" t="s">
        <v>35</v>
      </c>
      <c r="C28" s="161"/>
      <c r="D28" s="26"/>
      <c r="E28" s="25"/>
      <c r="F28" s="25"/>
    </row>
    <row r="29" spans="1:20" s="28" customFormat="1" ht="45" customHeight="1">
      <c r="A29" s="121">
        <v>1</v>
      </c>
      <c r="B29" s="179" t="s">
        <v>104</v>
      </c>
      <c r="C29" s="180" t="s">
        <v>24</v>
      </c>
      <c r="D29" s="138">
        <v>538</v>
      </c>
      <c r="E29" s="121"/>
      <c r="F29" s="121"/>
      <c r="G29" s="3"/>
      <c r="L29" s="3"/>
    </row>
    <row r="30" spans="1:20" s="28" customFormat="1" ht="47.25" customHeight="1">
      <c r="A30" s="121">
        <v>2</v>
      </c>
      <c r="B30" s="179" t="s">
        <v>34</v>
      </c>
      <c r="C30" s="180" t="s">
        <v>92</v>
      </c>
      <c r="D30" s="138">
        <v>1379</v>
      </c>
      <c r="E30" s="121"/>
      <c r="F30" s="121"/>
      <c r="G30" s="3"/>
      <c r="L30" s="3"/>
    </row>
    <row r="31" spans="1:20" s="28" customFormat="1" ht="65.25" customHeight="1">
      <c r="A31" s="121">
        <v>3</v>
      </c>
      <c r="B31" s="179" t="s">
        <v>105</v>
      </c>
      <c r="C31" s="180" t="s">
        <v>24</v>
      </c>
      <c r="D31" s="132">
        <f>D29</f>
        <v>538</v>
      </c>
      <c r="E31" s="121"/>
      <c r="F31" s="121"/>
      <c r="G31" s="3"/>
      <c r="L31" s="3"/>
    </row>
    <row r="32" spans="1:20" s="46" customFormat="1" ht="69.75" customHeight="1">
      <c r="A32" s="133">
        <v>4</v>
      </c>
      <c r="B32" s="181" t="s">
        <v>107</v>
      </c>
      <c r="C32" s="180" t="s">
        <v>91</v>
      </c>
      <c r="D32" s="134">
        <f>D31</f>
        <v>538</v>
      </c>
      <c r="E32" s="133"/>
      <c r="F32" s="133"/>
      <c r="G32" s="3"/>
      <c r="L32" s="47"/>
    </row>
    <row r="33" spans="1:183" s="3" customFormat="1" ht="28.5" customHeight="1">
      <c r="A33" s="25"/>
      <c r="B33" s="160" t="s">
        <v>13</v>
      </c>
      <c r="C33" s="161"/>
      <c r="D33" s="26"/>
      <c r="E33" s="30"/>
      <c r="F33" s="30"/>
    </row>
    <row r="34" spans="1:183" s="3" customFormat="1" ht="44.25" customHeight="1">
      <c r="A34" s="25"/>
      <c r="B34" s="176" t="s">
        <v>65</v>
      </c>
      <c r="C34" s="161"/>
      <c r="D34" s="26"/>
      <c r="E34" s="25"/>
      <c r="F34" s="2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</row>
    <row r="35" spans="1:183" s="81" customFormat="1" ht="61.5" customHeight="1">
      <c r="A35" s="135">
        <v>1</v>
      </c>
      <c r="B35" s="184" t="s">
        <v>106</v>
      </c>
      <c r="C35" s="185" t="s">
        <v>24</v>
      </c>
      <c r="D35" s="136">
        <v>1435</v>
      </c>
      <c r="E35" s="137"/>
      <c r="F35" s="137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183" s="81" customFormat="1" ht="62.25" customHeight="1">
      <c r="A36" s="135">
        <v>2</v>
      </c>
      <c r="B36" s="184" t="s">
        <v>108</v>
      </c>
      <c r="C36" s="185" t="s">
        <v>24</v>
      </c>
      <c r="D36" s="136">
        <v>410</v>
      </c>
      <c r="E36" s="137"/>
      <c r="F36" s="13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183" s="81" customFormat="1" ht="61.5" customHeight="1">
      <c r="A37" s="141">
        <v>3</v>
      </c>
      <c r="B37" s="187" t="s">
        <v>109</v>
      </c>
      <c r="C37" s="188" t="s">
        <v>91</v>
      </c>
      <c r="D37" s="142">
        <v>205</v>
      </c>
      <c r="E37" s="143"/>
      <c r="F37" s="14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183" s="4" customFormat="1" ht="27" customHeight="1">
      <c r="A38" s="25"/>
      <c r="B38" s="160" t="s">
        <v>30</v>
      </c>
      <c r="C38" s="161"/>
      <c r="D38" s="26"/>
      <c r="E38" s="34"/>
      <c r="F38" s="30"/>
    </row>
    <row r="39" spans="1:183" s="3" customFormat="1" ht="45.75" customHeight="1">
      <c r="A39" s="25"/>
      <c r="B39" s="176" t="s">
        <v>61</v>
      </c>
      <c r="C39" s="161"/>
      <c r="D39" s="26"/>
      <c r="E39" s="25"/>
      <c r="F39" s="2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</row>
    <row r="40" spans="1:183" ht="63.75" customHeight="1">
      <c r="A40" s="135">
        <v>1</v>
      </c>
      <c r="B40" s="184" t="s">
        <v>108</v>
      </c>
      <c r="C40" s="185" t="s">
        <v>91</v>
      </c>
      <c r="D40" s="136">
        <v>114.6</v>
      </c>
      <c r="E40" s="137"/>
      <c r="F40" s="137"/>
    </row>
    <row r="41" spans="1:183" ht="59.25" customHeight="1">
      <c r="A41" s="135">
        <v>2</v>
      </c>
      <c r="B41" s="184" t="s">
        <v>110</v>
      </c>
      <c r="C41" s="185" t="s">
        <v>91</v>
      </c>
      <c r="D41" s="136">
        <v>57.3</v>
      </c>
      <c r="E41" s="137"/>
      <c r="F41" s="137"/>
    </row>
    <row r="42" spans="1:183" s="4" customFormat="1" ht="27" customHeight="1">
      <c r="A42" s="25"/>
      <c r="B42" s="160" t="s">
        <v>62</v>
      </c>
      <c r="C42" s="161"/>
      <c r="D42" s="26"/>
      <c r="E42" s="34"/>
      <c r="F42" s="30"/>
    </row>
    <row r="43" spans="1:183" s="4" customFormat="1" ht="53.25" customHeight="1">
      <c r="A43" s="25"/>
      <c r="B43" s="164" t="s">
        <v>115</v>
      </c>
      <c r="C43" s="165" t="s">
        <v>116</v>
      </c>
      <c r="D43" s="26"/>
      <c r="E43" s="34"/>
      <c r="F43" s="30"/>
    </row>
    <row r="44" spans="1:183" s="4" customFormat="1" ht="59.25" customHeight="1">
      <c r="A44" s="25"/>
      <c r="B44" s="164" t="s">
        <v>117</v>
      </c>
      <c r="C44" s="165" t="s">
        <v>116</v>
      </c>
      <c r="D44" s="26"/>
      <c r="E44" s="34"/>
      <c r="F44" s="30"/>
    </row>
    <row r="45" spans="1:183" s="42" customFormat="1" ht="59.25" customHeight="1">
      <c r="A45" s="41"/>
      <c r="B45" s="164" t="s">
        <v>4</v>
      </c>
      <c r="C45" s="189"/>
      <c r="D45" s="131"/>
      <c r="E45" s="44"/>
      <c r="F45" s="51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</row>
  </sheetData>
  <sheetProtection selectLockedCells="1"/>
  <mergeCells count="10">
    <mergeCell ref="A1:F1"/>
    <mergeCell ref="A2:F2"/>
    <mergeCell ref="A3:F3"/>
    <mergeCell ref="A4:A7"/>
    <mergeCell ref="B4:B7"/>
    <mergeCell ref="C4:C7"/>
    <mergeCell ref="D4:D7"/>
    <mergeCell ref="E4:F5"/>
    <mergeCell ref="E6:E7"/>
    <mergeCell ref="F6:F7"/>
  </mergeCells>
  <printOptions horizontalCentered="1"/>
  <pageMargins left="0.78740157480314965" right="0.19685039370078741" top="0.74803149606299213" bottom="0.74803149606299213" header="0.31496062992125984" footer="0.31496062992125984"/>
  <pageSetup paperSize="257" scale="81" orientation="portrait" horizontalDpi="4294967293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shenakrebi xarjt.</vt:lpstr>
      <vt:lpstr>loc. xarjt. # 1 (shemogobva)</vt:lpstr>
      <vt:lpstr>loc. xarjt. # 2 (gabioni.)</vt:lpstr>
      <vt:lpstr>loc. xarjt. # 3 (vert.saf.) </vt:lpstr>
      <vt:lpstr>'loc. xarjt. # 1 (shemogobva)'!Print_Area</vt:lpstr>
      <vt:lpstr>'loc. xarjt. # 2 (gabioni.)'!Print_Area</vt:lpstr>
      <vt:lpstr>'loc. xarjt. # 3 (vert.saf.) '!Print_Area</vt:lpstr>
      <vt:lpstr>'shenakrebi xarjt.'!Print_Area</vt:lpstr>
      <vt:lpstr>'loc. xarjt. # 1 (shemogobva)'!Print_Titles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 Gurgenidze</cp:lastModifiedBy>
  <cp:lastPrinted>2019-03-27T12:12:02Z</cp:lastPrinted>
  <dcterms:created xsi:type="dcterms:W3CDTF">2010-05-16T12:42:36Z</dcterms:created>
  <dcterms:modified xsi:type="dcterms:W3CDTF">2019-04-02T12:38:15Z</dcterms:modified>
</cp:coreProperties>
</file>