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.zakaidze\Desktop\"/>
    </mc:Choice>
  </mc:AlternateContent>
  <bookViews>
    <workbookView xWindow="0" yWindow="0" windowWidth="28545" windowHeight="12330" tabRatio="795" activeTab="1"/>
  </bookViews>
  <sheets>
    <sheet name="Лист1" sheetId="49" r:id="rId1"/>
    <sheet name="lok. xarj. 1" sheetId="47" r:id="rId2"/>
  </sheets>
  <definedNames>
    <definedName name="_xlnm._FilterDatabase" localSheetId="1" hidden="1">'lok. xarj. 1'!$A$8:$N$196</definedName>
    <definedName name="_xlnm.Print_Area" localSheetId="1">'lok. xarj. 1'!$A$2:$L$202</definedName>
    <definedName name="_xlnm.Print_Area" localSheetId="0">Лист1!$A$1:$H$21</definedName>
    <definedName name="_xlnm.Print_Titles" localSheetId="1">'lok. xarj. 1'!$8:$8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1" i="47" l="1"/>
  <c r="E183" i="47"/>
  <c r="E182" i="47"/>
  <c r="E181" i="47"/>
  <c r="E180" i="47"/>
  <c r="A2" i="49" l="1"/>
  <c r="D4" i="47" l="1"/>
  <c r="D4" i="49" l="1"/>
</calcChain>
</file>

<file path=xl/sharedStrings.xml><?xml version="1.0" encoding="utf-8"?>
<sst xmlns="http://schemas.openxmlformats.org/spreadsheetml/2006/main" count="452" uniqueCount="164">
  <si>
    <t>#</t>
  </si>
  <si>
    <t>sul</t>
  </si>
  <si>
    <t>safuZveli</t>
  </si>
  <si>
    <t>samuSaoebis, resursebis                                    dasaxeleba</t>
  </si>
  <si>
    <t>ganz.</t>
  </si>
  <si>
    <t>masala</t>
  </si>
  <si>
    <t>xelfasi</t>
  </si>
  <si>
    <t>manqana-meqanizmebi</t>
  </si>
  <si>
    <t>jami</t>
  </si>
  <si>
    <t>erT. Ffasi</t>
  </si>
  <si>
    <t>13</t>
  </si>
  <si>
    <t>k/sT</t>
  </si>
  <si>
    <t>t</t>
  </si>
  <si>
    <t>sxva manqanebi</t>
  </si>
  <si>
    <t>lari</t>
  </si>
  <si>
    <t>m/sT</t>
  </si>
  <si>
    <t>jami:</t>
  </si>
  <si>
    <t>sul:</t>
  </si>
  <si>
    <t>Sromis  danaxarji</t>
  </si>
  <si>
    <t>sxva  masala</t>
  </si>
  <si>
    <t xml:space="preserve">  1. mosamzadebeli samuSaoebi</t>
  </si>
  <si>
    <t>km</t>
  </si>
  <si>
    <t>.-</t>
  </si>
  <si>
    <t>27-63-1</t>
  </si>
  <si>
    <t xml:space="preserve">         obieqtis xarjTaRricxva # 1   </t>
  </si>
  <si>
    <t>saxarjTaRricxvo Rirebuleba:</t>
  </si>
  <si>
    <t>aTasi  lari</t>
  </si>
  <si>
    <t>xarjTaRricxvis ##</t>
  </si>
  <si>
    <t>samuSaoebisa da danaxarjTa         dasaxeleba</t>
  </si>
  <si>
    <t>saxarjTaRricxvo Rirebuleba aTasi lari</t>
  </si>
  <si>
    <t>samS-lo</t>
  </si>
  <si>
    <t>montaJi</t>
  </si>
  <si>
    <t>mowyobil</t>
  </si>
  <si>
    <t>sxvadasxva</t>
  </si>
  <si>
    <t>1</t>
  </si>
  <si>
    <t>2</t>
  </si>
  <si>
    <t>3</t>
  </si>
  <si>
    <t>4</t>
  </si>
  <si>
    <t>5</t>
  </si>
  <si>
    <t>6</t>
  </si>
  <si>
    <t>7</t>
  </si>
  <si>
    <t>8</t>
  </si>
  <si>
    <t>l.x. #1</t>
  </si>
  <si>
    <t>samSeneblo samuSaoebi</t>
  </si>
  <si>
    <t xml:space="preserve">mSen. Semf. kavS.2017 w. Tavi 4-7 </t>
  </si>
  <si>
    <t>mSen. Semf. kavS.2017 w. Tavi 4-10 gv12</t>
  </si>
  <si>
    <t>dRg_18%</t>
  </si>
  <si>
    <t>sul obieqtis xarjTaRricxviT</t>
  </si>
  <si>
    <t>lokaluri xarjTaRricxva #1</t>
  </si>
  <si>
    <t>mosarwyav-mosarecxi manqana 6000 l</t>
  </si>
  <si>
    <t>buldozeri 79 kvt  (108 cx.Z)</t>
  </si>
  <si>
    <t>satkepni 5 t</t>
  </si>
  <si>
    <t>satkepni 10 t</t>
  </si>
  <si>
    <t>qvis namtvrevebis gamanawilebeli</t>
  </si>
  <si>
    <t>RorRi 40-70 mm</t>
  </si>
  <si>
    <t>avtogudronatori</t>
  </si>
  <si>
    <t>Txevadi bitumi</t>
  </si>
  <si>
    <t>asfaltbetonis damgebi</t>
  </si>
  <si>
    <t>27-39-1,2            27-40-1,2</t>
  </si>
  <si>
    <t>wvrilmarcvlovani asfaltbetonis narevi</t>
  </si>
  <si>
    <r>
      <t xml:space="preserve"> m</t>
    </r>
    <r>
      <rPr>
        <vertAlign val="superscript"/>
        <sz val="10"/>
        <color theme="1"/>
        <rFont val="AcadNusx"/>
      </rPr>
      <t>3</t>
    </r>
  </si>
  <si>
    <r>
      <t xml:space="preserve"> m</t>
    </r>
    <r>
      <rPr>
        <vertAlign val="superscript"/>
        <sz val="10"/>
        <rFont val="AcadNusx"/>
      </rPr>
      <t>3</t>
    </r>
  </si>
  <si>
    <t>trasis aRdgena da damagreba</t>
  </si>
  <si>
    <t>2. miwis vakisis mowyoba</t>
  </si>
  <si>
    <t>2.1 ჭრილის მოწყობა</t>
  </si>
  <si>
    <t xml:space="preserve">III jgufis gruntis damuSaveba WrilSi eqskavatoriT da datvirTva avtoTviTmclelebze </t>
  </si>
  <si>
    <r>
      <t xml:space="preserve"> m</t>
    </r>
    <r>
      <rPr>
        <vertAlign val="superscript"/>
        <sz val="11"/>
        <rFont val="AcadNusx"/>
      </rPr>
      <t>3</t>
    </r>
  </si>
  <si>
    <t xml:space="preserve">zedmeti gruntis transportireba nayarSi 3 km manZilze  </t>
  </si>
  <si>
    <t>2.2 ყრილის მოწყობა</t>
  </si>
  <si>
    <t xml:space="preserve">moziduli xreSovani gruntiT yrilis mowyoba </t>
  </si>
  <si>
    <t xml:space="preserve">1-22-9
</t>
  </si>
  <si>
    <t>27-7-2</t>
  </si>
  <si>
    <t>satkepni pnevmosvlaze 18 t</t>
  </si>
  <si>
    <t>xreSovani narevi</t>
  </si>
  <si>
    <r>
      <t xml:space="preserve">avtogreideri 79 </t>
    </r>
    <r>
      <rPr>
        <sz val="10"/>
        <color theme="1"/>
        <rFont val="Arial"/>
        <family val="2"/>
        <charset val="204"/>
      </rPr>
      <t xml:space="preserve">кВт </t>
    </r>
    <r>
      <rPr>
        <sz val="10"/>
        <color theme="1"/>
        <rFont val="AcadNusx"/>
      </rPr>
      <t>(108 cx.Z)</t>
    </r>
  </si>
  <si>
    <t>qviSa xreSovani narevi</t>
  </si>
  <si>
    <t>27-11-1</t>
  </si>
  <si>
    <t>Txevadi bitumis mosxma</t>
  </si>
  <si>
    <t xml:space="preserve">Semasworebeli fenis mowyoba qviSa-xreSovani nareviT  </t>
  </si>
  <si>
    <t xml:space="preserve">safuZvlis mowyoba  qviSa-RorRis nareviT h-15 sm </t>
  </si>
  <si>
    <r>
      <t xml:space="preserve">avtogreideri 79 </t>
    </r>
    <r>
      <rPr>
        <sz val="10"/>
        <rFont val="Arial"/>
        <family val="2"/>
        <charset val="204"/>
      </rPr>
      <t xml:space="preserve">кВт </t>
    </r>
    <r>
      <rPr>
        <sz val="10"/>
        <rFont val="AcadNusx"/>
      </rPr>
      <t>(108 cx.Z)</t>
    </r>
  </si>
  <si>
    <t>27-39-1,2                    27-40-1,2</t>
  </si>
  <si>
    <t>msxvilmarcvlovani asfaltbetonis narevi</t>
  </si>
  <si>
    <t>safaris qveda fenaze  Txevadi bitumis mosxma   0,3 kg/m2</t>
  </si>
  <si>
    <t>3. სამოსის მოწყობა</t>
  </si>
  <si>
    <t>27-46-4</t>
  </si>
  <si>
    <t>100 cali</t>
  </si>
  <si>
    <t>amwe saburRi mowyobilobiT 3,5m</t>
  </si>
  <si>
    <t>amwe 3t</t>
  </si>
  <si>
    <r>
      <t>betoni-</t>
    </r>
    <r>
      <rPr>
        <sz val="11"/>
        <rFont val="Arial"/>
        <family val="2"/>
        <charset val="204"/>
      </rPr>
      <t>B</t>
    </r>
    <r>
      <rPr>
        <sz val="11"/>
        <rFont val="AcadNusx"/>
      </rPr>
      <t>22.5</t>
    </r>
  </si>
  <si>
    <t>ldn5-sigrZiT 3,5m, Ф76mm</t>
  </si>
  <si>
    <t>cali</t>
  </si>
  <si>
    <t>savali nawilis horizontaluri moniSvna erTkomponentiaani (TeTri) sagzao niSansadebi saRebaviT damzadebuli meTilmeTakrilatis safuZvelze, gaumjobesebuli Ramis xilvadobis Suqdamabrunebeli minis burTulakebiT zomiT                                100-600 mkm-de</t>
  </si>
  <si>
    <t>normatiuli Sromatevadoba</t>
  </si>
  <si>
    <t>kac/sT</t>
  </si>
  <si>
    <t>niSansadebi manqanebi</t>
  </si>
  <si>
    <t>manq/sT</t>
  </si>
  <si>
    <t>saRebavi</t>
  </si>
  <si>
    <t>kg</t>
  </si>
  <si>
    <t>Suqdamabrunebeli minis burTulakebi</t>
  </si>
  <si>
    <t>3. xelovnuri nagebobebi</t>
  </si>
  <si>
    <t xml:space="preserve">safuZvlis mowyoba  qviSa-RorRis nareviT h-10 sm      </t>
  </si>
  <si>
    <t>თუჯის ცხაური 500X750  მმ</t>
  </si>
  <si>
    <r>
      <t>eqskavatori V=0,65 m</t>
    </r>
    <r>
      <rPr>
        <vertAlign val="superscript"/>
        <sz val="10"/>
        <rFont val="AcadNusx"/>
      </rPr>
      <t>3</t>
    </r>
  </si>
  <si>
    <t>30-3-1</t>
  </si>
  <si>
    <t>qva-RorRi</t>
  </si>
  <si>
    <t>37-64-8</t>
  </si>
  <si>
    <t>kac.sT</t>
  </si>
  <si>
    <t>amwe muxluxa svlaze 10t</t>
  </si>
  <si>
    <t>manq.sT</t>
  </si>
  <si>
    <r>
      <t xml:space="preserve">betoni  </t>
    </r>
    <r>
      <rPr>
        <sz val="11"/>
        <rFont val="Amiran SP"/>
        <family val="2"/>
      </rPr>
      <t>B-25 F200 W6</t>
    </r>
  </si>
  <si>
    <t>cementis xsnari m-200</t>
  </si>
  <si>
    <t>xis yalibis fari 25,mm</t>
  </si>
  <si>
    <r>
      <t xml:space="preserve"> m</t>
    </r>
    <r>
      <rPr>
        <vertAlign val="superscript"/>
        <sz val="11"/>
        <rFont val="AcadNusx"/>
      </rPr>
      <t>2</t>
    </r>
  </si>
  <si>
    <t xml:space="preserve">xis mori </t>
  </si>
  <si>
    <t>Camoganili ficari III xarisx,                                   40-60mm</t>
  </si>
  <si>
    <t>WanWikebi</t>
  </si>
  <si>
    <t>sxva masalebi</t>
  </si>
  <si>
    <t>37-66-2</t>
  </si>
  <si>
    <t>armaturebis mowyoba</t>
  </si>
  <si>
    <t>amwe muxluxa svlaze 25 t</t>
  </si>
  <si>
    <t xml:space="preserve">armatura  ა-III Ф10                           </t>
  </si>
  <si>
    <t xml:space="preserve">ჩასაყოლებელი ნაკეთობანი            </t>
  </si>
  <si>
    <t>Casayolebeli detalebi</t>
  </si>
  <si>
    <t xml:space="preserve">6. მიერთებებისა და  ეზოებში შესასვლელების მოწყობა </t>
  </si>
  <si>
    <t>მიერთების მოწყობა</t>
  </si>
  <si>
    <t>ეზოებში შესასვლელების მოწყობა</t>
  </si>
  <si>
    <t>misayreli gverdulebis mowyoba qviSa-xreSovani nareviT</t>
  </si>
  <si>
    <t>wyali</t>
  </si>
  <si>
    <t xml:space="preserve">rkinabetonis kiuvetis mowyoba </t>
  </si>
  <si>
    <t>2.3 გრუნტის kiuvetebis mowyoba</t>
  </si>
  <si>
    <t xml:space="preserve">arsebul kiuvetSi III jgufis gruntis damuSaveba eqskavatoriT da datvirTva avtoTviTmclelebze transportireba 5km nayarSi </t>
  </si>
  <si>
    <t>gruntis transportireba nayarSi 3 km manZilze</t>
  </si>
  <si>
    <t>milis transportireba 3km manZilze</t>
  </si>
  <si>
    <t>30-39-2</t>
  </si>
  <si>
    <t>0.4 m diametris 6 grZ.m აზბესტის milis demontaJi tranSeaSi, gadatana avtotransportiT ნაყარში</t>
  </si>
  <si>
    <t>amwe 10 t</t>
  </si>
  <si>
    <t>ldn5-sigrZiT 2,75m, Ф76mm</t>
  </si>
  <si>
    <r>
      <t xml:space="preserve">_ oTxkuTxa  </t>
    </r>
    <r>
      <rPr>
        <sz val="10"/>
        <rFont val="Arial"/>
        <family val="2"/>
        <charset val="204"/>
      </rPr>
      <t>H</t>
    </r>
    <r>
      <rPr>
        <sz val="10"/>
        <rFont val="AcadNusx"/>
      </rPr>
      <t xml:space="preserve">500  </t>
    </r>
    <r>
      <rPr>
        <sz val="10"/>
        <rFont val="Arial"/>
        <family val="2"/>
        <charset val="204"/>
      </rPr>
      <t>B650</t>
    </r>
    <r>
      <rPr>
        <sz val="10"/>
        <rFont val="AcadNusx"/>
      </rPr>
      <t xml:space="preserve"> mm  (gamafrTxilebeli)</t>
    </r>
  </si>
  <si>
    <t>c</t>
  </si>
  <si>
    <r>
      <t xml:space="preserve">_ samkuTxa   </t>
    </r>
    <r>
      <rPr>
        <sz val="10"/>
        <rFont val="Arial"/>
        <family val="2"/>
        <charset val="204"/>
      </rPr>
      <t>A 700</t>
    </r>
    <r>
      <rPr>
        <sz val="10"/>
        <rFont val="AcadNusx"/>
      </rPr>
      <t xml:space="preserve"> mm  (gamafrTxilebeli)</t>
    </r>
  </si>
  <si>
    <r>
      <t xml:space="preserve">_ samkuTxa   </t>
    </r>
    <r>
      <rPr>
        <sz val="10"/>
        <color theme="1"/>
        <rFont val="Arial"/>
        <family val="2"/>
        <charset val="204"/>
      </rPr>
      <t>A 700</t>
    </r>
    <r>
      <rPr>
        <sz val="10"/>
        <color theme="1"/>
        <rFont val="AcadNusx"/>
      </rPr>
      <t xml:space="preserve"> mm  (prioritetis)</t>
    </r>
  </si>
  <si>
    <r>
      <t xml:space="preserve">_ mrgvali   </t>
    </r>
    <r>
      <rPr>
        <sz val="10"/>
        <color theme="1"/>
        <rFont val="Arial"/>
        <family val="2"/>
        <charset val="204"/>
      </rPr>
      <t>D 600</t>
    </r>
    <r>
      <rPr>
        <sz val="10"/>
        <color theme="1"/>
        <rFont val="AcadNusx"/>
      </rPr>
      <t xml:space="preserve"> mm  (amkrZalavi)</t>
    </r>
  </si>
  <si>
    <r>
      <t xml:space="preserve">_ oTxkuTxa  </t>
    </r>
    <r>
      <rPr>
        <sz val="10"/>
        <rFont val="Arial"/>
        <family val="2"/>
        <charset val="204"/>
      </rPr>
      <t>H35</t>
    </r>
    <r>
      <rPr>
        <sz val="10"/>
        <rFont val="AcadNusx"/>
      </rPr>
      <t xml:space="preserve">0  </t>
    </r>
    <r>
      <rPr>
        <sz val="10"/>
        <rFont val="Arial"/>
        <family val="2"/>
        <charset val="204"/>
      </rPr>
      <t>B700</t>
    </r>
    <r>
      <rPr>
        <sz val="10"/>
        <rFont val="AcadNusx"/>
      </rPr>
      <t xml:space="preserve"> mm  (damatebiTi informaciis)</t>
    </r>
  </si>
  <si>
    <r>
      <t xml:space="preserve"> m</t>
    </r>
    <r>
      <rPr>
        <vertAlign val="superscript"/>
        <sz val="11"/>
        <color theme="1"/>
        <rFont val="AcadNusx"/>
      </rPr>
      <t>3</t>
    </r>
  </si>
  <si>
    <t>gauTvaliswinebeli samuSaoebi da danaxarjebi-3%</t>
  </si>
  <si>
    <r>
      <t>1000 m</t>
    </r>
    <r>
      <rPr>
        <b/>
        <vertAlign val="superscript"/>
        <sz val="10"/>
        <rFont val="AcadNusx"/>
      </rPr>
      <t>3</t>
    </r>
  </si>
  <si>
    <r>
      <t>100 m</t>
    </r>
    <r>
      <rPr>
        <b/>
        <vertAlign val="superscript"/>
        <sz val="10"/>
        <rFont val="AcadNusx"/>
      </rPr>
      <t>3</t>
    </r>
  </si>
  <si>
    <r>
      <t>m</t>
    </r>
    <r>
      <rPr>
        <b/>
        <vertAlign val="superscript"/>
        <sz val="11"/>
        <rFont val="AcadNusx"/>
      </rPr>
      <t>3</t>
    </r>
  </si>
  <si>
    <r>
      <t xml:space="preserve">monoliTuri betoni  </t>
    </r>
    <r>
      <rPr>
        <b/>
        <sz val="10"/>
        <rFont val="Arial"/>
        <family val="2"/>
        <charset val="204"/>
      </rPr>
      <t>B25 F200 W6</t>
    </r>
    <r>
      <rPr>
        <b/>
        <sz val="10"/>
        <rFont val="AcadNusx"/>
      </rPr>
      <t>:</t>
    </r>
  </si>
  <si>
    <r>
      <t>qvesagebi fenis mowyoba qviSa-xreSovani nareviT (0-70mm),</t>
    </r>
    <r>
      <rPr>
        <b/>
        <sz val="10"/>
        <color theme="1"/>
        <rFont val="Arial"/>
        <family val="2"/>
        <charset val="204"/>
      </rPr>
      <t xml:space="preserve"> h</t>
    </r>
    <r>
      <rPr>
        <b/>
        <sz val="10"/>
        <color theme="1"/>
        <rFont val="AcadNusx"/>
      </rPr>
      <t>-20sm.</t>
    </r>
  </si>
  <si>
    <r>
      <t>100 m</t>
    </r>
    <r>
      <rPr>
        <b/>
        <vertAlign val="superscript"/>
        <sz val="10"/>
        <color theme="1"/>
        <rFont val="AcadNusx"/>
      </rPr>
      <t>3</t>
    </r>
  </si>
  <si>
    <r>
      <t>1000 m</t>
    </r>
    <r>
      <rPr>
        <b/>
        <vertAlign val="superscript"/>
        <sz val="10"/>
        <rFont val="AcadNusx"/>
      </rPr>
      <t>2</t>
    </r>
  </si>
  <si>
    <r>
      <t xml:space="preserve">safaris qveda fenis mowyoba (tipi I) msxvilmarcvlovani, forovani a.b-is cxeli nareviT, marka I </t>
    </r>
    <r>
      <rPr>
        <b/>
        <sz val="11"/>
        <color theme="1"/>
        <rFont val="Arial"/>
        <family val="2"/>
        <charset val="204"/>
      </rPr>
      <t>H</t>
    </r>
    <r>
      <rPr>
        <b/>
        <sz val="11"/>
        <color theme="1"/>
        <rFont val="AcadNusx"/>
      </rPr>
      <t>=6 sm</t>
    </r>
  </si>
  <si>
    <r>
      <t>1000 m</t>
    </r>
    <r>
      <rPr>
        <b/>
        <vertAlign val="superscript"/>
        <sz val="11"/>
        <color theme="1"/>
        <rFont val="AcadNusx"/>
      </rPr>
      <t>2</t>
    </r>
  </si>
  <si>
    <r>
      <t xml:space="preserve">gzis saval nawilze  safaris zeda fenis mowyoba (tipi I) wvrilmarcvlovani, mkvrivi a.b-is cxeli nareviT, tipi `b~ marka II  </t>
    </r>
    <r>
      <rPr>
        <b/>
        <sz val="11"/>
        <color theme="1"/>
        <rFont val="Calibri"/>
        <family val="2"/>
        <charset val="204"/>
      </rPr>
      <t>H</t>
    </r>
    <r>
      <rPr>
        <b/>
        <sz val="11"/>
        <color theme="1"/>
        <rFont val="AcadNusx"/>
      </rPr>
      <t>=4 sm</t>
    </r>
  </si>
  <si>
    <r>
      <t>qvesagebi fenis mowyoba qviSa-xreSovani nareviT (0-70mm),</t>
    </r>
    <r>
      <rPr>
        <b/>
        <sz val="10"/>
        <rFont val="Arial"/>
        <family val="2"/>
        <charset val="204"/>
      </rPr>
      <t xml:space="preserve"> h</t>
    </r>
    <r>
      <rPr>
        <b/>
        <sz val="10"/>
        <rFont val="AcadNusx"/>
      </rPr>
      <t>-20sm.</t>
    </r>
  </si>
  <si>
    <r>
      <t xml:space="preserve">safaris fenis mowyoba wvrilmarcvlovani mkvrivi asfaltobetonis cxeli nareviT tipi B marka II  </t>
    </r>
    <r>
      <rPr>
        <b/>
        <sz val="10"/>
        <rFont val="Arial"/>
        <family val="2"/>
        <charset val="204"/>
      </rPr>
      <t>h-</t>
    </r>
    <r>
      <rPr>
        <b/>
        <sz val="10"/>
        <rFont val="AcadNusx"/>
      </rPr>
      <t>5sm.</t>
    </r>
  </si>
  <si>
    <r>
      <t xml:space="preserve">sagzao niSnebis dayeneba liTonis erT dgarze, sigrZiT 2,75 (7c) da 3,5 (9c), dabetonebiT   </t>
    </r>
    <r>
      <rPr>
        <b/>
        <sz val="11"/>
        <rFont val="Arial"/>
        <family val="2"/>
        <charset val="204"/>
      </rPr>
      <t>В22,5, F100, W6,</t>
    </r>
    <r>
      <rPr>
        <b/>
        <sz val="11"/>
        <rFont val="AcadNusx"/>
      </rPr>
      <t xml:space="preserve"> moTuTiebuli dgarebisaTvis (16c) qvabulis amoRebis samuSaoebiT </t>
    </r>
  </si>
  <si>
    <t>6-9-7,</t>
  </si>
  <si>
    <t xml:space="preserve">                        27-56-1</t>
  </si>
  <si>
    <t xml:space="preserve">     დუშეთის მუნიციპალიტეტის ანანურის ა/ე-ში შიდა გზების მოასფალტება     (Zveli samxedro gza)</t>
  </si>
  <si>
    <t xml:space="preserve">zednadebi xarjebi </t>
  </si>
  <si>
    <t xml:space="preserve">gegmiuri dagroveba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</si>
</sst>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0"/>
  </numFmts>
  <fonts count="59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1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cadNusx"/>
    </font>
    <font>
      <sz val="11"/>
      <name val="Calibri"/>
      <family val="2"/>
      <scheme val="minor"/>
    </font>
    <font>
      <sz val="10"/>
      <color theme="1"/>
      <name val="AcadNusx"/>
    </font>
    <font>
      <sz val="1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Mtavr"/>
    </font>
    <font>
      <sz val="10"/>
      <color theme="1"/>
      <name val="Calibri"/>
      <family val="2"/>
      <scheme val="minor"/>
    </font>
    <font>
      <b/>
      <sz val="12"/>
      <name val="AcadMtavr"/>
    </font>
    <font>
      <sz val="10"/>
      <name val="Grigolia"/>
    </font>
    <font>
      <sz val="10"/>
      <name val="AcadMtavr"/>
    </font>
    <font>
      <sz val="9"/>
      <name val="AcadMtavr"/>
    </font>
    <font>
      <i/>
      <sz val="10"/>
      <name val="AcadNusx"/>
    </font>
    <font>
      <i/>
      <sz val="10"/>
      <name val="Grigolia"/>
    </font>
    <font>
      <vertAlign val="superscript"/>
      <sz val="10"/>
      <color theme="1"/>
      <name val="AcadNusx"/>
    </font>
    <font>
      <b/>
      <i/>
      <sz val="10"/>
      <color theme="1"/>
      <name val="AcadNusx"/>
    </font>
    <font>
      <vertAlign val="superscript"/>
      <sz val="10"/>
      <name val="AcadNusx"/>
    </font>
    <font>
      <sz val="11"/>
      <name val="AcadNusx"/>
    </font>
    <font>
      <sz val="12"/>
      <name val="AcadNusx"/>
    </font>
    <font>
      <vertAlign val="superscript"/>
      <sz val="11"/>
      <name val="AcadNusx"/>
    </font>
    <font>
      <b/>
      <sz val="12"/>
      <name val="AcadNusx"/>
    </font>
    <font>
      <b/>
      <sz val="9"/>
      <name val="AcadNusx"/>
    </font>
    <font>
      <b/>
      <sz val="10"/>
      <name val="Calibri"/>
      <family val="2"/>
      <charset val="204"/>
      <scheme val="minor"/>
    </font>
    <font>
      <b/>
      <i/>
      <u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cadNusx"/>
    </font>
    <font>
      <sz val="11"/>
      <color theme="1"/>
      <name val="AcadNusx"/>
    </font>
    <font>
      <vertAlign val="superscript"/>
      <sz val="11"/>
      <color theme="1"/>
      <name val="AcadNusx"/>
    </font>
    <font>
      <sz val="9"/>
      <color theme="1"/>
      <name val="Arial"/>
      <family val="2"/>
      <charset val="204"/>
    </font>
    <font>
      <sz val="11"/>
      <color indexed="8"/>
      <name val="AcadNusx"/>
    </font>
    <font>
      <sz val="11"/>
      <color indexed="10"/>
      <name val="AcadNusx"/>
    </font>
    <font>
      <sz val="11"/>
      <name val="Arachveulebrivi Thin"/>
      <family val="2"/>
    </font>
    <font>
      <sz val="10"/>
      <name val="Arial Cyr"/>
      <charset val="204"/>
    </font>
    <font>
      <sz val="11"/>
      <name val="Amiran SP"/>
      <family val="2"/>
    </font>
    <font>
      <b/>
      <i/>
      <u/>
      <sz val="12"/>
      <name val="AcadNusx"/>
    </font>
    <font>
      <b/>
      <sz val="11"/>
      <color theme="1"/>
      <name val="AcadNusx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AcadNusx"/>
    </font>
    <font>
      <b/>
      <sz val="10"/>
      <name val="Arial"/>
      <family val="2"/>
      <charset val="204"/>
    </font>
    <font>
      <b/>
      <sz val="10"/>
      <color rgb="FF000000"/>
      <name val="AcadNusx"/>
    </font>
    <font>
      <b/>
      <vertAlign val="superscript"/>
      <sz val="11"/>
      <name val="AcadNusx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Sylfaen"/>
      <family val="1"/>
      <charset val="204"/>
    </font>
    <font>
      <b/>
      <vertAlign val="superscript"/>
      <sz val="10"/>
      <color theme="1"/>
      <name val="AcadNusx"/>
    </font>
    <font>
      <b/>
      <sz val="11"/>
      <color theme="1"/>
      <name val="Arial"/>
      <family val="2"/>
      <charset val="204"/>
    </font>
    <font>
      <b/>
      <vertAlign val="superscript"/>
      <sz val="11"/>
      <color theme="1"/>
      <name val="AcadNusx"/>
    </font>
    <font>
      <b/>
      <sz val="11"/>
      <color theme="1"/>
      <name val="Calibri"/>
      <family val="2"/>
      <charset val="204"/>
    </font>
    <font>
      <b/>
      <sz val="11"/>
      <name val="Arial"/>
      <family val="2"/>
      <charset val="204"/>
    </font>
    <font>
      <b/>
      <sz val="11"/>
      <name val="Arachveulebrivi Thi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4" fillId="0" borderId="0"/>
    <xf numFmtId="0" fontId="4" fillId="0" borderId="0"/>
    <xf numFmtId="0" fontId="12" fillId="0" borderId="0"/>
    <xf numFmtId="0" fontId="9" fillId="0" borderId="0"/>
    <xf numFmtId="0" fontId="9" fillId="0" borderId="0"/>
    <xf numFmtId="0" fontId="41" fillId="0" borderId="0"/>
  </cellStyleXfs>
  <cellXfs count="280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1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4" borderId="0" xfId="0" applyFont="1" applyFill="1"/>
    <xf numFmtId="0" fontId="2" fillId="4" borderId="0" xfId="0" applyFont="1" applyFill="1" applyAlignment="1">
      <alignment horizontal="center" wrapText="1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2" fontId="28" fillId="4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left" vertical="center"/>
    </xf>
    <xf numFmtId="164" fontId="1" fillId="4" borderId="0" xfId="0" applyNumberFormat="1" applyFont="1" applyFill="1" applyAlignment="1">
      <alignment horizontal="right" vertical="center"/>
    </xf>
    <xf numFmtId="2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64" fontId="1" fillId="4" borderId="2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49" fontId="45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2" fillId="4" borderId="1" xfId="6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wrapText="1"/>
    </xf>
    <xf numFmtId="2" fontId="2" fillId="4" borderId="4" xfId="0" applyNumberFormat="1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center" vertical="center" wrapText="1"/>
    </xf>
    <xf numFmtId="0" fontId="2" fillId="4" borderId="4" xfId="6" applyFont="1" applyFill="1" applyBorder="1" applyAlignment="1">
      <alignment horizontal="left" vertical="center" wrapText="1"/>
    </xf>
    <xf numFmtId="0" fontId="2" fillId="4" borderId="1" xfId="6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2" fontId="2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47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164" fontId="2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/>
    <xf numFmtId="0" fontId="32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/>
    <xf numFmtId="165" fontId="24" fillId="4" borderId="1" xfId="0" applyNumberFormat="1" applyFont="1" applyFill="1" applyBorder="1" applyAlignment="1">
      <alignment horizontal="center" vertical="center" wrapText="1"/>
    </xf>
    <xf numFmtId="165" fontId="24" fillId="4" borderId="1" xfId="0" applyNumberFormat="1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2" fontId="1" fillId="4" borderId="6" xfId="0" applyNumberFormat="1" applyFont="1" applyFill="1" applyBorder="1" applyAlignment="1">
      <alignment horizontal="center" vertical="center"/>
    </xf>
    <xf numFmtId="0" fontId="31" fillId="4" borderId="1" xfId="0" applyFont="1" applyFill="1" applyBorder="1"/>
    <xf numFmtId="166" fontId="2" fillId="4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vertical="center"/>
    </xf>
    <xf numFmtId="0" fontId="35" fillId="4" borderId="1" xfId="0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/>
    </xf>
    <xf numFmtId="0" fontId="35" fillId="4" borderId="1" xfId="0" applyFont="1" applyFill="1" applyBorder="1" applyAlignment="1">
      <alignment horizontal="center" vertical="center" wrapText="1"/>
    </xf>
    <xf numFmtId="0" fontId="51" fillId="4" borderId="1" xfId="0" applyFont="1" applyFill="1" applyBorder="1"/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166" fontId="11" fillId="4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165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/>
    </xf>
    <xf numFmtId="166" fontId="8" fillId="4" borderId="1" xfId="0" applyNumberFormat="1" applyFont="1" applyFill="1" applyBorder="1" applyAlignment="1">
      <alignment horizontal="center" vertical="center" wrapText="1"/>
    </xf>
    <xf numFmtId="0" fontId="52" fillId="4" borderId="1" xfId="0" applyFont="1" applyFill="1" applyBorder="1" applyAlignment="1">
      <alignment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164" fontId="8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wrapText="1"/>
    </xf>
    <xf numFmtId="0" fontId="11" fillId="4" borderId="1" xfId="7" applyFont="1" applyFill="1" applyBorder="1" applyAlignment="1">
      <alignment horizontal="center" vertical="center"/>
    </xf>
    <xf numFmtId="2" fontId="11" fillId="4" borderId="1" xfId="7" applyNumberFormat="1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vertical="center" wrapText="1"/>
    </xf>
    <xf numFmtId="16" fontId="10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/>
    </xf>
    <xf numFmtId="0" fontId="44" fillId="4" borderId="7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vertical="center" wrapText="1"/>
    </xf>
    <xf numFmtId="0" fontId="44" fillId="4" borderId="1" xfId="0" applyFont="1" applyFill="1" applyBorder="1" applyAlignment="1">
      <alignment horizontal="center" vertical="center" wrapText="1"/>
    </xf>
    <xf numFmtId="164" fontId="44" fillId="4" borderId="1" xfId="0" applyNumberFormat="1" applyFont="1" applyFill="1" applyBorder="1" applyAlignment="1">
      <alignment horizontal="center" vertical="center" wrapText="1"/>
    </xf>
    <xf numFmtId="2" fontId="44" fillId="4" borderId="1" xfId="0" applyNumberFormat="1" applyFont="1" applyFill="1" applyBorder="1" applyAlignment="1">
      <alignment horizontal="center" vertical="center"/>
    </xf>
    <xf numFmtId="2" fontId="35" fillId="4" borderId="6" xfId="0" applyNumberFormat="1" applyFont="1" applyFill="1" applyBorder="1" applyAlignment="1">
      <alignment horizontal="center" vertical="center"/>
    </xf>
    <xf numFmtId="2" fontId="35" fillId="4" borderId="1" xfId="0" applyNumberFormat="1" applyFont="1" applyFill="1" applyBorder="1" applyAlignment="1">
      <alignment horizontal="center" vertical="center" wrapText="1"/>
    </xf>
    <xf numFmtId="164" fontId="35" fillId="4" borderId="1" xfId="0" applyNumberFormat="1" applyFont="1" applyFill="1" applyBorder="1" applyAlignment="1">
      <alignment horizontal="center" vertical="center"/>
    </xf>
    <xf numFmtId="2" fontId="35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37" fillId="4" borderId="1" xfId="0" applyFont="1" applyFill="1" applyBorder="1" applyAlignment="1">
      <alignment vertical="center"/>
    </xf>
    <xf numFmtId="0" fontId="35" fillId="4" borderId="1" xfId="0" applyFont="1" applyFill="1" applyBorder="1" applyAlignment="1">
      <alignment horizontal="left" vertical="center"/>
    </xf>
    <xf numFmtId="166" fontId="35" fillId="4" borderId="1" xfId="0" applyNumberFormat="1" applyFont="1" applyFill="1" applyBorder="1" applyAlignment="1">
      <alignment horizontal="center" vertical="center" wrapText="1"/>
    </xf>
    <xf numFmtId="164" fontId="35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35" fillId="4" borderId="1" xfId="0" applyFont="1" applyFill="1" applyBorder="1"/>
    <xf numFmtId="165" fontId="35" fillId="4" borderId="1" xfId="0" applyNumberFormat="1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49" fontId="44" fillId="4" borderId="1" xfId="0" applyNumberFormat="1" applyFont="1" applyFill="1" applyBorder="1" applyAlignment="1">
      <alignment horizontal="center" vertical="center" wrapText="1"/>
    </xf>
    <xf numFmtId="2" fontId="44" fillId="4" borderId="1" xfId="0" applyNumberFormat="1" applyFont="1" applyFill="1" applyBorder="1" applyAlignment="1">
      <alignment horizontal="center" vertical="center" wrapText="1"/>
    </xf>
    <xf numFmtId="49" fontId="35" fillId="4" borderId="1" xfId="0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/>
    </xf>
    <xf numFmtId="0" fontId="44" fillId="4" borderId="7" xfId="0" applyFont="1" applyFill="1" applyBorder="1" applyAlignment="1">
      <alignment horizontal="center" vertical="center"/>
    </xf>
    <xf numFmtId="49" fontId="44" fillId="4" borderId="7" xfId="0" applyNumberFormat="1" applyFont="1" applyFill="1" applyBorder="1" applyAlignment="1">
      <alignment horizontal="center" vertical="center" wrapText="1"/>
    </xf>
    <xf numFmtId="0" fontId="44" fillId="4" borderId="0" xfId="0" applyFont="1" applyFill="1" applyAlignment="1">
      <alignment vertical="center" wrapText="1"/>
    </xf>
    <xf numFmtId="164" fontId="44" fillId="4" borderId="3" xfId="0" applyNumberFormat="1" applyFont="1" applyFill="1" applyBorder="1" applyAlignment="1">
      <alignment horizontal="center" vertical="center" wrapText="1"/>
    </xf>
    <xf numFmtId="2" fontId="44" fillId="4" borderId="3" xfId="0" applyNumberFormat="1" applyFont="1" applyFill="1" applyBorder="1" applyAlignment="1">
      <alignment horizontal="center" vertical="center"/>
    </xf>
    <xf numFmtId="2" fontId="35" fillId="4" borderId="7" xfId="0" applyNumberFormat="1" applyFont="1" applyFill="1" applyBorder="1" applyAlignment="1">
      <alignment horizontal="center" vertical="center"/>
    </xf>
    <xf numFmtId="2" fontId="35" fillId="4" borderId="3" xfId="0" applyNumberFormat="1" applyFont="1" applyFill="1" applyBorder="1" applyAlignment="1">
      <alignment horizontal="center" vertical="center" wrapText="1"/>
    </xf>
    <xf numFmtId="164" fontId="35" fillId="4" borderId="3" xfId="0" applyNumberFormat="1" applyFont="1" applyFill="1" applyBorder="1" applyAlignment="1">
      <alignment horizontal="center" vertical="center"/>
    </xf>
    <xf numFmtId="2" fontId="35" fillId="4" borderId="3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left" vertical="center"/>
    </xf>
    <xf numFmtId="0" fontId="27" fillId="4" borderId="4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34" fillId="4" borderId="4" xfId="0" applyFont="1" applyFill="1" applyBorder="1" applyAlignment="1">
      <alignment horizontal="left" vertical="center" wrapText="1"/>
    </xf>
    <xf numFmtId="0" fontId="34" fillId="4" borderId="5" xfId="0" applyFont="1" applyFill="1" applyBorder="1" applyAlignment="1">
      <alignment horizontal="left" vertical="center" wrapText="1"/>
    </xf>
    <xf numFmtId="16" fontId="4" fillId="4" borderId="1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0" fontId="14" fillId="4" borderId="1" xfId="0" applyFont="1" applyFill="1" applyBorder="1"/>
    <xf numFmtId="0" fontId="14" fillId="4" borderId="1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/>
    </xf>
    <xf numFmtId="2" fontId="24" fillId="4" borderId="7" xfId="0" applyNumberFormat="1" applyFont="1" applyFill="1" applyBorder="1" applyAlignment="1">
      <alignment horizontal="center" vertical="center"/>
    </xf>
    <xf numFmtId="2" fontId="24" fillId="4" borderId="7" xfId="0" applyNumberFormat="1" applyFont="1" applyFill="1" applyBorder="1" applyAlignment="1">
      <alignment horizontal="center" vertical="center" wrapText="1"/>
    </xf>
    <xf numFmtId="164" fontId="24" fillId="4" borderId="7" xfId="0" applyNumberFormat="1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/>
    </xf>
    <xf numFmtId="14" fontId="24" fillId="4" borderId="10" xfId="0" applyNumberFormat="1" applyFont="1" applyFill="1" applyBorder="1" applyAlignment="1">
      <alignment horizontal="center" vertical="center"/>
    </xf>
    <xf numFmtId="49" fontId="24" fillId="4" borderId="1" xfId="0" applyNumberFormat="1" applyFont="1" applyFill="1" applyBorder="1" applyAlignment="1">
      <alignment horizontal="center" vertical="center"/>
    </xf>
    <xf numFmtId="2" fontId="24" fillId="4" borderId="6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center"/>
    </xf>
    <xf numFmtId="2" fontId="24" fillId="4" borderId="11" xfId="0" applyNumberFormat="1" applyFont="1" applyFill="1" applyBorder="1" applyAlignment="1">
      <alignment horizontal="center" vertical="center"/>
    </xf>
    <xf numFmtId="2" fontId="38" fillId="4" borderId="6" xfId="0" applyNumberFormat="1" applyFont="1" applyFill="1" applyBorder="1" applyAlignment="1">
      <alignment horizontal="center" vertical="center"/>
    </xf>
    <xf numFmtId="2" fontId="39" fillId="4" borderId="1" xfId="0" applyNumberFormat="1" applyFont="1" applyFill="1" applyBorder="1" applyAlignment="1">
      <alignment horizontal="center" vertical="center" wrapText="1"/>
    </xf>
    <xf numFmtId="2" fontId="3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2" fontId="38" fillId="4" borderId="1" xfId="0" applyNumberFormat="1" applyFont="1" applyFill="1" applyBorder="1" applyAlignment="1">
      <alignment horizontal="center" vertical="center" wrapText="1"/>
    </xf>
    <xf numFmtId="0" fontId="58" fillId="4" borderId="12" xfId="6" applyFont="1" applyFill="1" applyBorder="1" applyAlignment="1">
      <alignment horizontal="center" vertical="center"/>
    </xf>
    <xf numFmtId="0" fontId="3" fillId="4" borderId="7" xfId="6" applyFont="1" applyFill="1" applyBorder="1" applyAlignment="1">
      <alignment horizontal="left" vertical="center" wrapText="1"/>
    </xf>
    <xf numFmtId="2" fontId="58" fillId="4" borderId="12" xfId="6" applyNumberFormat="1" applyFont="1" applyFill="1" applyBorder="1" applyAlignment="1">
      <alignment horizontal="center" vertical="center"/>
    </xf>
    <xf numFmtId="164" fontId="58" fillId="4" borderId="13" xfId="6" applyNumberFormat="1" applyFont="1" applyFill="1" applyBorder="1" applyAlignment="1">
      <alignment horizontal="center" vertical="center"/>
    </xf>
    <xf numFmtId="167" fontId="58" fillId="4" borderId="7" xfId="3" applyNumberFormat="1" applyFont="1" applyFill="1" applyBorder="1" applyAlignment="1">
      <alignment horizontal="center" vertical="center"/>
    </xf>
    <xf numFmtId="2" fontId="40" fillId="4" borderId="3" xfId="3" applyNumberFormat="1" applyFont="1" applyFill="1" applyBorder="1" applyAlignment="1">
      <alignment horizontal="center" vertical="center"/>
    </xf>
    <xf numFmtId="2" fontId="40" fillId="4" borderId="14" xfId="3" applyNumberFormat="1" applyFont="1" applyFill="1" applyBorder="1" applyAlignment="1">
      <alignment horizontal="center" vertical="center"/>
    </xf>
    <xf numFmtId="0" fontId="40" fillId="4" borderId="1" xfId="6" applyFont="1" applyFill="1" applyBorder="1" applyAlignment="1">
      <alignment horizontal="center" vertical="center"/>
    </xf>
    <xf numFmtId="49" fontId="24" fillId="4" borderId="1" xfId="0" applyNumberFormat="1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>
      <alignment horizontal="left" vertical="center" wrapText="1"/>
    </xf>
    <xf numFmtId="2" fontId="40" fillId="4" borderId="1" xfId="6" applyNumberFormat="1" applyFont="1" applyFill="1" applyBorder="1" applyAlignment="1">
      <alignment horizontal="center" vertical="center"/>
    </xf>
    <xf numFmtId="2" fontId="7" fillId="4" borderId="0" xfId="0" applyNumberFormat="1" applyFont="1" applyFill="1"/>
    <xf numFmtId="0" fontId="24" fillId="4" borderId="1" xfId="6" applyFont="1" applyFill="1" applyBorder="1" applyAlignment="1">
      <alignment horizontal="left" vertical="center" wrapText="1"/>
    </xf>
    <xf numFmtId="2" fontId="24" fillId="4" borderId="1" xfId="6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vertical="center"/>
    </xf>
    <xf numFmtId="0" fontId="8" fillId="4" borderId="8" xfId="2" applyFont="1" applyFill="1" applyBorder="1"/>
    <xf numFmtId="0" fontId="8" fillId="4" borderId="8" xfId="2" applyFont="1" applyFill="1" applyBorder="1" applyAlignment="1">
      <alignment horizontal="center" vertical="center" wrapText="1"/>
    </xf>
    <xf numFmtId="2" fontId="8" fillId="4" borderId="8" xfId="2" applyNumberFormat="1" applyFont="1" applyFill="1" applyBorder="1" applyAlignment="1">
      <alignment horizontal="center" vertical="center" wrapText="1"/>
    </xf>
    <xf numFmtId="165" fontId="8" fillId="4" borderId="8" xfId="2" applyNumberFormat="1" applyFont="1" applyFill="1" applyBorder="1" applyAlignment="1">
      <alignment horizontal="center" vertical="center"/>
    </xf>
    <xf numFmtId="2" fontId="8" fillId="4" borderId="8" xfId="0" applyNumberFormat="1" applyFont="1" applyFill="1" applyBorder="1" applyAlignment="1">
      <alignment horizontal="center" vertical="center"/>
    </xf>
    <xf numFmtId="2" fontId="8" fillId="4" borderId="8" xfId="2" applyNumberFormat="1" applyFont="1" applyFill="1" applyBorder="1" applyAlignment="1">
      <alignment horizontal="center" vertical="center"/>
    </xf>
    <xf numFmtId="164" fontId="8" fillId="4" borderId="8" xfId="2" applyNumberFormat="1" applyFont="1" applyFill="1" applyBorder="1" applyAlignment="1">
      <alignment horizontal="center" vertical="center"/>
    </xf>
    <xf numFmtId="0" fontId="8" fillId="4" borderId="6" xfId="0" applyFont="1" applyFill="1" applyBorder="1"/>
    <xf numFmtId="0" fontId="22" fillId="4" borderId="6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center"/>
    </xf>
    <xf numFmtId="2" fontId="22" fillId="4" borderId="6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left" wrapText="1"/>
    </xf>
    <xf numFmtId="0" fontId="22" fillId="4" borderId="1" xfId="0" applyFont="1" applyFill="1" applyBorder="1" applyAlignment="1">
      <alignment horizontal="center"/>
    </xf>
    <xf numFmtId="2" fontId="22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/>
    </xf>
    <xf numFmtId="0" fontId="0" fillId="4" borderId="0" xfId="0" applyFill="1"/>
  </cellXfs>
  <cellStyles count="8">
    <cellStyle name="Normal" xfId="0" builtinId="0"/>
    <cellStyle name="Normal 2" xfId="3"/>
    <cellStyle name="Normal 2 2" xfId="5"/>
    <cellStyle name="Normal_gare wyalsadfenigagarini 2_SMSH2008-IIkv ." xfId="6"/>
    <cellStyle name="Обычный 2" xfId="1"/>
    <cellStyle name="Обычный 2 2" xfId="2"/>
    <cellStyle name="Обычный 3" xfId="4"/>
    <cellStyle name="Обычный_Лист1" xfId="7"/>
  </cellStyles>
  <dxfs count="3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="106" zoomScaleNormal="100" zoomScaleSheetLayoutView="106" workbookViewId="0">
      <selection activeCell="C12" sqref="C12"/>
    </sheetView>
  </sheetViews>
  <sheetFormatPr defaultRowHeight="15"/>
  <cols>
    <col min="2" max="2" width="15.140625" customWidth="1"/>
    <col min="3" max="3" width="18.140625" customWidth="1"/>
    <col min="4" max="4" width="10.85546875" customWidth="1"/>
    <col min="5" max="5" width="13.85546875" customWidth="1"/>
    <col min="6" max="6" width="12.140625" bestFit="1" customWidth="1"/>
    <col min="7" max="7" width="10.7109375" bestFit="1" customWidth="1"/>
    <col min="8" max="8" width="9.140625" bestFit="1" customWidth="1"/>
    <col min="9" max="9" width="9.7109375" bestFit="1" customWidth="1"/>
    <col min="10" max="10" width="12.28515625" customWidth="1"/>
  </cols>
  <sheetData>
    <row r="1" spans="1:9" ht="42.75" customHeight="1">
      <c r="A1" s="18" t="s">
        <v>24</v>
      </c>
      <c r="B1" s="18"/>
      <c r="C1" s="18"/>
      <c r="D1" s="18"/>
      <c r="E1" s="18"/>
      <c r="F1" s="18"/>
      <c r="G1" s="18"/>
      <c r="H1" s="2"/>
    </row>
    <row r="2" spans="1:9" ht="54.75" customHeight="1">
      <c r="A2" s="19" t="str">
        <f>'lok. xarj. 1'!A2:L2</f>
        <v xml:space="preserve">     დუშეთის მუნიციპალიტეტის ანანურის ა/ე-ში შიდა გზების მოასფალტება     (Zveli samxedro gza)</v>
      </c>
      <c r="B2" s="19"/>
      <c r="C2" s="19"/>
      <c r="D2" s="19"/>
      <c r="E2" s="19"/>
      <c r="F2" s="19"/>
      <c r="G2" s="19"/>
      <c r="H2" s="19"/>
    </row>
    <row r="3" spans="1:9">
      <c r="A3" s="20"/>
      <c r="B3" s="20"/>
      <c r="C3" s="20"/>
      <c r="D3" s="3"/>
      <c r="E3" s="3"/>
      <c r="F3" s="3"/>
      <c r="G3" s="3"/>
      <c r="H3" s="2"/>
    </row>
    <row r="4" spans="1:9" ht="21" customHeight="1">
      <c r="A4" s="21" t="s">
        <v>25</v>
      </c>
      <c r="B4" s="21"/>
      <c r="C4" s="21"/>
      <c r="D4" s="4">
        <f>H15/1000</f>
        <v>0</v>
      </c>
      <c r="E4" s="20" t="s">
        <v>26</v>
      </c>
      <c r="F4" s="20"/>
      <c r="G4" s="3"/>
      <c r="H4" s="2"/>
    </row>
    <row r="5" spans="1:9">
      <c r="A5" s="20"/>
      <c r="B5" s="20"/>
      <c r="C5" s="20"/>
      <c r="D5" s="3"/>
      <c r="E5" s="3"/>
      <c r="F5" s="3"/>
      <c r="G5" s="3"/>
      <c r="H5" s="2"/>
    </row>
    <row r="6" spans="1:9">
      <c r="A6" s="3"/>
      <c r="B6" s="5"/>
      <c r="C6" s="14"/>
      <c r="D6" s="3"/>
      <c r="E6" s="3"/>
      <c r="F6" s="3"/>
      <c r="G6" s="3"/>
      <c r="H6" s="2"/>
    </row>
    <row r="7" spans="1:9">
      <c r="A7" s="22" t="s">
        <v>0</v>
      </c>
      <c r="B7" s="22" t="s">
        <v>27</v>
      </c>
      <c r="C7" s="22" t="s">
        <v>28</v>
      </c>
      <c r="D7" s="24" t="s">
        <v>29</v>
      </c>
      <c r="E7" s="24"/>
      <c r="F7" s="24"/>
      <c r="G7" s="24"/>
      <c r="H7" s="24"/>
    </row>
    <row r="8" spans="1:9" ht="25.5" customHeight="1">
      <c r="A8" s="23"/>
      <c r="B8" s="23"/>
      <c r="C8" s="23"/>
      <c r="D8" s="9" t="s">
        <v>30</v>
      </c>
      <c r="E8" s="9" t="s">
        <v>31</v>
      </c>
      <c r="F8" s="9" t="s">
        <v>32</v>
      </c>
      <c r="G8" s="6" t="s">
        <v>33</v>
      </c>
      <c r="H8" s="9" t="s">
        <v>1</v>
      </c>
    </row>
    <row r="9" spans="1:9">
      <c r="A9" s="7" t="s">
        <v>34</v>
      </c>
      <c r="B9" s="7" t="s">
        <v>35</v>
      </c>
      <c r="C9" s="7" t="s">
        <v>36</v>
      </c>
      <c r="D9" s="7" t="s">
        <v>37</v>
      </c>
      <c r="E9" s="7" t="s">
        <v>38</v>
      </c>
      <c r="F9" s="7" t="s">
        <v>39</v>
      </c>
      <c r="G9" s="7" t="s">
        <v>40</v>
      </c>
      <c r="H9" s="8" t="s">
        <v>41</v>
      </c>
    </row>
    <row r="10" spans="1:9" ht="27">
      <c r="A10" s="9" t="s">
        <v>34</v>
      </c>
      <c r="B10" s="10" t="s">
        <v>42</v>
      </c>
      <c r="C10" s="11" t="s">
        <v>43</v>
      </c>
      <c r="D10" s="1"/>
      <c r="E10" s="1"/>
      <c r="F10" s="1"/>
      <c r="G10" s="1"/>
      <c r="H10" s="1"/>
    </row>
    <row r="11" spans="1:9">
      <c r="A11" s="24" t="s">
        <v>1</v>
      </c>
      <c r="B11" s="24"/>
      <c r="C11" s="24"/>
      <c r="D11" s="12"/>
      <c r="E11" s="1"/>
      <c r="F11" s="1"/>
      <c r="G11" s="12"/>
      <c r="H11" s="12"/>
    </row>
    <row r="12" spans="1:9" ht="54">
      <c r="A12" s="9" t="s">
        <v>36</v>
      </c>
      <c r="B12" s="9" t="s">
        <v>44</v>
      </c>
      <c r="C12" s="15" t="s">
        <v>145</v>
      </c>
      <c r="D12" s="1"/>
      <c r="E12" s="1"/>
      <c r="F12" s="1"/>
      <c r="G12" s="16"/>
      <c r="H12" s="12"/>
    </row>
    <row r="13" spans="1:9">
      <c r="A13" s="24" t="s">
        <v>1</v>
      </c>
      <c r="B13" s="24"/>
      <c r="C13" s="24"/>
      <c r="D13" s="12"/>
      <c r="E13" s="1"/>
      <c r="F13" s="1"/>
      <c r="G13" s="12"/>
      <c r="H13" s="12"/>
    </row>
    <row r="14" spans="1:9" ht="40.5">
      <c r="A14" s="9" t="s">
        <v>37</v>
      </c>
      <c r="B14" s="9" t="s">
        <v>45</v>
      </c>
      <c r="C14" s="9" t="s">
        <v>46</v>
      </c>
      <c r="D14" s="1"/>
      <c r="E14" s="1"/>
      <c r="F14" s="1"/>
      <c r="G14" s="1"/>
      <c r="H14" s="12"/>
    </row>
    <row r="15" spans="1:9">
      <c r="A15" s="24" t="s">
        <v>47</v>
      </c>
      <c r="B15" s="24"/>
      <c r="C15" s="24"/>
      <c r="D15" s="1"/>
      <c r="E15" s="1"/>
      <c r="F15" s="1"/>
      <c r="G15" s="1"/>
      <c r="H15" s="1"/>
    </row>
    <row r="16" spans="1:9">
      <c r="A16" s="28"/>
      <c r="B16" s="28"/>
      <c r="C16" s="28"/>
      <c r="D16" s="13"/>
      <c r="E16" s="25"/>
      <c r="F16" s="25"/>
      <c r="G16" s="25"/>
      <c r="H16" s="13"/>
      <c r="I16" s="17"/>
    </row>
    <row r="17" spans="1:8" ht="27" customHeight="1">
      <c r="A17" s="2"/>
      <c r="B17" s="25"/>
      <c r="C17" s="25"/>
      <c r="D17" s="25"/>
      <c r="E17" s="25"/>
      <c r="F17" s="29"/>
      <c r="G17" s="29"/>
      <c r="H17" s="13"/>
    </row>
    <row r="21" spans="1:8">
      <c r="B21" s="26"/>
      <c r="C21" s="26"/>
      <c r="D21" s="26"/>
      <c r="F21" s="26"/>
      <c r="G21" s="27"/>
    </row>
  </sheetData>
  <mergeCells count="19">
    <mergeCell ref="E16:G16"/>
    <mergeCell ref="B17:E17"/>
    <mergeCell ref="B21:D21"/>
    <mergeCell ref="F21:G21"/>
    <mergeCell ref="A11:C11"/>
    <mergeCell ref="A13:C13"/>
    <mergeCell ref="A15:C15"/>
    <mergeCell ref="A16:C16"/>
    <mergeCell ref="F17:G17"/>
    <mergeCell ref="A7:A8"/>
    <mergeCell ref="B7:B8"/>
    <mergeCell ref="C7:C8"/>
    <mergeCell ref="D7:H7"/>
    <mergeCell ref="A5:C5"/>
    <mergeCell ref="A1:G1"/>
    <mergeCell ref="A2:H2"/>
    <mergeCell ref="A3:C3"/>
    <mergeCell ref="A4:C4"/>
    <mergeCell ref="E4:F4"/>
  </mergeCells>
  <pageMargins left="0.7" right="0.7" top="0.75" bottom="0.75" header="0.3" footer="0.3"/>
  <pageSetup paperSize="9" scale="94" orientation="landscape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tabSelected="1" view="pageBreakPreview" topLeftCell="A145" zoomScaleSheetLayoutView="100" workbookViewId="0">
      <selection activeCell="Q19" sqref="Q19"/>
    </sheetView>
  </sheetViews>
  <sheetFormatPr defaultRowHeight="15"/>
  <cols>
    <col min="1" max="1" width="4" style="156" customWidth="1"/>
    <col min="2" max="2" width="12.28515625" style="156" customWidth="1"/>
    <col min="3" max="3" width="39.28515625" style="156" customWidth="1"/>
    <col min="4" max="4" width="9.42578125" style="156" bestFit="1" customWidth="1"/>
    <col min="5" max="5" width="8.42578125" style="156" bestFit="1" customWidth="1"/>
    <col min="6" max="12" width="11.5703125" style="156" customWidth="1"/>
    <col min="13" max="13" width="9.85546875" style="156" bestFit="1" customWidth="1"/>
    <col min="14" max="16384" width="9.140625" style="156"/>
  </cols>
  <sheetData>
    <row r="1" spans="1:12" s="30" customFormat="1" ht="13.5"/>
    <row r="2" spans="1:12" s="32" customFormat="1" ht="13.5">
      <c r="A2" s="31" t="s">
        <v>161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32" customFormat="1" ht="15.75">
      <c r="A3" s="33" t="s">
        <v>48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s="32" customFormat="1" ht="13.5">
      <c r="D4" s="34">
        <f>L202</f>
        <v>0</v>
      </c>
      <c r="H4" s="35"/>
      <c r="I4" s="36"/>
      <c r="J4" s="36"/>
      <c r="K4" s="37"/>
      <c r="L4" s="38"/>
    </row>
    <row r="5" spans="1:12" s="32" customFormat="1" ht="13.5">
      <c r="A5" s="39"/>
      <c r="B5" s="39"/>
      <c r="D5" s="40"/>
      <c r="E5" s="37"/>
      <c r="F5" s="41"/>
      <c r="G5" s="42"/>
      <c r="H5" s="42"/>
      <c r="I5" s="42"/>
      <c r="J5" s="42"/>
      <c r="K5" s="37"/>
      <c r="L5" s="38"/>
    </row>
    <row r="6" spans="1:12" s="40" customFormat="1" ht="13.5" customHeight="1">
      <c r="A6" s="43" t="s">
        <v>0</v>
      </c>
      <c r="B6" s="44" t="s">
        <v>2</v>
      </c>
      <c r="C6" s="45" t="s">
        <v>3</v>
      </c>
      <c r="D6" s="43" t="s">
        <v>4</v>
      </c>
      <c r="E6" s="46"/>
      <c r="F6" s="47" t="s">
        <v>5</v>
      </c>
      <c r="G6" s="48"/>
      <c r="H6" s="47" t="s">
        <v>6</v>
      </c>
      <c r="I6" s="48"/>
      <c r="J6" s="47" t="s">
        <v>7</v>
      </c>
      <c r="K6" s="48"/>
      <c r="L6" s="49" t="s">
        <v>8</v>
      </c>
    </row>
    <row r="7" spans="1:12" s="40" customFormat="1" ht="27">
      <c r="A7" s="43"/>
      <c r="B7" s="50"/>
      <c r="C7" s="51"/>
      <c r="D7" s="43"/>
      <c r="E7" s="52" t="s">
        <v>1</v>
      </c>
      <c r="F7" s="52" t="s">
        <v>9</v>
      </c>
      <c r="G7" s="53" t="s">
        <v>8</v>
      </c>
      <c r="H7" s="54" t="s">
        <v>9</v>
      </c>
      <c r="I7" s="52" t="s">
        <v>8</v>
      </c>
      <c r="J7" s="52" t="s">
        <v>9</v>
      </c>
      <c r="K7" s="55" t="s">
        <v>8</v>
      </c>
      <c r="L7" s="49"/>
    </row>
    <row r="8" spans="1:12" s="40" customFormat="1" ht="13.5">
      <c r="A8" s="56">
        <v>1</v>
      </c>
      <c r="B8" s="57">
        <v>2</v>
      </c>
      <c r="C8" s="56">
        <v>3</v>
      </c>
      <c r="D8" s="57">
        <v>4</v>
      </c>
      <c r="E8" s="57">
        <v>6</v>
      </c>
      <c r="F8" s="58">
        <v>7</v>
      </c>
      <c r="G8" s="57">
        <v>8</v>
      </c>
      <c r="H8" s="56">
        <v>9</v>
      </c>
      <c r="I8" s="57">
        <v>10</v>
      </c>
      <c r="J8" s="56">
        <v>11</v>
      </c>
      <c r="K8" s="58">
        <v>12</v>
      </c>
      <c r="L8" s="57" t="s">
        <v>10</v>
      </c>
    </row>
    <row r="9" spans="1:12" s="40" customFormat="1" ht="13.5">
      <c r="A9" s="59" t="s">
        <v>20</v>
      </c>
      <c r="B9" s="60"/>
      <c r="C9" s="60"/>
      <c r="D9" s="60"/>
      <c r="E9" s="60"/>
      <c r="F9" s="61"/>
      <c r="G9" s="62"/>
      <c r="H9" s="63"/>
      <c r="I9" s="62"/>
      <c r="J9" s="63"/>
      <c r="K9" s="64"/>
      <c r="L9" s="62"/>
    </row>
    <row r="10" spans="1:12" s="40" customFormat="1" ht="13.5">
      <c r="A10" s="65" t="s">
        <v>34</v>
      </c>
      <c r="B10" s="66"/>
      <c r="C10" s="67" t="s">
        <v>62</v>
      </c>
      <c r="D10" s="68" t="s">
        <v>21</v>
      </c>
      <c r="E10" s="69">
        <v>0.98399999999999999</v>
      </c>
      <c r="F10" s="64"/>
      <c r="G10" s="70"/>
      <c r="H10" s="71"/>
      <c r="I10" s="70"/>
      <c r="J10" s="72"/>
      <c r="K10" s="72"/>
      <c r="L10" s="72"/>
    </row>
    <row r="11" spans="1:12" s="40" customFormat="1" ht="16.5">
      <c r="A11" s="73"/>
      <c r="B11" s="74"/>
      <c r="C11" s="75" t="s">
        <v>63</v>
      </c>
      <c r="D11" s="75"/>
      <c r="E11" s="76"/>
      <c r="F11" s="76"/>
      <c r="G11" s="76"/>
      <c r="H11" s="77"/>
      <c r="I11" s="76"/>
      <c r="J11" s="78"/>
      <c r="K11" s="76"/>
      <c r="L11" s="76"/>
    </row>
    <row r="12" spans="1:12" s="40" customFormat="1" ht="13.5">
      <c r="A12" s="38"/>
      <c r="B12" s="74"/>
      <c r="C12" s="79" t="s">
        <v>64</v>
      </c>
      <c r="D12" s="80"/>
      <c r="E12" s="76"/>
      <c r="F12" s="76"/>
      <c r="G12" s="76"/>
      <c r="H12" s="77"/>
      <c r="I12" s="76"/>
      <c r="J12" s="78"/>
      <c r="K12" s="76"/>
      <c r="L12" s="76"/>
    </row>
    <row r="13" spans="1:12" s="40" customFormat="1" ht="40.5">
      <c r="A13" s="81">
        <v>2</v>
      </c>
      <c r="B13" s="82" t="s">
        <v>70</v>
      </c>
      <c r="C13" s="83" t="s">
        <v>65</v>
      </c>
      <c r="D13" s="52" t="s">
        <v>146</v>
      </c>
      <c r="E13" s="84">
        <v>5.0427999999999997</v>
      </c>
      <c r="F13" s="85"/>
      <c r="G13" s="86"/>
      <c r="H13" s="86"/>
      <c r="I13" s="86"/>
      <c r="J13" s="86"/>
      <c r="K13" s="86"/>
      <c r="L13" s="86"/>
    </row>
    <row r="14" spans="1:12" s="40" customFormat="1" ht="15.75">
      <c r="A14" s="87"/>
      <c r="B14" s="88"/>
      <c r="C14" s="89" t="s">
        <v>18</v>
      </c>
      <c r="D14" s="90" t="s">
        <v>11</v>
      </c>
      <c r="E14" s="91">
        <v>66.564959999999999</v>
      </c>
      <c r="F14" s="76"/>
      <c r="G14" s="76"/>
      <c r="H14" s="92"/>
      <c r="I14" s="76"/>
      <c r="J14" s="78"/>
      <c r="K14" s="76"/>
      <c r="L14" s="76"/>
    </row>
    <row r="15" spans="1:12" s="40" customFormat="1" ht="15.75">
      <c r="A15" s="87"/>
      <c r="B15" s="88"/>
      <c r="C15" s="93" t="s">
        <v>103</v>
      </c>
      <c r="D15" s="90" t="s">
        <v>15</v>
      </c>
      <c r="E15" s="91">
        <v>148.76259999999999</v>
      </c>
      <c r="F15" s="76"/>
      <c r="G15" s="76"/>
      <c r="H15" s="77"/>
      <c r="I15" s="76"/>
      <c r="J15" s="76"/>
      <c r="K15" s="76"/>
      <c r="L15" s="76"/>
    </row>
    <row r="16" spans="1:12" s="40" customFormat="1" ht="15.75">
      <c r="A16" s="87"/>
      <c r="B16" s="88"/>
      <c r="C16" s="94" t="s">
        <v>13</v>
      </c>
      <c r="D16" s="90" t="s">
        <v>15</v>
      </c>
      <c r="E16" s="95">
        <v>10.589879999999999</v>
      </c>
      <c r="F16" s="76"/>
      <c r="G16" s="76"/>
      <c r="H16" s="77"/>
      <c r="I16" s="76"/>
      <c r="J16" s="76"/>
      <c r="K16" s="76"/>
      <c r="L16" s="76"/>
    </row>
    <row r="17" spans="1:12" s="40" customFormat="1" ht="27">
      <c r="A17" s="81">
        <v>3</v>
      </c>
      <c r="B17" s="56" t="s">
        <v>22</v>
      </c>
      <c r="C17" s="96" t="s">
        <v>67</v>
      </c>
      <c r="D17" s="97" t="s">
        <v>12</v>
      </c>
      <c r="E17" s="98">
        <v>10085.599999999999</v>
      </c>
      <c r="F17" s="85"/>
      <c r="G17" s="86"/>
      <c r="H17" s="86"/>
      <c r="I17" s="86"/>
      <c r="J17" s="76"/>
      <c r="K17" s="76"/>
      <c r="L17" s="76"/>
    </row>
    <row r="18" spans="1:12" s="40" customFormat="1" ht="13.5">
      <c r="A18" s="38"/>
      <c r="B18" s="74"/>
      <c r="C18" s="79" t="s">
        <v>68</v>
      </c>
      <c r="D18" s="76"/>
      <c r="E18" s="76"/>
      <c r="F18" s="76"/>
      <c r="G18" s="76"/>
      <c r="H18" s="77"/>
      <c r="I18" s="76"/>
      <c r="J18" s="78"/>
      <c r="K18" s="76"/>
      <c r="L18" s="76"/>
    </row>
    <row r="19" spans="1:12" s="40" customFormat="1" ht="27">
      <c r="A19" s="81">
        <v>4</v>
      </c>
      <c r="B19" s="99" t="s">
        <v>71</v>
      </c>
      <c r="C19" s="96" t="s">
        <v>69</v>
      </c>
      <c r="D19" s="52" t="s">
        <v>147</v>
      </c>
      <c r="E19" s="55">
        <v>1.583</v>
      </c>
      <c r="F19" s="100"/>
      <c r="G19" s="76"/>
      <c r="H19" s="77"/>
      <c r="I19" s="76"/>
      <c r="J19" s="78"/>
      <c r="K19" s="76"/>
      <c r="L19" s="76"/>
    </row>
    <row r="20" spans="1:12" s="40" customFormat="1" ht="13.5">
      <c r="A20" s="101"/>
      <c r="B20" s="102"/>
      <c r="C20" s="89" t="s">
        <v>18</v>
      </c>
      <c r="D20" s="90" t="s">
        <v>11</v>
      </c>
      <c r="E20" s="77">
        <v>23.745000000000001</v>
      </c>
      <c r="F20" s="76"/>
      <c r="G20" s="76"/>
      <c r="H20" s="77"/>
      <c r="I20" s="76"/>
      <c r="J20" s="78"/>
      <c r="K20" s="76"/>
      <c r="L20" s="76"/>
    </row>
    <row r="21" spans="1:12" s="40" customFormat="1" ht="13.5">
      <c r="A21" s="101"/>
      <c r="B21" s="103"/>
      <c r="C21" s="89" t="s">
        <v>80</v>
      </c>
      <c r="D21" s="90" t="s">
        <v>15</v>
      </c>
      <c r="E21" s="95">
        <v>3.4192800000000001</v>
      </c>
      <c r="F21" s="76"/>
      <c r="G21" s="76"/>
      <c r="H21" s="77"/>
      <c r="I21" s="76"/>
      <c r="J21" s="76"/>
      <c r="K21" s="76"/>
      <c r="L21" s="76"/>
    </row>
    <row r="22" spans="1:12" s="40" customFormat="1" ht="13.5">
      <c r="A22" s="101"/>
      <c r="B22" s="103"/>
      <c r="C22" s="89" t="s">
        <v>72</v>
      </c>
      <c r="D22" s="90" t="s">
        <v>15</v>
      </c>
      <c r="E22" s="95">
        <v>4.3215899999999996</v>
      </c>
      <c r="F22" s="76"/>
      <c r="G22" s="76"/>
      <c r="H22" s="77"/>
      <c r="I22" s="76"/>
      <c r="J22" s="76"/>
      <c r="K22" s="76"/>
      <c r="L22" s="76"/>
    </row>
    <row r="23" spans="1:12" s="40" customFormat="1" ht="13.5">
      <c r="A23" s="101"/>
      <c r="B23" s="103"/>
      <c r="C23" s="104" t="s">
        <v>49</v>
      </c>
      <c r="D23" s="90" t="s">
        <v>15</v>
      </c>
      <c r="E23" s="95">
        <v>1.5355099999999999</v>
      </c>
      <c r="F23" s="76"/>
      <c r="G23" s="76"/>
      <c r="H23" s="77"/>
      <c r="I23" s="76"/>
      <c r="J23" s="76"/>
      <c r="K23" s="76"/>
      <c r="L23" s="76"/>
    </row>
    <row r="24" spans="1:12" s="40" customFormat="1" ht="15.75">
      <c r="A24" s="101"/>
      <c r="B24" s="103"/>
      <c r="C24" s="89" t="s">
        <v>73</v>
      </c>
      <c r="D24" s="86" t="s">
        <v>61</v>
      </c>
      <c r="E24" s="91">
        <v>193.126</v>
      </c>
      <c r="F24" s="105"/>
      <c r="G24" s="76"/>
      <c r="H24" s="77"/>
      <c r="I24" s="76"/>
      <c r="J24" s="78"/>
      <c r="K24" s="76"/>
      <c r="L24" s="76"/>
    </row>
    <row r="25" spans="1:12" s="40" customFormat="1" ht="31.5">
      <c r="A25" s="101"/>
      <c r="B25" s="103"/>
      <c r="C25" s="106" t="s">
        <v>130</v>
      </c>
      <c r="D25" s="107"/>
      <c r="E25" s="91"/>
      <c r="F25" s="76"/>
      <c r="G25" s="76"/>
      <c r="H25" s="77"/>
      <c r="I25" s="76"/>
      <c r="J25" s="78"/>
      <c r="K25" s="76"/>
      <c r="L25" s="76"/>
    </row>
    <row r="26" spans="1:12" s="40" customFormat="1" ht="67.5">
      <c r="A26" s="81">
        <v>5</v>
      </c>
      <c r="B26" s="82" t="s">
        <v>70</v>
      </c>
      <c r="C26" s="108" t="s">
        <v>131</v>
      </c>
      <c r="D26" s="52" t="s">
        <v>146</v>
      </c>
      <c r="E26" s="84">
        <v>3.9800000000000002E-2</v>
      </c>
      <c r="F26" s="85"/>
      <c r="G26" s="86"/>
      <c r="H26" s="86"/>
      <c r="I26" s="86"/>
      <c r="J26" s="86"/>
      <c r="K26" s="86"/>
      <c r="L26" s="86"/>
    </row>
    <row r="27" spans="1:12" s="40" customFormat="1" ht="15.75">
      <c r="A27" s="87"/>
      <c r="B27" s="88"/>
      <c r="C27" s="89" t="s">
        <v>18</v>
      </c>
      <c r="D27" s="90" t="s">
        <v>11</v>
      </c>
      <c r="E27" s="91">
        <v>0.52536000000000005</v>
      </c>
      <c r="F27" s="76"/>
      <c r="G27" s="76"/>
      <c r="H27" s="92"/>
      <c r="I27" s="76"/>
      <c r="J27" s="78"/>
      <c r="K27" s="76"/>
      <c r="L27" s="76"/>
    </row>
    <row r="28" spans="1:12" s="40" customFormat="1" ht="15.75">
      <c r="A28" s="87"/>
      <c r="B28" s="88"/>
      <c r="C28" s="93" t="s">
        <v>103</v>
      </c>
      <c r="D28" s="90" t="s">
        <v>15</v>
      </c>
      <c r="E28" s="91">
        <v>1.1741000000000001</v>
      </c>
      <c r="F28" s="76"/>
      <c r="G28" s="76"/>
      <c r="H28" s="77"/>
      <c r="I28" s="76"/>
      <c r="J28" s="76"/>
      <c r="K28" s="76"/>
      <c r="L28" s="76"/>
    </row>
    <row r="29" spans="1:12" s="40" customFormat="1" ht="15.75">
      <c r="A29" s="87"/>
      <c r="B29" s="88"/>
      <c r="C29" s="94" t="s">
        <v>13</v>
      </c>
      <c r="D29" s="90" t="s">
        <v>15</v>
      </c>
      <c r="E29" s="95">
        <v>8.3580000000000002E-2</v>
      </c>
      <c r="F29" s="76"/>
      <c r="G29" s="76"/>
      <c r="H29" s="77"/>
      <c r="I29" s="76"/>
      <c r="J29" s="76"/>
      <c r="K29" s="76"/>
      <c r="L29" s="76"/>
    </row>
    <row r="30" spans="1:12" s="40" customFormat="1" ht="27">
      <c r="A30" s="81">
        <v>6</v>
      </c>
      <c r="B30" s="56" t="s">
        <v>22</v>
      </c>
      <c r="C30" s="67" t="s">
        <v>132</v>
      </c>
      <c r="D30" s="97" t="s">
        <v>12</v>
      </c>
      <c r="E30" s="98">
        <v>79.600000000000009</v>
      </c>
      <c r="F30" s="85"/>
      <c r="G30" s="86"/>
      <c r="H30" s="86"/>
      <c r="I30" s="86"/>
      <c r="J30" s="76"/>
      <c r="K30" s="76"/>
      <c r="L30" s="76"/>
    </row>
    <row r="31" spans="1:12" s="40" customFormat="1" ht="13.5">
      <c r="A31" s="101"/>
      <c r="B31" s="103"/>
      <c r="C31" s="109" t="s">
        <v>100</v>
      </c>
      <c r="D31" s="75"/>
      <c r="E31" s="91"/>
      <c r="F31" s="76"/>
      <c r="G31" s="76"/>
      <c r="H31" s="77"/>
      <c r="I31" s="76"/>
      <c r="J31" s="78"/>
      <c r="K31" s="76"/>
      <c r="L31" s="76"/>
    </row>
    <row r="32" spans="1:12" s="40" customFormat="1" ht="13.5">
      <c r="A32" s="101"/>
      <c r="B32" s="103"/>
      <c r="C32" s="75" t="s">
        <v>129</v>
      </c>
      <c r="D32" s="75"/>
      <c r="E32" s="91"/>
      <c r="F32" s="76"/>
      <c r="G32" s="76"/>
      <c r="H32" s="77"/>
      <c r="I32" s="76"/>
      <c r="J32" s="78"/>
      <c r="K32" s="76"/>
      <c r="L32" s="76"/>
    </row>
    <row r="33" spans="1:12" s="40" customFormat="1" ht="54">
      <c r="A33" s="110">
        <v>7</v>
      </c>
      <c r="B33" s="111" t="s">
        <v>134</v>
      </c>
      <c r="C33" s="112" t="s">
        <v>135</v>
      </c>
      <c r="D33" s="113" t="s">
        <v>148</v>
      </c>
      <c r="E33" s="114">
        <v>0.5</v>
      </c>
      <c r="F33" s="115"/>
      <c r="G33" s="105"/>
      <c r="H33" s="92"/>
      <c r="I33" s="105"/>
      <c r="J33" s="116"/>
      <c r="K33" s="105"/>
      <c r="L33" s="105"/>
    </row>
    <row r="34" spans="1:12" s="40" customFormat="1" ht="15.75">
      <c r="A34" s="117"/>
      <c r="B34" s="118"/>
      <c r="C34" s="119" t="s">
        <v>18</v>
      </c>
      <c r="D34" s="120" t="s">
        <v>11</v>
      </c>
      <c r="E34" s="92">
        <v>6.05</v>
      </c>
      <c r="F34" s="105"/>
      <c r="G34" s="105"/>
      <c r="H34" s="92"/>
      <c r="I34" s="105"/>
      <c r="J34" s="116"/>
      <c r="K34" s="105"/>
      <c r="L34" s="105"/>
    </row>
    <row r="35" spans="1:12" s="40" customFormat="1" ht="15.75">
      <c r="A35" s="117"/>
      <c r="B35" s="118"/>
      <c r="C35" s="121" t="s">
        <v>136</v>
      </c>
      <c r="D35" s="120" t="s">
        <v>15</v>
      </c>
      <c r="E35" s="122">
        <v>1.69</v>
      </c>
      <c r="F35" s="123"/>
      <c r="G35" s="105"/>
      <c r="H35" s="92"/>
      <c r="I35" s="105"/>
      <c r="J35" s="105"/>
      <c r="K35" s="105"/>
      <c r="L35" s="105"/>
    </row>
    <row r="36" spans="1:12" s="40" customFormat="1" ht="27">
      <c r="A36" s="81">
        <v>8</v>
      </c>
      <c r="B36" s="81" t="s">
        <v>22</v>
      </c>
      <c r="C36" s="112" t="s">
        <v>133</v>
      </c>
      <c r="D36" s="97" t="s">
        <v>12</v>
      </c>
      <c r="E36" s="124">
        <v>1</v>
      </c>
      <c r="F36" s="125"/>
      <c r="G36" s="126"/>
      <c r="H36" s="126"/>
      <c r="I36" s="126"/>
      <c r="J36" s="105"/>
      <c r="K36" s="105"/>
      <c r="L36" s="105"/>
    </row>
    <row r="37" spans="1:12" s="40" customFormat="1" ht="27">
      <c r="A37" s="56">
        <v>9</v>
      </c>
      <c r="B37" s="99" t="s">
        <v>104</v>
      </c>
      <c r="C37" s="127" t="s">
        <v>101</v>
      </c>
      <c r="D37" s="52" t="s">
        <v>147</v>
      </c>
      <c r="E37" s="54">
        <v>0.03</v>
      </c>
      <c r="F37" s="100"/>
      <c r="G37" s="128"/>
      <c r="H37" s="77"/>
      <c r="I37" s="128"/>
      <c r="J37" s="78"/>
      <c r="K37" s="76"/>
      <c r="L37" s="76"/>
    </row>
    <row r="38" spans="1:12" s="40" customFormat="1" ht="13.5">
      <c r="A38" s="129"/>
      <c r="B38" s="102"/>
      <c r="C38" s="89" t="s">
        <v>18</v>
      </c>
      <c r="D38" s="90" t="s">
        <v>11</v>
      </c>
      <c r="E38" s="77">
        <v>6.54</v>
      </c>
      <c r="F38" s="76"/>
      <c r="G38" s="76"/>
      <c r="H38" s="77"/>
      <c r="I38" s="76"/>
      <c r="J38" s="78"/>
      <c r="K38" s="76"/>
      <c r="L38" s="76"/>
    </row>
    <row r="39" spans="1:12" s="40" customFormat="1" ht="13.5">
      <c r="A39" s="129"/>
      <c r="B39" s="102"/>
      <c r="C39" s="89" t="s">
        <v>13</v>
      </c>
      <c r="D39" s="90" t="s">
        <v>14</v>
      </c>
      <c r="E39" s="77">
        <v>0.34499999999999997</v>
      </c>
      <c r="F39" s="76"/>
      <c r="G39" s="76"/>
      <c r="H39" s="77"/>
      <c r="I39" s="76"/>
      <c r="J39" s="76"/>
      <c r="K39" s="76"/>
      <c r="L39" s="76"/>
    </row>
    <row r="40" spans="1:12" s="40" customFormat="1" ht="15.75">
      <c r="A40" s="129"/>
      <c r="B40" s="102"/>
      <c r="C40" s="89" t="s">
        <v>105</v>
      </c>
      <c r="D40" s="86" t="s">
        <v>61</v>
      </c>
      <c r="E40" s="91">
        <v>4.17</v>
      </c>
      <c r="F40" s="76"/>
      <c r="G40" s="76"/>
      <c r="H40" s="77"/>
      <c r="I40" s="76"/>
      <c r="J40" s="78"/>
      <c r="K40" s="76"/>
      <c r="L40" s="76"/>
    </row>
    <row r="41" spans="1:12" s="40" customFormat="1" ht="15.75">
      <c r="A41" s="110">
        <v>10</v>
      </c>
      <c r="B41" s="99" t="s">
        <v>106</v>
      </c>
      <c r="C41" s="75" t="s">
        <v>149</v>
      </c>
      <c r="D41" s="52" t="s">
        <v>147</v>
      </c>
      <c r="E41" s="130">
        <v>0.09</v>
      </c>
      <c r="F41" s="100"/>
      <c r="G41" s="76"/>
      <c r="H41" s="77"/>
      <c r="I41" s="76"/>
      <c r="J41" s="78"/>
      <c r="K41" s="76"/>
      <c r="L41" s="76"/>
    </row>
    <row r="42" spans="1:12" s="40" customFormat="1" ht="15.75">
      <c r="A42" s="117"/>
      <c r="B42" s="102"/>
      <c r="C42" s="119" t="s">
        <v>18</v>
      </c>
      <c r="D42" s="120" t="s">
        <v>107</v>
      </c>
      <c r="E42" s="77">
        <v>43.559999999999995</v>
      </c>
      <c r="F42" s="76"/>
      <c r="G42" s="76"/>
      <c r="H42" s="77"/>
      <c r="I42" s="76"/>
      <c r="J42" s="78"/>
      <c r="K42" s="76"/>
      <c r="L42" s="76"/>
    </row>
    <row r="43" spans="1:12" s="40" customFormat="1" ht="15.75">
      <c r="A43" s="117"/>
      <c r="B43" s="102"/>
      <c r="C43" s="119" t="s">
        <v>108</v>
      </c>
      <c r="D43" s="120" t="s">
        <v>109</v>
      </c>
      <c r="E43" s="77">
        <v>0.86399999999999999</v>
      </c>
      <c r="F43" s="76"/>
      <c r="G43" s="76"/>
      <c r="H43" s="77"/>
      <c r="I43" s="76"/>
      <c r="J43" s="76"/>
      <c r="K43" s="76"/>
      <c r="L43" s="76"/>
    </row>
    <row r="44" spans="1:12" s="40" customFormat="1" ht="15.75">
      <c r="A44" s="101"/>
      <c r="B44" s="102"/>
      <c r="C44" s="119" t="s">
        <v>13</v>
      </c>
      <c r="D44" s="120" t="s">
        <v>14</v>
      </c>
      <c r="E44" s="77">
        <v>3.78</v>
      </c>
      <c r="F44" s="76"/>
      <c r="G44" s="76"/>
      <c r="H44" s="77"/>
      <c r="I44" s="76"/>
      <c r="J44" s="76"/>
      <c r="K44" s="76"/>
      <c r="L44" s="76"/>
    </row>
    <row r="45" spans="1:12" s="40" customFormat="1" ht="18">
      <c r="A45" s="117"/>
      <c r="B45" s="102"/>
      <c r="C45" s="131" t="s">
        <v>110</v>
      </c>
      <c r="D45" s="87" t="s">
        <v>66</v>
      </c>
      <c r="E45" s="90">
        <v>9.1349999999999998</v>
      </c>
      <c r="F45" s="132"/>
      <c r="G45" s="90"/>
      <c r="H45" s="90"/>
      <c r="I45" s="77"/>
      <c r="J45" s="77"/>
      <c r="K45" s="77"/>
      <c r="L45" s="77"/>
    </row>
    <row r="46" spans="1:12" s="40" customFormat="1" ht="18">
      <c r="A46" s="117"/>
      <c r="B46" s="102"/>
      <c r="C46" s="131" t="s">
        <v>111</v>
      </c>
      <c r="D46" s="87" t="s">
        <v>66</v>
      </c>
      <c r="E46" s="95">
        <v>0.19259999999999999</v>
      </c>
      <c r="F46" s="90"/>
      <c r="G46" s="77"/>
      <c r="H46" s="90"/>
      <c r="I46" s="77"/>
      <c r="J46" s="77"/>
      <c r="K46" s="77"/>
      <c r="L46" s="77"/>
    </row>
    <row r="47" spans="1:12" s="40" customFormat="1" ht="18">
      <c r="A47" s="117"/>
      <c r="B47" s="102"/>
      <c r="C47" s="131" t="s">
        <v>112</v>
      </c>
      <c r="D47" s="87" t="s">
        <v>113</v>
      </c>
      <c r="E47" s="90">
        <v>2.88</v>
      </c>
      <c r="F47" s="90"/>
      <c r="G47" s="77"/>
      <c r="H47" s="90"/>
      <c r="I47" s="77"/>
      <c r="J47" s="77"/>
      <c r="K47" s="77"/>
      <c r="L47" s="77"/>
    </row>
    <row r="48" spans="1:12" s="40" customFormat="1" ht="18">
      <c r="A48" s="117"/>
      <c r="B48" s="102"/>
      <c r="C48" s="121" t="s">
        <v>114</v>
      </c>
      <c r="D48" s="126" t="s">
        <v>66</v>
      </c>
      <c r="E48" s="77">
        <v>0.15029999999999999</v>
      </c>
      <c r="F48" s="133"/>
      <c r="G48" s="76"/>
      <c r="H48" s="77"/>
      <c r="I48" s="76"/>
      <c r="J48" s="78"/>
      <c r="K48" s="76"/>
      <c r="L48" s="76"/>
    </row>
    <row r="49" spans="1:12" s="40" customFormat="1" ht="31.5">
      <c r="A49" s="134"/>
      <c r="B49" s="135"/>
      <c r="C49" s="136" t="s">
        <v>115</v>
      </c>
      <c r="D49" s="137" t="s">
        <v>144</v>
      </c>
      <c r="E49" s="138">
        <v>1.9079999999999999</v>
      </c>
      <c r="F49" s="77"/>
      <c r="G49" s="138"/>
      <c r="H49" s="139"/>
      <c r="I49" s="138"/>
      <c r="J49" s="138"/>
      <c r="K49" s="138"/>
      <c r="L49" s="138"/>
    </row>
    <row r="50" spans="1:12" s="40" customFormat="1" ht="15.75">
      <c r="A50" s="134"/>
      <c r="B50" s="135"/>
      <c r="C50" s="136" t="s">
        <v>116</v>
      </c>
      <c r="D50" s="137" t="s">
        <v>98</v>
      </c>
      <c r="E50" s="139">
        <v>20.07</v>
      </c>
      <c r="F50" s="139"/>
      <c r="G50" s="139"/>
      <c r="H50" s="139"/>
      <c r="I50" s="138"/>
      <c r="J50" s="138"/>
      <c r="K50" s="138"/>
      <c r="L50" s="138"/>
    </row>
    <row r="51" spans="1:12" s="40" customFormat="1" ht="15.75">
      <c r="A51" s="134"/>
      <c r="B51" s="135"/>
      <c r="C51" s="140" t="s">
        <v>117</v>
      </c>
      <c r="D51" s="141" t="s">
        <v>14</v>
      </c>
      <c r="E51" s="138">
        <v>20.07</v>
      </c>
      <c r="F51" s="72"/>
      <c r="G51" s="72"/>
      <c r="H51" s="138"/>
      <c r="I51" s="72"/>
      <c r="J51" s="72"/>
      <c r="K51" s="72"/>
      <c r="L51" s="72"/>
    </row>
    <row r="52" spans="1:12" s="40" customFormat="1" ht="13.5">
      <c r="A52" s="142">
        <v>11</v>
      </c>
      <c r="B52" s="143" t="s">
        <v>118</v>
      </c>
      <c r="C52" s="144" t="s">
        <v>119</v>
      </c>
      <c r="D52" s="68" t="s">
        <v>12</v>
      </c>
      <c r="E52" s="145">
        <v>3.7999999999999999E-2</v>
      </c>
      <c r="F52" s="146"/>
      <c r="G52" s="72"/>
      <c r="H52" s="138"/>
      <c r="I52" s="72"/>
      <c r="J52" s="147"/>
      <c r="K52" s="72"/>
      <c r="L52" s="72"/>
    </row>
    <row r="53" spans="1:12" s="40" customFormat="1" ht="13.5">
      <c r="A53" s="134"/>
      <c r="B53" s="135"/>
      <c r="C53" s="148" t="s">
        <v>18</v>
      </c>
      <c r="D53" s="139" t="s">
        <v>11</v>
      </c>
      <c r="E53" s="138">
        <v>1.0488</v>
      </c>
      <c r="F53" s="72"/>
      <c r="G53" s="72"/>
      <c r="H53" s="138"/>
      <c r="I53" s="72"/>
      <c r="J53" s="147"/>
      <c r="K53" s="72"/>
      <c r="L53" s="72"/>
    </row>
    <row r="54" spans="1:12" s="40" customFormat="1" ht="13.5">
      <c r="A54" s="134"/>
      <c r="B54" s="135"/>
      <c r="C54" s="149" t="s">
        <v>120</v>
      </c>
      <c r="D54" s="139" t="s">
        <v>15</v>
      </c>
      <c r="E54" s="150">
        <v>0.18012</v>
      </c>
      <c r="F54" s="132"/>
      <c r="G54" s="72"/>
      <c r="H54" s="138"/>
      <c r="I54" s="72"/>
      <c r="J54" s="72"/>
      <c r="K54" s="72"/>
      <c r="L54" s="72"/>
    </row>
    <row r="55" spans="1:12" s="40" customFormat="1" ht="13.5">
      <c r="A55" s="134"/>
      <c r="B55" s="135"/>
      <c r="C55" s="151" t="s">
        <v>13</v>
      </c>
      <c r="D55" s="139" t="s">
        <v>14</v>
      </c>
      <c r="E55" s="150">
        <v>0.25839999999999996</v>
      </c>
      <c r="F55" s="72"/>
      <c r="G55" s="72"/>
      <c r="H55" s="138"/>
      <c r="I55" s="72"/>
      <c r="J55" s="72"/>
      <c r="K55" s="72"/>
      <c r="L55" s="72"/>
    </row>
    <row r="56" spans="1:12" s="40" customFormat="1" ht="13.5">
      <c r="A56" s="134"/>
      <c r="B56" s="135"/>
      <c r="C56" s="148" t="s">
        <v>121</v>
      </c>
      <c r="D56" s="139" t="s">
        <v>12</v>
      </c>
      <c r="E56" s="152">
        <v>0.2336</v>
      </c>
      <c r="F56" s="133"/>
      <c r="G56" s="72"/>
      <c r="H56" s="138"/>
      <c r="I56" s="72"/>
      <c r="J56" s="147"/>
      <c r="K56" s="72"/>
      <c r="L56" s="72"/>
    </row>
    <row r="57" spans="1:12" s="40" customFormat="1" ht="13.5">
      <c r="A57" s="134"/>
      <c r="B57" s="135"/>
      <c r="C57" s="149" t="s">
        <v>19</v>
      </c>
      <c r="D57" s="139" t="s">
        <v>14</v>
      </c>
      <c r="E57" s="138">
        <v>0.46359999999999996</v>
      </c>
      <c r="F57" s="132"/>
      <c r="G57" s="72"/>
      <c r="H57" s="138"/>
      <c r="I57" s="72"/>
      <c r="J57" s="147"/>
      <c r="K57" s="72"/>
      <c r="L57" s="72"/>
    </row>
    <row r="58" spans="1:12" s="40" customFormat="1">
      <c r="A58" s="142">
        <v>12</v>
      </c>
      <c r="B58" s="143" t="s">
        <v>159</v>
      </c>
      <c r="C58" s="153" t="s">
        <v>122</v>
      </c>
      <c r="D58" s="68" t="s">
        <v>12</v>
      </c>
      <c r="E58" s="154">
        <v>0.16800000000000001</v>
      </c>
      <c r="F58" s="155"/>
      <c r="G58" s="72"/>
      <c r="H58" s="138"/>
      <c r="I58" s="72"/>
      <c r="J58" s="147"/>
      <c r="K58" s="72"/>
      <c r="L58" s="72"/>
    </row>
    <row r="59" spans="1:12">
      <c r="A59" s="149"/>
      <c r="B59" s="135"/>
      <c r="C59" s="148" t="s">
        <v>18</v>
      </c>
      <c r="D59" s="139" t="s">
        <v>11</v>
      </c>
      <c r="E59" s="138">
        <v>35.28</v>
      </c>
      <c r="F59" s="72"/>
      <c r="G59" s="72"/>
      <c r="H59" s="138"/>
      <c r="I59" s="72"/>
      <c r="J59" s="147"/>
      <c r="K59" s="72"/>
      <c r="L59" s="72"/>
    </row>
    <row r="60" spans="1:12">
      <c r="A60" s="71"/>
      <c r="B60" s="135"/>
      <c r="C60" s="151" t="s">
        <v>13</v>
      </c>
      <c r="D60" s="139" t="s">
        <v>15</v>
      </c>
      <c r="E60" s="157">
        <v>0.23519999999999999</v>
      </c>
      <c r="F60" s="72"/>
      <c r="G60" s="72"/>
      <c r="H60" s="138"/>
      <c r="I60" s="72"/>
      <c r="J60" s="72"/>
      <c r="K60" s="72"/>
      <c r="L60" s="72"/>
    </row>
    <row r="61" spans="1:12">
      <c r="A61" s="71"/>
      <c r="B61" s="135"/>
      <c r="C61" s="148" t="s">
        <v>123</v>
      </c>
      <c r="D61" s="139" t="s">
        <v>12</v>
      </c>
      <c r="E61" s="157">
        <v>0.16800000000000001</v>
      </c>
      <c r="F61" s="132"/>
      <c r="G61" s="72"/>
      <c r="H61" s="138"/>
      <c r="I61" s="72"/>
      <c r="J61" s="147"/>
      <c r="K61" s="72"/>
      <c r="L61" s="72"/>
    </row>
    <row r="62" spans="1:12">
      <c r="A62" s="71"/>
      <c r="B62" s="135"/>
      <c r="C62" s="149" t="s">
        <v>19</v>
      </c>
      <c r="D62" s="139" t="s">
        <v>14</v>
      </c>
      <c r="E62" s="157">
        <v>0.33600000000000002</v>
      </c>
      <c r="F62" s="132"/>
      <c r="G62" s="72"/>
      <c r="H62" s="138"/>
      <c r="I62" s="72"/>
      <c r="J62" s="147"/>
      <c r="K62" s="72"/>
      <c r="L62" s="72"/>
    </row>
    <row r="63" spans="1:12">
      <c r="A63" s="63">
        <v>13</v>
      </c>
      <c r="B63" s="158"/>
      <c r="C63" s="153" t="s">
        <v>102</v>
      </c>
      <c r="D63" s="159" t="s">
        <v>91</v>
      </c>
      <c r="E63" s="160">
        <v>37</v>
      </c>
      <c r="F63" s="146"/>
      <c r="G63" s="72"/>
      <c r="H63" s="138"/>
      <c r="I63" s="72"/>
      <c r="J63" s="147"/>
      <c r="K63" s="72"/>
      <c r="L63" s="72"/>
    </row>
    <row r="64" spans="1:12" ht="15.75">
      <c r="A64" s="134"/>
      <c r="B64" s="135"/>
      <c r="C64" s="161" t="s">
        <v>84</v>
      </c>
      <c r="D64" s="71"/>
      <c r="E64" s="162"/>
      <c r="F64" s="157"/>
      <c r="G64" s="72"/>
      <c r="H64" s="138"/>
      <c r="I64" s="72"/>
      <c r="J64" s="147"/>
      <c r="K64" s="72"/>
      <c r="L64" s="72"/>
    </row>
    <row r="65" spans="1:12" ht="27">
      <c r="A65" s="63">
        <v>14</v>
      </c>
      <c r="B65" s="143" t="s">
        <v>71</v>
      </c>
      <c r="C65" s="163" t="s">
        <v>150</v>
      </c>
      <c r="D65" s="68" t="s">
        <v>151</v>
      </c>
      <c r="E65" s="164">
        <v>11.114000000000001</v>
      </c>
      <c r="F65" s="155"/>
      <c r="G65" s="72"/>
      <c r="H65" s="138"/>
      <c r="I65" s="72"/>
      <c r="J65" s="147"/>
      <c r="K65" s="72"/>
      <c r="L65" s="72"/>
    </row>
    <row r="66" spans="1:12">
      <c r="A66" s="165"/>
      <c r="B66" s="135"/>
      <c r="C66" s="148" t="s">
        <v>18</v>
      </c>
      <c r="D66" s="139" t="s">
        <v>11</v>
      </c>
      <c r="E66" s="138">
        <v>166.71</v>
      </c>
      <c r="F66" s="72"/>
      <c r="G66" s="72"/>
      <c r="H66" s="138"/>
      <c r="I66" s="72"/>
      <c r="J66" s="147"/>
      <c r="K66" s="72"/>
      <c r="L66" s="72"/>
    </row>
    <row r="67" spans="1:12">
      <c r="A67" s="165"/>
      <c r="B67" s="166"/>
      <c r="C67" s="148" t="s">
        <v>74</v>
      </c>
      <c r="D67" s="139" t="s">
        <v>15</v>
      </c>
      <c r="E67" s="157">
        <v>24.006240000000002</v>
      </c>
      <c r="F67" s="72"/>
      <c r="G67" s="72"/>
      <c r="H67" s="138"/>
      <c r="I67" s="72"/>
      <c r="J67" s="72"/>
      <c r="K67" s="72"/>
      <c r="L67" s="72"/>
    </row>
    <row r="68" spans="1:12">
      <c r="A68" s="165"/>
      <c r="B68" s="166"/>
      <c r="C68" s="148" t="s">
        <v>72</v>
      </c>
      <c r="D68" s="139" t="s">
        <v>15</v>
      </c>
      <c r="E68" s="157">
        <v>30.341220000000003</v>
      </c>
      <c r="F68" s="72"/>
      <c r="G68" s="72"/>
      <c r="H68" s="138"/>
      <c r="I68" s="72"/>
      <c r="J68" s="72"/>
      <c r="K68" s="72"/>
      <c r="L68" s="72"/>
    </row>
    <row r="69" spans="1:12">
      <c r="A69" s="165"/>
      <c r="B69" s="166"/>
      <c r="C69" s="167" t="s">
        <v>49</v>
      </c>
      <c r="D69" s="139" t="s">
        <v>15</v>
      </c>
      <c r="E69" s="157">
        <v>10.78058</v>
      </c>
      <c r="F69" s="72"/>
      <c r="G69" s="72"/>
      <c r="H69" s="138"/>
      <c r="I69" s="72"/>
      <c r="J69" s="72"/>
      <c r="K69" s="72"/>
      <c r="L69" s="72"/>
    </row>
    <row r="70" spans="1:12" ht="15.75">
      <c r="A70" s="165"/>
      <c r="B70" s="166"/>
      <c r="C70" s="148" t="s">
        <v>75</v>
      </c>
      <c r="D70" s="168" t="s">
        <v>60</v>
      </c>
      <c r="E70" s="150">
        <v>1355.9080000000001</v>
      </c>
      <c r="F70" s="72"/>
      <c r="G70" s="72"/>
      <c r="H70" s="138"/>
      <c r="I70" s="72"/>
      <c r="J70" s="147"/>
      <c r="K70" s="72"/>
      <c r="L70" s="72"/>
    </row>
    <row r="71" spans="1:12" ht="27">
      <c r="A71" s="56">
        <v>15</v>
      </c>
      <c r="B71" s="99" t="s">
        <v>76</v>
      </c>
      <c r="C71" s="75" t="s">
        <v>79</v>
      </c>
      <c r="D71" s="52" t="s">
        <v>152</v>
      </c>
      <c r="E71" s="54">
        <v>5.5670000000000002</v>
      </c>
      <c r="F71" s="100"/>
      <c r="G71" s="76"/>
      <c r="H71" s="77"/>
      <c r="I71" s="76"/>
      <c r="J71" s="78"/>
      <c r="K71" s="76"/>
      <c r="L71" s="76"/>
    </row>
    <row r="72" spans="1:12">
      <c r="A72" s="129"/>
      <c r="B72" s="102"/>
      <c r="C72" s="89" t="s">
        <v>18</v>
      </c>
      <c r="D72" s="90" t="s">
        <v>11</v>
      </c>
      <c r="E72" s="77">
        <v>183.71100000000001</v>
      </c>
      <c r="F72" s="76"/>
      <c r="G72" s="76"/>
      <c r="H72" s="77"/>
      <c r="I72" s="76"/>
      <c r="J72" s="78"/>
      <c r="K72" s="76"/>
      <c r="L72" s="76"/>
    </row>
    <row r="73" spans="1:12">
      <c r="A73" s="129"/>
      <c r="B73" s="102"/>
      <c r="C73" s="89" t="s">
        <v>80</v>
      </c>
      <c r="D73" s="90" t="s">
        <v>15</v>
      </c>
      <c r="E73" s="169">
        <v>2.3381400000000001</v>
      </c>
      <c r="F73" s="76"/>
      <c r="G73" s="76"/>
      <c r="H73" s="77"/>
      <c r="I73" s="76"/>
      <c r="J73" s="76"/>
      <c r="K73" s="76"/>
      <c r="L73" s="76"/>
    </row>
    <row r="74" spans="1:12">
      <c r="A74" s="129"/>
      <c r="B74" s="102"/>
      <c r="C74" s="89" t="s">
        <v>50</v>
      </c>
      <c r="D74" s="90" t="s">
        <v>15</v>
      </c>
      <c r="E74" s="95">
        <v>14.362860000000001</v>
      </c>
      <c r="F74" s="76"/>
      <c r="G74" s="76"/>
      <c r="H74" s="77"/>
      <c r="I74" s="76"/>
      <c r="J74" s="76"/>
      <c r="K74" s="76"/>
      <c r="L74" s="76"/>
    </row>
    <row r="75" spans="1:12">
      <c r="A75" s="129"/>
      <c r="B75" s="102"/>
      <c r="C75" s="89" t="s">
        <v>51</v>
      </c>
      <c r="D75" s="90" t="s">
        <v>15</v>
      </c>
      <c r="E75" s="95">
        <v>62.3504</v>
      </c>
      <c r="F75" s="76"/>
      <c r="G75" s="76"/>
      <c r="H75" s="77"/>
      <c r="I75" s="76"/>
      <c r="J75" s="76"/>
      <c r="K75" s="76"/>
      <c r="L75" s="76"/>
    </row>
    <row r="76" spans="1:12">
      <c r="A76" s="129"/>
      <c r="B76" s="102"/>
      <c r="C76" s="89" t="s">
        <v>52</v>
      </c>
      <c r="D76" s="90" t="s">
        <v>15</v>
      </c>
      <c r="E76" s="95">
        <v>138.0616</v>
      </c>
      <c r="F76" s="76"/>
      <c r="G76" s="76"/>
      <c r="H76" s="77"/>
      <c r="I76" s="76"/>
      <c r="J76" s="76"/>
      <c r="K76" s="76"/>
      <c r="L76" s="76"/>
    </row>
    <row r="77" spans="1:12">
      <c r="A77" s="129"/>
      <c r="B77" s="102"/>
      <c r="C77" s="104" t="s">
        <v>53</v>
      </c>
      <c r="D77" s="90" t="s">
        <v>15</v>
      </c>
      <c r="E77" s="95">
        <v>2.9505100000000004</v>
      </c>
      <c r="F77" s="76"/>
      <c r="G77" s="76"/>
      <c r="H77" s="77"/>
      <c r="I77" s="76"/>
      <c r="J77" s="76"/>
      <c r="K77" s="76"/>
      <c r="L77" s="76"/>
    </row>
    <row r="78" spans="1:12" ht="15.75">
      <c r="A78" s="129"/>
      <c r="B78" s="102"/>
      <c r="C78" s="89" t="s">
        <v>54</v>
      </c>
      <c r="D78" s="86" t="s">
        <v>61</v>
      </c>
      <c r="E78" s="91">
        <v>951.95699999999999</v>
      </c>
      <c r="F78" s="76"/>
      <c r="G78" s="76"/>
      <c r="H78" s="77"/>
      <c r="I78" s="76"/>
      <c r="J78" s="78"/>
      <c r="K78" s="76"/>
      <c r="L78" s="76"/>
    </row>
    <row r="79" spans="1:12">
      <c r="A79" s="56">
        <v>16</v>
      </c>
      <c r="B79" s="99" t="s">
        <v>23</v>
      </c>
      <c r="C79" s="127" t="s">
        <v>77</v>
      </c>
      <c r="D79" s="52" t="s">
        <v>12</v>
      </c>
      <c r="E79" s="54">
        <v>3.3401999999999998</v>
      </c>
      <c r="F79" s="100"/>
      <c r="G79" s="76"/>
      <c r="H79" s="77"/>
      <c r="I79" s="76"/>
      <c r="J79" s="78"/>
      <c r="K79" s="76"/>
      <c r="L79" s="76"/>
    </row>
    <row r="80" spans="1:12">
      <c r="A80" s="165"/>
      <c r="B80" s="166"/>
      <c r="C80" s="148" t="s">
        <v>55</v>
      </c>
      <c r="D80" s="139" t="s">
        <v>15</v>
      </c>
      <c r="E80" s="157">
        <v>1.00206</v>
      </c>
      <c r="F80" s="72"/>
      <c r="G80" s="72"/>
      <c r="H80" s="138"/>
      <c r="I80" s="72"/>
      <c r="J80" s="72"/>
      <c r="K80" s="72"/>
      <c r="L80" s="72"/>
    </row>
    <row r="81" spans="1:12">
      <c r="A81" s="165"/>
      <c r="B81" s="166"/>
      <c r="C81" s="148" t="s">
        <v>56</v>
      </c>
      <c r="D81" s="168" t="s">
        <v>12</v>
      </c>
      <c r="E81" s="157">
        <v>3.4404059999999999</v>
      </c>
      <c r="F81" s="132"/>
      <c r="G81" s="72"/>
      <c r="H81" s="138"/>
      <c r="I81" s="72"/>
      <c r="J81" s="147"/>
      <c r="K81" s="72"/>
      <c r="L81" s="72"/>
    </row>
    <row r="82" spans="1:12" ht="63">
      <c r="A82" s="170">
        <v>17</v>
      </c>
      <c r="B82" s="171" t="s">
        <v>81</v>
      </c>
      <c r="C82" s="172" t="s">
        <v>153</v>
      </c>
      <c r="D82" s="173" t="s">
        <v>154</v>
      </c>
      <c r="E82" s="174">
        <v>4.7648999999999999</v>
      </c>
      <c r="F82" s="175"/>
      <c r="G82" s="176"/>
      <c r="H82" s="177"/>
      <c r="I82" s="176"/>
      <c r="J82" s="178"/>
      <c r="K82" s="179"/>
      <c r="L82" s="179"/>
    </row>
    <row r="83" spans="1:12" ht="15.75">
      <c r="A83" s="180"/>
      <c r="B83" s="181"/>
      <c r="C83" s="182" t="s">
        <v>18</v>
      </c>
      <c r="D83" s="141" t="s">
        <v>11</v>
      </c>
      <c r="E83" s="177">
        <v>180.017922</v>
      </c>
      <c r="F83" s="179"/>
      <c r="G83" s="179"/>
      <c r="H83" s="177"/>
      <c r="I83" s="179"/>
      <c r="J83" s="178"/>
      <c r="K83" s="179"/>
      <c r="L83" s="179"/>
    </row>
    <row r="84" spans="1:12" ht="15.75">
      <c r="A84" s="180"/>
      <c r="B84" s="181"/>
      <c r="C84" s="182" t="s">
        <v>57</v>
      </c>
      <c r="D84" s="141" t="s">
        <v>15</v>
      </c>
      <c r="E84" s="183">
        <v>14.389998</v>
      </c>
      <c r="F84" s="179"/>
      <c r="G84" s="179"/>
      <c r="H84" s="177"/>
      <c r="I84" s="179"/>
      <c r="J84" s="179"/>
      <c r="K84" s="179"/>
      <c r="L84" s="179"/>
    </row>
    <row r="85" spans="1:12" ht="15.75">
      <c r="A85" s="180"/>
      <c r="B85" s="181"/>
      <c r="C85" s="182" t="s">
        <v>51</v>
      </c>
      <c r="D85" s="141" t="s">
        <v>15</v>
      </c>
      <c r="E85" s="184">
        <v>17.630130000000001</v>
      </c>
      <c r="F85" s="179"/>
      <c r="G85" s="179"/>
      <c r="H85" s="177"/>
      <c r="I85" s="179"/>
      <c r="J85" s="179"/>
      <c r="K85" s="179"/>
      <c r="L85" s="179"/>
    </row>
    <row r="86" spans="1:12" ht="15.75">
      <c r="A86" s="180"/>
      <c r="B86" s="181"/>
      <c r="C86" s="182" t="s">
        <v>52</v>
      </c>
      <c r="D86" s="141" t="s">
        <v>15</v>
      </c>
      <c r="E86" s="184">
        <v>52.890389999999996</v>
      </c>
      <c r="F86" s="179"/>
      <c r="G86" s="179"/>
      <c r="H86" s="177"/>
      <c r="I86" s="179"/>
      <c r="J86" s="179"/>
      <c r="K86" s="179"/>
      <c r="L86" s="179"/>
    </row>
    <row r="87" spans="1:12" ht="15.75">
      <c r="A87" s="165"/>
      <c r="B87" s="181"/>
      <c r="C87" s="140" t="s">
        <v>13</v>
      </c>
      <c r="D87" s="141" t="s">
        <v>14</v>
      </c>
      <c r="E87" s="184">
        <v>40.549298999999998</v>
      </c>
      <c r="F87" s="179"/>
      <c r="G87" s="179"/>
      <c r="H87" s="177"/>
      <c r="I87" s="179"/>
      <c r="J87" s="179"/>
      <c r="K87" s="179"/>
      <c r="L87" s="179"/>
    </row>
    <row r="88" spans="1:12" ht="31.5">
      <c r="A88" s="180"/>
      <c r="B88" s="181"/>
      <c r="C88" s="136" t="s">
        <v>82</v>
      </c>
      <c r="D88" s="141" t="s">
        <v>12</v>
      </c>
      <c r="E88" s="184">
        <v>664.70354999999995</v>
      </c>
      <c r="F88" s="72"/>
      <c r="G88" s="179"/>
      <c r="H88" s="177"/>
      <c r="I88" s="179"/>
      <c r="J88" s="178"/>
      <c r="K88" s="179"/>
      <c r="L88" s="179"/>
    </row>
    <row r="89" spans="1:12" ht="15.75">
      <c r="A89" s="185"/>
      <c r="B89" s="181"/>
      <c r="C89" s="186" t="s">
        <v>19</v>
      </c>
      <c r="D89" s="141" t="s">
        <v>14</v>
      </c>
      <c r="E89" s="177">
        <v>2754.2742066000001</v>
      </c>
      <c r="F89" s="187"/>
      <c r="G89" s="179"/>
      <c r="H89" s="177"/>
      <c r="I89" s="179"/>
      <c r="J89" s="178"/>
      <c r="K89" s="179"/>
      <c r="L89" s="179"/>
    </row>
    <row r="90" spans="1:12" ht="47.25">
      <c r="A90" s="188">
        <v>18</v>
      </c>
      <c r="B90" s="189" t="s">
        <v>23</v>
      </c>
      <c r="C90" s="161" t="s">
        <v>83</v>
      </c>
      <c r="D90" s="173" t="s">
        <v>12</v>
      </c>
      <c r="E90" s="190">
        <v>1.42947</v>
      </c>
      <c r="F90" s="175"/>
      <c r="G90" s="176"/>
      <c r="H90" s="177"/>
      <c r="I90" s="176"/>
      <c r="J90" s="178"/>
      <c r="K90" s="179"/>
      <c r="L90" s="179"/>
    </row>
    <row r="91" spans="1:12" ht="15.75">
      <c r="A91" s="165"/>
      <c r="B91" s="191"/>
      <c r="C91" s="182" t="s">
        <v>55</v>
      </c>
      <c r="D91" s="141" t="s">
        <v>15</v>
      </c>
      <c r="E91" s="184">
        <v>0.42884099999999997</v>
      </c>
      <c r="F91" s="179"/>
      <c r="G91" s="179"/>
      <c r="H91" s="177"/>
      <c r="I91" s="179"/>
      <c r="J91" s="179"/>
      <c r="K91" s="179"/>
      <c r="L91" s="179"/>
    </row>
    <row r="92" spans="1:12" ht="15.75">
      <c r="A92" s="165"/>
      <c r="B92" s="191"/>
      <c r="C92" s="182" t="s">
        <v>56</v>
      </c>
      <c r="D92" s="192" t="s">
        <v>12</v>
      </c>
      <c r="E92" s="184">
        <v>1.4723541</v>
      </c>
      <c r="F92" s="187"/>
      <c r="G92" s="179"/>
      <c r="H92" s="177"/>
      <c r="I92" s="179"/>
      <c r="J92" s="178"/>
      <c r="K92" s="179"/>
      <c r="L92" s="179"/>
    </row>
    <row r="93" spans="1:12" ht="78.75">
      <c r="A93" s="193">
        <v>19</v>
      </c>
      <c r="B93" s="194" t="s">
        <v>58</v>
      </c>
      <c r="C93" s="195" t="s">
        <v>155</v>
      </c>
      <c r="D93" s="171" t="s">
        <v>154</v>
      </c>
      <c r="E93" s="196">
        <v>4.7648999999999999</v>
      </c>
      <c r="F93" s="197"/>
      <c r="G93" s="198"/>
      <c r="H93" s="199"/>
      <c r="I93" s="198"/>
      <c r="J93" s="200"/>
      <c r="K93" s="201"/>
      <c r="L93" s="201"/>
    </row>
    <row r="94" spans="1:12" ht="15.75">
      <c r="A94" s="180"/>
      <c r="B94" s="181"/>
      <c r="C94" s="182" t="s">
        <v>18</v>
      </c>
      <c r="D94" s="141" t="s">
        <v>11</v>
      </c>
      <c r="E94" s="177">
        <v>178.68375</v>
      </c>
      <c r="F94" s="179"/>
      <c r="G94" s="179"/>
      <c r="H94" s="177"/>
      <c r="I94" s="179"/>
      <c r="J94" s="178"/>
      <c r="K94" s="179"/>
      <c r="L94" s="179"/>
    </row>
    <row r="95" spans="1:12" ht="15.75">
      <c r="A95" s="180"/>
      <c r="B95" s="181"/>
      <c r="C95" s="182" t="s">
        <v>57</v>
      </c>
      <c r="D95" s="141" t="s">
        <v>15</v>
      </c>
      <c r="E95" s="183">
        <v>14.389998</v>
      </c>
      <c r="F95" s="179"/>
      <c r="G95" s="179"/>
      <c r="H95" s="177"/>
      <c r="I95" s="179"/>
      <c r="J95" s="179"/>
      <c r="K95" s="179"/>
      <c r="L95" s="179"/>
    </row>
    <row r="96" spans="1:12" ht="15.75">
      <c r="A96" s="180"/>
      <c r="B96" s="181"/>
      <c r="C96" s="182" t="s">
        <v>51</v>
      </c>
      <c r="D96" s="141" t="s">
        <v>15</v>
      </c>
      <c r="E96" s="184">
        <v>17.630130000000001</v>
      </c>
      <c r="F96" s="179"/>
      <c r="G96" s="179"/>
      <c r="H96" s="177"/>
      <c r="I96" s="179"/>
      <c r="J96" s="179"/>
      <c r="K96" s="179"/>
      <c r="L96" s="179"/>
    </row>
    <row r="97" spans="1:12" ht="15.75">
      <c r="A97" s="180"/>
      <c r="B97" s="181"/>
      <c r="C97" s="182" t="s">
        <v>52</v>
      </c>
      <c r="D97" s="141" t="s">
        <v>15</v>
      </c>
      <c r="E97" s="184">
        <v>52.890389999999996</v>
      </c>
      <c r="F97" s="179"/>
      <c r="G97" s="179"/>
      <c r="H97" s="177"/>
      <c r="I97" s="179"/>
      <c r="J97" s="179"/>
      <c r="K97" s="179"/>
      <c r="L97" s="179"/>
    </row>
    <row r="98" spans="1:12" ht="15.75">
      <c r="A98" s="165"/>
      <c r="B98" s="181"/>
      <c r="C98" s="140" t="s">
        <v>13</v>
      </c>
      <c r="D98" s="141" t="s">
        <v>14</v>
      </c>
      <c r="E98" s="184">
        <v>40.549298999999998</v>
      </c>
      <c r="F98" s="179"/>
      <c r="G98" s="179"/>
      <c r="H98" s="177"/>
      <c r="I98" s="179"/>
      <c r="J98" s="179"/>
      <c r="K98" s="179"/>
      <c r="L98" s="179"/>
    </row>
    <row r="99" spans="1:12" ht="31.5">
      <c r="A99" s="180"/>
      <c r="B99" s="181"/>
      <c r="C99" s="136" t="s">
        <v>59</v>
      </c>
      <c r="D99" s="141" t="s">
        <v>12</v>
      </c>
      <c r="E99" s="184">
        <v>464.10126000000002</v>
      </c>
      <c r="F99" s="72"/>
      <c r="G99" s="179"/>
      <c r="H99" s="177"/>
      <c r="I99" s="179"/>
      <c r="J99" s="178"/>
      <c r="K99" s="179"/>
      <c r="L99" s="179"/>
    </row>
    <row r="100" spans="1:12" ht="15.75">
      <c r="A100" s="185"/>
      <c r="B100" s="181"/>
      <c r="C100" s="186" t="s">
        <v>19</v>
      </c>
      <c r="D100" s="141" t="s">
        <v>14</v>
      </c>
      <c r="E100" s="177">
        <v>2590.9143749999998</v>
      </c>
      <c r="F100" s="187"/>
      <c r="G100" s="179"/>
      <c r="H100" s="177"/>
      <c r="I100" s="179"/>
      <c r="J100" s="178"/>
      <c r="K100" s="179"/>
      <c r="L100" s="179"/>
    </row>
    <row r="101" spans="1:12" ht="27">
      <c r="A101" s="63">
        <v>20</v>
      </c>
      <c r="B101" s="143" t="s">
        <v>71</v>
      </c>
      <c r="C101" s="202" t="s">
        <v>127</v>
      </c>
      <c r="D101" s="68" t="s">
        <v>151</v>
      </c>
      <c r="E101" s="164">
        <v>4.08</v>
      </c>
      <c r="F101" s="155"/>
      <c r="G101" s="72"/>
      <c r="H101" s="138"/>
      <c r="I101" s="72"/>
      <c r="J101" s="147"/>
      <c r="K101" s="72"/>
      <c r="L101" s="72"/>
    </row>
    <row r="102" spans="1:12">
      <c r="A102" s="165"/>
      <c r="B102" s="135"/>
      <c r="C102" s="89" t="s">
        <v>18</v>
      </c>
      <c r="D102" s="90" t="s">
        <v>11</v>
      </c>
      <c r="E102" s="77">
        <v>61.2</v>
      </c>
      <c r="F102" s="76"/>
      <c r="G102" s="76"/>
      <c r="H102" s="77"/>
      <c r="I102" s="76"/>
      <c r="J102" s="78"/>
      <c r="K102" s="76"/>
      <c r="L102" s="76"/>
    </row>
    <row r="103" spans="1:12">
      <c r="A103" s="165"/>
      <c r="B103" s="166"/>
      <c r="C103" s="89" t="s">
        <v>80</v>
      </c>
      <c r="D103" s="90" t="s">
        <v>15</v>
      </c>
      <c r="E103" s="95">
        <v>8.8128000000000011</v>
      </c>
      <c r="F103" s="76"/>
      <c r="G103" s="76"/>
      <c r="H103" s="77"/>
      <c r="I103" s="76"/>
      <c r="J103" s="76"/>
      <c r="K103" s="76"/>
      <c r="L103" s="76"/>
    </row>
    <row r="104" spans="1:12">
      <c r="A104" s="165"/>
      <c r="B104" s="166"/>
      <c r="C104" s="89" t="s">
        <v>72</v>
      </c>
      <c r="D104" s="90" t="s">
        <v>15</v>
      </c>
      <c r="E104" s="95">
        <v>11.138400000000001</v>
      </c>
      <c r="F104" s="76"/>
      <c r="G104" s="76"/>
      <c r="H104" s="77"/>
      <c r="I104" s="76"/>
      <c r="J104" s="76"/>
      <c r="K104" s="76"/>
      <c r="L104" s="76"/>
    </row>
    <row r="105" spans="1:12">
      <c r="A105" s="165"/>
      <c r="B105" s="166"/>
      <c r="C105" s="104" t="s">
        <v>49</v>
      </c>
      <c r="D105" s="90" t="s">
        <v>15</v>
      </c>
      <c r="E105" s="95">
        <v>3.9575999999999998</v>
      </c>
      <c r="F105" s="76"/>
      <c r="G105" s="76"/>
      <c r="H105" s="77"/>
      <c r="I105" s="76"/>
      <c r="J105" s="76"/>
      <c r="K105" s="76"/>
      <c r="L105" s="76"/>
    </row>
    <row r="106" spans="1:12" ht="15.75">
      <c r="A106" s="203"/>
      <c r="B106" s="204"/>
      <c r="C106" s="205" t="s">
        <v>75</v>
      </c>
      <c r="D106" s="206" t="s">
        <v>61</v>
      </c>
      <c r="E106" s="207">
        <v>497.76</v>
      </c>
      <c r="F106" s="72"/>
      <c r="G106" s="208"/>
      <c r="H106" s="209"/>
      <c r="I106" s="208"/>
      <c r="J106" s="210"/>
      <c r="K106" s="208"/>
      <c r="L106" s="208"/>
    </row>
    <row r="107" spans="1:12" ht="15.75">
      <c r="A107" s="203"/>
      <c r="B107" s="204"/>
      <c r="C107" s="211" t="s">
        <v>128</v>
      </c>
      <c r="D107" s="206" t="s">
        <v>61</v>
      </c>
      <c r="E107" s="207">
        <v>28.560000000000002</v>
      </c>
      <c r="F107" s="208"/>
      <c r="G107" s="208"/>
      <c r="H107" s="209"/>
      <c r="I107" s="208"/>
      <c r="J107" s="210"/>
      <c r="K107" s="208"/>
      <c r="L107" s="208"/>
    </row>
    <row r="108" spans="1:12" ht="16.5">
      <c r="A108" s="71"/>
      <c r="B108" s="135"/>
      <c r="C108" s="212" t="s">
        <v>124</v>
      </c>
      <c r="D108" s="213"/>
      <c r="E108" s="213"/>
      <c r="F108" s="214"/>
      <c r="G108" s="72"/>
      <c r="H108" s="138"/>
      <c r="I108" s="72"/>
      <c r="J108" s="72"/>
      <c r="K108" s="72"/>
      <c r="L108" s="72"/>
    </row>
    <row r="109" spans="1:12" ht="16.5">
      <c r="A109" s="71"/>
      <c r="B109" s="135"/>
      <c r="C109" s="215" t="s">
        <v>125</v>
      </c>
      <c r="D109" s="215"/>
      <c r="E109" s="157"/>
      <c r="F109" s="72"/>
      <c r="G109" s="72"/>
      <c r="H109" s="138"/>
      <c r="I109" s="72"/>
      <c r="J109" s="72"/>
      <c r="K109" s="72"/>
      <c r="L109" s="72"/>
    </row>
    <row r="110" spans="1:12" ht="27">
      <c r="A110" s="63">
        <v>21</v>
      </c>
      <c r="B110" s="143" t="s">
        <v>71</v>
      </c>
      <c r="C110" s="75" t="s">
        <v>156</v>
      </c>
      <c r="D110" s="68" t="s">
        <v>151</v>
      </c>
      <c r="E110" s="154">
        <v>0.09</v>
      </c>
      <c r="F110" s="155"/>
      <c r="G110" s="72"/>
      <c r="H110" s="138"/>
      <c r="I110" s="72"/>
      <c r="J110" s="147"/>
      <c r="K110" s="72"/>
      <c r="L110" s="72"/>
    </row>
    <row r="111" spans="1:12">
      <c r="A111" s="165"/>
      <c r="B111" s="135"/>
      <c r="C111" s="148" t="s">
        <v>18</v>
      </c>
      <c r="D111" s="139" t="s">
        <v>11</v>
      </c>
      <c r="E111" s="138">
        <v>1.3499999999999999</v>
      </c>
      <c r="F111" s="72"/>
      <c r="G111" s="72"/>
      <c r="H111" s="138"/>
      <c r="I111" s="72"/>
      <c r="J111" s="147"/>
      <c r="K111" s="72"/>
      <c r="L111" s="72"/>
    </row>
    <row r="112" spans="1:12">
      <c r="A112" s="165"/>
      <c r="B112" s="166"/>
      <c r="C112" s="148" t="s">
        <v>74</v>
      </c>
      <c r="D112" s="139" t="s">
        <v>15</v>
      </c>
      <c r="E112" s="157">
        <v>0.19440000000000002</v>
      </c>
      <c r="F112" s="72"/>
      <c r="G112" s="72"/>
      <c r="H112" s="138"/>
      <c r="I112" s="72"/>
      <c r="J112" s="72"/>
      <c r="K112" s="72"/>
      <c r="L112" s="72"/>
    </row>
    <row r="113" spans="1:12">
      <c r="A113" s="165"/>
      <c r="B113" s="166"/>
      <c r="C113" s="148" t="s">
        <v>72</v>
      </c>
      <c r="D113" s="139" t="s">
        <v>15</v>
      </c>
      <c r="E113" s="157">
        <v>0.2457</v>
      </c>
      <c r="F113" s="72"/>
      <c r="G113" s="72"/>
      <c r="H113" s="138"/>
      <c r="I113" s="72"/>
      <c r="J113" s="72"/>
      <c r="K113" s="72"/>
      <c r="L113" s="72"/>
    </row>
    <row r="114" spans="1:12">
      <c r="A114" s="165"/>
      <c r="B114" s="166"/>
      <c r="C114" s="167" t="s">
        <v>49</v>
      </c>
      <c r="D114" s="139" t="s">
        <v>15</v>
      </c>
      <c r="E114" s="157">
        <v>8.7299999999999989E-2</v>
      </c>
      <c r="F114" s="72"/>
      <c r="G114" s="72"/>
      <c r="H114" s="138"/>
      <c r="I114" s="72"/>
      <c r="J114" s="72"/>
      <c r="K114" s="72"/>
      <c r="L114" s="72"/>
    </row>
    <row r="115" spans="1:12" ht="15.75">
      <c r="A115" s="165"/>
      <c r="B115" s="166"/>
      <c r="C115" s="148" t="s">
        <v>75</v>
      </c>
      <c r="D115" s="168" t="s">
        <v>60</v>
      </c>
      <c r="E115" s="150">
        <v>10.98</v>
      </c>
      <c r="F115" s="72"/>
      <c r="G115" s="72"/>
      <c r="H115" s="138"/>
      <c r="I115" s="72"/>
      <c r="J115" s="147"/>
      <c r="K115" s="72"/>
      <c r="L115" s="72"/>
    </row>
    <row r="116" spans="1:12" ht="27">
      <c r="A116" s="56">
        <v>22</v>
      </c>
      <c r="B116" s="99" t="s">
        <v>76</v>
      </c>
      <c r="C116" s="75" t="s">
        <v>79</v>
      </c>
      <c r="D116" s="52" t="s">
        <v>152</v>
      </c>
      <c r="E116" s="54">
        <v>0.09</v>
      </c>
      <c r="F116" s="100"/>
      <c r="G116" s="76"/>
      <c r="H116" s="77"/>
      <c r="I116" s="76"/>
      <c r="J116" s="78"/>
      <c r="K116" s="76"/>
      <c r="L116" s="76"/>
    </row>
    <row r="117" spans="1:12">
      <c r="A117" s="129"/>
      <c r="B117" s="102"/>
      <c r="C117" s="89" t="s">
        <v>18</v>
      </c>
      <c r="D117" s="90" t="s">
        <v>11</v>
      </c>
      <c r="E117" s="77">
        <v>2.9699999999999998</v>
      </c>
      <c r="F117" s="76"/>
      <c r="G117" s="76"/>
      <c r="H117" s="77"/>
      <c r="I117" s="76"/>
      <c r="J117" s="78"/>
      <c r="K117" s="76"/>
      <c r="L117" s="76"/>
    </row>
    <row r="118" spans="1:12">
      <c r="A118" s="129"/>
      <c r="B118" s="102"/>
      <c r="C118" s="89" t="s">
        <v>80</v>
      </c>
      <c r="D118" s="90" t="s">
        <v>15</v>
      </c>
      <c r="E118" s="169">
        <v>3.78E-2</v>
      </c>
      <c r="F118" s="76"/>
      <c r="G118" s="76"/>
      <c r="H118" s="77"/>
      <c r="I118" s="76"/>
      <c r="J118" s="76"/>
      <c r="K118" s="76"/>
      <c r="L118" s="76"/>
    </row>
    <row r="119" spans="1:12">
      <c r="A119" s="129"/>
      <c r="B119" s="102"/>
      <c r="C119" s="89" t="s">
        <v>50</v>
      </c>
      <c r="D119" s="90" t="s">
        <v>15</v>
      </c>
      <c r="E119" s="95">
        <v>0.23219999999999999</v>
      </c>
      <c r="F119" s="76"/>
      <c r="G119" s="76"/>
      <c r="H119" s="77"/>
      <c r="I119" s="76"/>
      <c r="J119" s="76"/>
      <c r="K119" s="76"/>
      <c r="L119" s="76"/>
    </row>
    <row r="120" spans="1:12">
      <c r="A120" s="129"/>
      <c r="B120" s="102"/>
      <c r="C120" s="89" t="s">
        <v>51</v>
      </c>
      <c r="D120" s="90" t="s">
        <v>15</v>
      </c>
      <c r="E120" s="95">
        <v>1.008</v>
      </c>
      <c r="F120" s="76"/>
      <c r="G120" s="76"/>
      <c r="H120" s="77"/>
      <c r="I120" s="76"/>
      <c r="J120" s="76"/>
      <c r="K120" s="76"/>
      <c r="L120" s="76"/>
    </row>
    <row r="121" spans="1:12">
      <c r="A121" s="129"/>
      <c r="B121" s="102"/>
      <c r="C121" s="89" t="s">
        <v>52</v>
      </c>
      <c r="D121" s="90" t="s">
        <v>15</v>
      </c>
      <c r="E121" s="95">
        <v>2.2319999999999998</v>
      </c>
      <c r="F121" s="76"/>
      <c r="G121" s="76"/>
      <c r="H121" s="77"/>
      <c r="I121" s="76"/>
      <c r="J121" s="76"/>
      <c r="K121" s="76"/>
      <c r="L121" s="76"/>
    </row>
    <row r="122" spans="1:12">
      <c r="A122" s="129"/>
      <c r="B122" s="102"/>
      <c r="C122" s="104" t="s">
        <v>53</v>
      </c>
      <c r="D122" s="90" t="s">
        <v>15</v>
      </c>
      <c r="E122" s="95">
        <v>4.7699999999999999E-2</v>
      </c>
      <c r="F122" s="76"/>
      <c r="G122" s="76"/>
      <c r="H122" s="77"/>
      <c r="I122" s="76"/>
      <c r="J122" s="76"/>
      <c r="K122" s="76"/>
      <c r="L122" s="76"/>
    </row>
    <row r="123" spans="1:12" ht="15.75">
      <c r="A123" s="129"/>
      <c r="B123" s="102"/>
      <c r="C123" s="89" t="s">
        <v>54</v>
      </c>
      <c r="D123" s="86" t="s">
        <v>61</v>
      </c>
      <c r="E123" s="91">
        <v>15.389999999999999</v>
      </c>
      <c r="F123" s="76"/>
      <c r="G123" s="76"/>
      <c r="H123" s="77"/>
      <c r="I123" s="76"/>
      <c r="J123" s="78"/>
      <c r="K123" s="76"/>
      <c r="L123" s="76"/>
    </row>
    <row r="124" spans="1:12">
      <c r="A124" s="56">
        <v>23</v>
      </c>
      <c r="B124" s="99" t="s">
        <v>23</v>
      </c>
      <c r="C124" s="127" t="s">
        <v>77</v>
      </c>
      <c r="D124" s="52" t="s">
        <v>12</v>
      </c>
      <c r="E124" s="54">
        <v>5.3999999999999992E-2</v>
      </c>
      <c r="F124" s="100"/>
      <c r="G124" s="76"/>
      <c r="H124" s="77"/>
      <c r="I124" s="76"/>
      <c r="J124" s="78"/>
      <c r="K124" s="76"/>
      <c r="L124" s="76"/>
    </row>
    <row r="125" spans="1:12">
      <c r="A125" s="165"/>
      <c r="B125" s="166"/>
      <c r="C125" s="148" t="s">
        <v>55</v>
      </c>
      <c r="D125" s="139" t="s">
        <v>15</v>
      </c>
      <c r="E125" s="157">
        <v>1.6199999999999996E-2</v>
      </c>
      <c r="F125" s="72"/>
      <c r="G125" s="72"/>
      <c r="H125" s="138"/>
      <c r="I125" s="72"/>
      <c r="J125" s="72"/>
      <c r="K125" s="72"/>
      <c r="L125" s="72"/>
    </row>
    <row r="126" spans="1:12">
      <c r="A126" s="165"/>
      <c r="B126" s="166"/>
      <c r="C126" s="148" t="s">
        <v>56</v>
      </c>
      <c r="D126" s="168" t="s">
        <v>12</v>
      </c>
      <c r="E126" s="157">
        <v>5.5619999999999996E-2</v>
      </c>
      <c r="F126" s="132"/>
      <c r="G126" s="72"/>
      <c r="H126" s="138"/>
      <c r="I126" s="72"/>
      <c r="J126" s="147"/>
      <c r="K126" s="72"/>
      <c r="L126" s="72"/>
    </row>
    <row r="127" spans="1:12" ht="63">
      <c r="A127" s="170">
        <v>24</v>
      </c>
      <c r="B127" s="171" t="s">
        <v>81</v>
      </c>
      <c r="C127" s="172" t="s">
        <v>153</v>
      </c>
      <c r="D127" s="173" t="s">
        <v>154</v>
      </c>
      <c r="E127" s="174">
        <v>0.09</v>
      </c>
      <c r="F127" s="175"/>
      <c r="G127" s="176"/>
      <c r="H127" s="177"/>
      <c r="I127" s="176"/>
      <c r="J127" s="178"/>
      <c r="K127" s="179"/>
      <c r="L127" s="179"/>
    </row>
    <row r="128" spans="1:12" ht="15.75">
      <c r="A128" s="180"/>
      <c r="B128" s="181"/>
      <c r="C128" s="182" t="s">
        <v>18</v>
      </c>
      <c r="D128" s="141" t="s">
        <v>11</v>
      </c>
      <c r="E128" s="177">
        <v>3.4001999999999999</v>
      </c>
      <c r="F128" s="179"/>
      <c r="G128" s="179"/>
      <c r="H128" s="177"/>
      <c r="I128" s="179"/>
      <c r="J128" s="178"/>
      <c r="K128" s="179"/>
      <c r="L128" s="179"/>
    </row>
    <row r="129" spans="1:12" ht="15.75">
      <c r="A129" s="180"/>
      <c r="B129" s="181"/>
      <c r="C129" s="182" t="s">
        <v>57</v>
      </c>
      <c r="D129" s="141" t="s">
        <v>15</v>
      </c>
      <c r="E129" s="183">
        <v>0.27179999999999999</v>
      </c>
      <c r="F129" s="179"/>
      <c r="G129" s="179"/>
      <c r="H129" s="177"/>
      <c r="I129" s="179"/>
      <c r="J129" s="179"/>
      <c r="K129" s="179"/>
      <c r="L129" s="179"/>
    </row>
    <row r="130" spans="1:12" ht="15.75">
      <c r="A130" s="180"/>
      <c r="B130" s="181"/>
      <c r="C130" s="182" t="s">
        <v>51</v>
      </c>
      <c r="D130" s="141" t="s">
        <v>15</v>
      </c>
      <c r="E130" s="184">
        <v>0.33300000000000002</v>
      </c>
      <c r="F130" s="179"/>
      <c r="G130" s="179"/>
      <c r="H130" s="177"/>
      <c r="I130" s="179"/>
      <c r="J130" s="179"/>
      <c r="K130" s="179"/>
      <c r="L130" s="179"/>
    </row>
    <row r="131" spans="1:12" ht="15.75">
      <c r="A131" s="180"/>
      <c r="B131" s="181"/>
      <c r="C131" s="182" t="s">
        <v>52</v>
      </c>
      <c r="D131" s="141" t="s">
        <v>15</v>
      </c>
      <c r="E131" s="184">
        <v>0.99899999999999989</v>
      </c>
      <c r="F131" s="179"/>
      <c r="G131" s="179"/>
      <c r="H131" s="177"/>
      <c r="I131" s="179"/>
      <c r="J131" s="179"/>
      <c r="K131" s="179"/>
      <c r="L131" s="179"/>
    </row>
    <row r="132" spans="1:12" ht="15.75">
      <c r="A132" s="165"/>
      <c r="B132" s="181"/>
      <c r="C132" s="140" t="s">
        <v>13</v>
      </c>
      <c r="D132" s="141" t="s">
        <v>14</v>
      </c>
      <c r="E132" s="184">
        <v>0.76590000000000003</v>
      </c>
      <c r="F132" s="179"/>
      <c r="G132" s="179"/>
      <c r="H132" s="177"/>
      <c r="I132" s="179"/>
      <c r="J132" s="179"/>
      <c r="K132" s="179"/>
      <c r="L132" s="179"/>
    </row>
    <row r="133" spans="1:12" ht="31.5">
      <c r="A133" s="180"/>
      <c r="B133" s="181"/>
      <c r="C133" s="136" t="s">
        <v>82</v>
      </c>
      <c r="D133" s="141" t="s">
        <v>12</v>
      </c>
      <c r="E133" s="184">
        <v>12.555</v>
      </c>
      <c r="F133" s="105"/>
      <c r="G133" s="179"/>
      <c r="H133" s="177"/>
      <c r="I133" s="179"/>
      <c r="J133" s="178"/>
      <c r="K133" s="179"/>
      <c r="L133" s="179"/>
    </row>
    <row r="134" spans="1:12" ht="15.75">
      <c r="A134" s="185"/>
      <c r="B134" s="181"/>
      <c r="C134" s="186" t="s">
        <v>19</v>
      </c>
      <c r="D134" s="141" t="s">
        <v>14</v>
      </c>
      <c r="E134" s="177">
        <v>52.023060000000001</v>
      </c>
      <c r="F134" s="187"/>
      <c r="G134" s="179"/>
      <c r="H134" s="177"/>
      <c r="I134" s="179"/>
      <c r="J134" s="178"/>
      <c r="K134" s="179"/>
      <c r="L134" s="179"/>
    </row>
    <row r="135" spans="1:12" ht="47.25">
      <c r="A135" s="188">
        <v>25</v>
      </c>
      <c r="B135" s="189" t="s">
        <v>23</v>
      </c>
      <c r="C135" s="161" t="s">
        <v>83</v>
      </c>
      <c r="D135" s="173" t="s">
        <v>12</v>
      </c>
      <c r="E135" s="174">
        <v>2.7E-2</v>
      </c>
      <c r="F135" s="175"/>
      <c r="G135" s="176"/>
      <c r="H135" s="177"/>
      <c r="I135" s="176"/>
      <c r="J135" s="178"/>
      <c r="K135" s="179"/>
      <c r="L135" s="179"/>
    </row>
    <row r="136" spans="1:12" ht="15.75">
      <c r="A136" s="165"/>
      <c r="B136" s="191"/>
      <c r="C136" s="182" t="s">
        <v>55</v>
      </c>
      <c r="D136" s="141" t="s">
        <v>15</v>
      </c>
      <c r="E136" s="184">
        <v>8.0999999999999996E-3</v>
      </c>
      <c r="F136" s="179"/>
      <c r="G136" s="179"/>
      <c r="H136" s="177"/>
      <c r="I136" s="179"/>
      <c r="J136" s="179"/>
      <c r="K136" s="179"/>
      <c r="L136" s="179"/>
    </row>
    <row r="137" spans="1:12" ht="15.75">
      <c r="A137" s="165"/>
      <c r="B137" s="191"/>
      <c r="C137" s="182" t="s">
        <v>56</v>
      </c>
      <c r="D137" s="192" t="s">
        <v>12</v>
      </c>
      <c r="E137" s="184">
        <v>2.7810000000000001E-2</v>
      </c>
      <c r="F137" s="187"/>
      <c r="G137" s="179"/>
      <c r="H137" s="177"/>
      <c r="I137" s="179"/>
      <c r="J137" s="178"/>
      <c r="K137" s="179"/>
      <c r="L137" s="179"/>
    </row>
    <row r="138" spans="1:12" ht="78.75">
      <c r="A138" s="193">
        <v>26</v>
      </c>
      <c r="B138" s="194" t="s">
        <v>58</v>
      </c>
      <c r="C138" s="195" t="s">
        <v>155</v>
      </c>
      <c r="D138" s="171" t="s">
        <v>154</v>
      </c>
      <c r="E138" s="196">
        <v>0.09</v>
      </c>
      <c r="F138" s="197"/>
      <c r="G138" s="198"/>
      <c r="H138" s="199"/>
      <c r="I138" s="198"/>
      <c r="J138" s="200"/>
      <c r="K138" s="201"/>
      <c r="L138" s="201"/>
    </row>
    <row r="139" spans="1:12" ht="15.75">
      <c r="A139" s="180"/>
      <c r="B139" s="181"/>
      <c r="C139" s="182" t="s">
        <v>18</v>
      </c>
      <c r="D139" s="141" t="s">
        <v>11</v>
      </c>
      <c r="E139" s="177">
        <v>3.375</v>
      </c>
      <c r="F139" s="179"/>
      <c r="G139" s="179"/>
      <c r="H139" s="177"/>
      <c r="I139" s="179"/>
      <c r="J139" s="178"/>
      <c r="K139" s="179"/>
      <c r="L139" s="179"/>
    </row>
    <row r="140" spans="1:12" ht="15.75">
      <c r="A140" s="180"/>
      <c r="B140" s="181"/>
      <c r="C140" s="182" t="s">
        <v>57</v>
      </c>
      <c r="D140" s="141" t="s">
        <v>15</v>
      </c>
      <c r="E140" s="183">
        <v>0.27179999999999999</v>
      </c>
      <c r="F140" s="179"/>
      <c r="G140" s="179"/>
      <c r="H140" s="177"/>
      <c r="I140" s="179"/>
      <c r="J140" s="179"/>
      <c r="K140" s="179"/>
      <c r="L140" s="179"/>
    </row>
    <row r="141" spans="1:12" ht="15.75">
      <c r="A141" s="180"/>
      <c r="B141" s="181"/>
      <c r="C141" s="182" t="s">
        <v>51</v>
      </c>
      <c r="D141" s="141" t="s">
        <v>15</v>
      </c>
      <c r="E141" s="184">
        <v>0.33300000000000002</v>
      </c>
      <c r="F141" s="179"/>
      <c r="G141" s="179"/>
      <c r="H141" s="177"/>
      <c r="I141" s="179"/>
      <c r="J141" s="179"/>
      <c r="K141" s="179"/>
      <c r="L141" s="179"/>
    </row>
    <row r="142" spans="1:12" ht="15.75">
      <c r="A142" s="180"/>
      <c r="B142" s="181"/>
      <c r="C142" s="182" t="s">
        <v>52</v>
      </c>
      <c r="D142" s="141" t="s">
        <v>15</v>
      </c>
      <c r="E142" s="184">
        <v>0.99899999999999989</v>
      </c>
      <c r="F142" s="179"/>
      <c r="G142" s="179"/>
      <c r="H142" s="177"/>
      <c r="I142" s="179"/>
      <c r="J142" s="179"/>
      <c r="K142" s="179"/>
      <c r="L142" s="179"/>
    </row>
    <row r="143" spans="1:12" ht="15.75">
      <c r="A143" s="165"/>
      <c r="B143" s="181"/>
      <c r="C143" s="140" t="s">
        <v>13</v>
      </c>
      <c r="D143" s="141" t="s">
        <v>14</v>
      </c>
      <c r="E143" s="184">
        <v>0.76590000000000003</v>
      </c>
      <c r="F143" s="179"/>
      <c r="G143" s="179"/>
      <c r="H143" s="177"/>
      <c r="I143" s="179"/>
      <c r="J143" s="179"/>
      <c r="K143" s="179"/>
      <c r="L143" s="179"/>
    </row>
    <row r="144" spans="1:12" ht="31.5">
      <c r="A144" s="180"/>
      <c r="B144" s="181"/>
      <c r="C144" s="136" t="s">
        <v>59</v>
      </c>
      <c r="D144" s="141" t="s">
        <v>12</v>
      </c>
      <c r="E144" s="184">
        <v>8.766</v>
      </c>
      <c r="F144" s="72"/>
      <c r="G144" s="179"/>
      <c r="H144" s="177"/>
      <c r="I144" s="179"/>
      <c r="J144" s="178"/>
      <c r="K144" s="179"/>
      <c r="L144" s="179"/>
    </row>
    <row r="145" spans="1:12" ht="15.75">
      <c r="A145" s="185"/>
      <c r="B145" s="181"/>
      <c r="C145" s="186" t="s">
        <v>19</v>
      </c>
      <c r="D145" s="141" t="s">
        <v>14</v>
      </c>
      <c r="E145" s="177">
        <v>48.9375</v>
      </c>
      <c r="F145" s="187"/>
      <c r="G145" s="179"/>
      <c r="H145" s="177"/>
      <c r="I145" s="179"/>
      <c r="J145" s="178"/>
      <c r="K145" s="179"/>
      <c r="L145" s="179"/>
    </row>
    <row r="146" spans="1:12" ht="27">
      <c r="A146" s="63">
        <v>27</v>
      </c>
      <c r="B146" s="143" t="s">
        <v>71</v>
      </c>
      <c r="C146" s="202" t="s">
        <v>127</v>
      </c>
      <c r="D146" s="68" t="s">
        <v>151</v>
      </c>
      <c r="E146" s="164">
        <v>0.06</v>
      </c>
      <c r="F146" s="155"/>
      <c r="G146" s="72"/>
      <c r="H146" s="138"/>
      <c r="I146" s="72"/>
      <c r="J146" s="147"/>
      <c r="K146" s="72"/>
      <c r="L146" s="72"/>
    </row>
    <row r="147" spans="1:12">
      <c r="A147" s="165"/>
      <c r="B147" s="135"/>
      <c r="C147" s="89" t="s">
        <v>18</v>
      </c>
      <c r="D147" s="90" t="s">
        <v>11</v>
      </c>
      <c r="E147" s="77">
        <v>0.89999999999999991</v>
      </c>
      <c r="F147" s="76"/>
      <c r="G147" s="76"/>
      <c r="H147" s="77"/>
      <c r="I147" s="76"/>
      <c r="J147" s="78"/>
      <c r="K147" s="76"/>
      <c r="L147" s="76"/>
    </row>
    <row r="148" spans="1:12">
      <c r="A148" s="165"/>
      <c r="B148" s="166"/>
      <c r="C148" s="89" t="s">
        <v>80</v>
      </c>
      <c r="D148" s="90" t="s">
        <v>15</v>
      </c>
      <c r="E148" s="95">
        <v>0.12959999999999999</v>
      </c>
      <c r="F148" s="76"/>
      <c r="G148" s="76"/>
      <c r="H148" s="77"/>
      <c r="I148" s="76"/>
      <c r="J148" s="76"/>
      <c r="K148" s="76"/>
      <c r="L148" s="76"/>
    </row>
    <row r="149" spans="1:12">
      <c r="A149" s="165"/>
      <c r="B149" s="166"/>
      <c r="C149" s="89" t="s">
        <v>72</v>
      </c>
      <c r="D149" s="90" t="s">
        <v>15</v>
      </c>
      <c r="E149" s="95">
        <v>0.1638</v>
      </c>
      <c r="F149" s="76"/>
      <c r="G149" s="76"/>
      <c r="H149" s="77"/>
      <c r="I149" s="76"/>
      <c r="J149" s="76"/>
      <c r="K149" s="76"/>
      <c r="L149" s="76"/>
    </row>
    <row r="150" spans="1:12">
      <c r="A150" s="165"/>
      <c r="B150" s="166"/>
      <c r="C150" s="104" t="s">
        <v>49</v>
      </c>
      <c r="D150" s="90" t="s">
        <v>15</v>
      </c>
      <c r="E150" s="95">
        <v>5.8199999999999995E-2</v>
      </c>
      <c r="F150" s="76"/>
      <c r="G150" s="76"/>
      <c r="H150" s="77"/>
      <c r="I150" s="76"/>
      <c r="J150" s="76"/>
      <c r="K150" s="76"/>
      <c r="L150" s="76"/>
    </row>
    <row r="151" spans="1:12" ht="15.75">
      <c r="A151" s="203"/>
      <c r="B151" s="204"/>
      <c r="C151" s="205" t="s">
        <v>75</v>
      </c>
      <c r="D151" s="206" t="s">
        <v>61</v>
      </c>
      <c r="E151" s="207">
        <v>7.3199999999999994</v>
      </c>
      <c r="F151" s="72"/>
      <c r="G151" s="208"/>
      <c r="H151" s="209"/>
      <c r="I151" s="208"/>
      <c r="J151" s="210"/>
      <c r="K151" s="208"/>
      <c r="L151" s="208"/>
    </row>
    <row r="152" spans="1:12" ht="15.75">
      <c r="A152" s="203"/>
      <c r="B152" s="204"/>
      <c r="C152" s="211" t="s">
        <v>128</v>
      </c>
      <c r="D152" s="206" t="s">
        <v>61</v>
      </c>
      <c r="E152" s="207">
        <v>0.42</v>
      </c>
      <c r="F152" s="208"/>
      <c r="G152" s="208"/>
      <c r="H152" s="209"/>
      <c r="I152" s="208"/>
      <c r="J152" s="210"/>
      <c r="K152" s="208"/>
      <c r="L152" s="208"/>
    </row>
    <row r="153" spans="1:12" ht="15.75">
      <c r="A153" s="134"/>
      <c r="B153" s="135"/>
      <c r="C153" s="216" t="s">
        <v>126</v>
      </c>
      <c r="D153" s="217"/>
      <c r="E153" s="218"/>
      <c r="F153" s="157"/>
      <c r="G153" s="72"/>
      <c r="H153" s="138"/>
      <c r="I153" s="72"/>
      <c r="J153" s="147"/>
      <c r="K153" s="72"/>
      <c r="L153" s="72"/>
    </row>
    <row r="154" spans="1:12" ht="27">
      <c r="A154" s="63">
        <v>28</v>
      </c>
      <c r="B154" s="143" t="s">
        <v>71</v>
      </c>
      <c r="C154" s="75" t="s">
        <v>78</v>
      </c>
      <c r="D154" s="68" t="s">
        <v>151</v>
      </c>
      <c r="E154" s="164">
        <v>0.46</v>
      </c>
      <c r="F154" s="155"/>
      <c r="G154" s="72"/>
      <c r="H154" s="138"/>
      <c r="I154" s="72"/>
      <c r="J154" s="147"/>
      <c r="K154" s="72"/>
      <c r="L154" s="72"/>
    </row>
    <row r="155" spans="1:12">
      <c r="A155" s="165"/>
      <c r="B155" s="135"/>
      <c r="C155" s="148" t="s">
        <v>18</v>
      </c>
      <c r="D155" s="139" t="s">
        <v>11</v>
      </c>
      <c r="E155" s="138">
        <v>6.9</v>
      </c>
      <c r="F155" s="72"/>
      <c r="G155" s="72"/>
      <c r="H155" s="138"/>
      <c r="I155" s="72"/>
      <c r="J155" s="147"/>
      <c r="K155" s="72"/>
      <c r="L155" s="72"/>
    </row>
    <row r="156" spans="1:12">
      <c r="A156" s="165"/>
      <c r="B156" s="166"/>
      <c r="C156" s="148" t="s">
        <v>74</v>
      </c>
      <c r="D156" s="139" t="s">
        <v>15</v>
      </c>
      <c r="E156" s="157">
        <v>0.99360000000000015</v>
      </c>
      <c r="F156" s="72"/>
      <c r="G156" s="72"/>
      <c r="H156" s="138"/>
      <c r="I156" s="72"/>
      <c r="J156" s="72"/>
      <c r="K156" s="72"/>
      <c r="L156" s="72"/>
    </row>
    <row r="157" spans="1:12">
      <c r="A157" s="165"/>
      <c r="B157" s="166"/>
      <c r="C157" s="148" t="s">
        <v>72</v>
      </c>
      <c r="D157" s="139" t="s">
        <v>15</v>
      </c>
      <c r="E157" s="157">
        <v>1.2558</v>
      </c>
      <c r="F157" s="72"/>
      <c r="G157" s="72"/>
      <c r="H157" s="138"/>
      <c r="I157" s="72"/>
      <c r="J157" s="72"/>
      <c r="K157" s="72"/>
      <c r="L157" s="72"/>
    </row>
    <row r="158" spans="1:12">
      <c r="A158" s="165"/>
      <c r="B158" s="166"/>
      <c r="C158" s="167" t="s">
        <v>49</v>
      </c>
      <c r="D158" s="139" t="s">
        <v>15</v>
      </c>
      <c r="E158" s="157">
        <v>0.44619999999999999</v>
      </c>
      <c r="F158" s="72"/>
      <c r="G158" s="72"/>
      <c r="H158" s="138"/>
      <c r="I158" s="72"/>
      <c r="J158" s="72"/>
      <c r="K158" s="72"/>
      <c r="L158" s="72"/>
    </row>
    <row r="159" spans="1:12" ht="15.75">
      <c r="A159" s="165"/>
      <c r="B159" s="166"/>
      <c r="C159" s="148" t="s">
        <v>75</v>
      </c>
      <c r="D159" s="168" t="s">
        <v>60</v>
      </c>
      <c r="E159" s="150">
        <v>56.120000000000005</v>
      </c>
      <c r="F159" s="72"/>
      <c r="G159" s="72"/>
      <c r="H159" s="138"/>
      <c r="I159" s="72"/>
      <c r="J159" s="147"/>
      <c r="K159" s="72"/>
      <c r="L159" s="72"/>
    </row>
    <row r="160" spans="1:12" ht="27">
      <c r="A160" s="56">
        <v>29</v>
      </c>
      <c r="B160" s="99" t="s">
        <v>76</v>
      </c>
      <c r="C160" s="75" t="s">
        <v>79</v>
      </c>
      <c r="D160" s="52" t="s">
        <v>152</v>
      </c>
      <c r="E160" s="54">
        <v>0.65300000000000002</v>
      </c>
      <c r="F160" s="100"/>
      <c r="G160" s="76"/>
      <c r="H160" s="77"/>
      <c r="I160" s="76"/>
      <c r="J160" s="78"/>
      <c r="K160" s="76"/>
      <c r="L160" s="76"/>
    </row>
    <row r="161" spans="1:12">
      <c r="A161" s="129"/>
      <c r="B161" s="102"/>
      <c r="C161" s="89" t="s">
        <v>18</v>
      </c>
      <c r="D161" s="90" t="s">
        <v>11</v>
      </c>
      <c r="E161" s="77">
        <v>21.548999999999999</v>
      </c>
      <c r="F161" s="76"/>
      <c r="G161" s="76"/>
      <c r="H161" s="77"/>
      <c r="I161" s="76"/>
      <c r="J161" s="78"/>
      <c r="K161" s="76"/>
      <c r="L161" s="76"/>
    </row>
    <row r="162" spans="1:12">
      <c r="A162" s="129"/>
      <c r="B162" s="102"/>
      <c r="C162" s="89" t="s">
        <v>80</v>
      </c>
      <c r="D162" s="90" t="s">
        <v>15</v>
      </c>
      <c r="E162" s="169">
        <v>0.27426</v>
      </c>
      <c r="F162" s="76"/>
      <c r="G162" s="76"/>
      <c r="H162" s="77"/>
      <c r="I162" s="76"/>
      <c r="J162" s="76"/>
      <c r="K162" s="76"/>
      <c r="L162" s="76"/>
    </row>
    <row r="163" spans="1:12">
      <c r="A163" s="129"/>
      <c r="B163" s="102"/>
      <c r="C163" s="89" t="s">
        <v>50</v>
      </c>
      <c r="D163" s="90" t="s">
        <v>15</v>
      </c>
      <c r="E163" s="95">
        <v>1.6847400000000001</v>
      </c>
      <c r="F163" s="76"/>
      <c r="G163" s="76"/>
      <c r="H163" s="77"/>
      <c r="I163" s="76"/>
      <c r="J163" s="76"/>
      <c r="K163" s="76"/>
      <c r="L163" s="76"/>
    </row>
    <row r="164" spans="1:12">
      <c r="A164" s="129"/>
      <c r="B164" s="102"/>
      <c r="C164" s="89" t="s">
        <v>51</v>
      </c>
      <c r="D164" s="90" t="s">
        <v>15</v>
      </c>
      <c r="E164" s="95">
        <v>7.3136000000000001</v>
      </c>
      <c r="F164" s="76"/>
      <c r="G164" s="76"/>
      <c r="H164" s="77"/>
      <c r="I164" s="76"/>
      <c r="J164" s="76"/>
      <c r="K164" s="76"/>
      <c r="L164" s="76"/>
    </row>
    <row r="165" spans="1:12">
      <c r="A165" s="129"/>
      <c r="B165" s="102"/>
      <c r="C165" s="89" t="s">
        <v>52</v>
      </c>
      <c r="D165" s="90" t="s">
        <v>15</v>
      </c>
      <c r="E165" s="95">
        <v>16.194400000000002</v>
      </c>
      <c r="F165" s="76"/>
      <c r="G165" s="76"/>
      <c r="H165" s="77"/>
      <c r="I165" s="76"/>
      <c r="J165" s="76"/>
      <c r="K165" s="76"/>
      <c r="L165" s="76"/>
    </row>
    <row r="166" spans="1:12">
      <c r="A166" s="129"/>
      <c r="B166" s="102"/>
      <c r="C166" s="104" t="s">
        <v>53</v>
      </c>
      <c r="D166" s="90" t="s">
        <v>15</v>
      </c>
      <c r="E166" s="95">
        <v>0.34609000000000001</v>
      </c>
      <c r="F166" s="76"/>
      <c r="G166" s="76"/>
      <c r="H166" s="77"/>
      <c r="I166" s="76"/>
      <c r="J166" s="76"/>
      <c r="K166" s="76"/>
      <c r="L166" s="76"/>
    </row>
    <row r="167" spans="1:12" ht="15.75">
      <c r="A167" s="129"/>
      <c r="B167" s="102"/>
      <c r="C167" s="89" t="s">
        <v>54</v>
      </c>
      <c r="D167" s="86" t="s">
        <v>61</v>
      </c>
      <c r="E167" s="91">
        <v>111.66300000000001</v>
      </c>
      <c r="F167" s="76"/>
      <c r="G167" s="76"/>
      <c r="H167" s="77"/>
      <c r="I167" s="76"/>
      <c r="J167" s="78"/>
      <c r="K167" s="76"/>
      <c r="L167" s="76"/>
    </row>
    <row r="168" spans="1:12">
      <c r="A168" s="56">
        <v>30</v>
      </c>
      <c r="B168" s="99" t="s">
        <v>23</v>
      </c>
      <c r="C168" s="127" t="s">
        <v>77</v>
      </c>
      <c r="D168" s="52" t="s">
        <v>12</v>
      </c>
      <c r="E168" s="54">
        <v>0.39179999999999998</v>
      </c>
      <c r="F168" s="100"/>
      <c r="G168" s="76"/>
      <c r="H168" s="77"/>
      <c r="I168" s="76"/>
      <c r="J168" s="78"/>
      <c r="K168" s="76"/>
      <c r="L168" s="76"/>
    </row>
    <row r="169" spans="1:12">
      <c r="A169" s="165"/>
      <c r="B169" s="166"/>
      <c r="C169" s="148" t="s">
        <v>55</v>
      </c>
      <c r="D169" s="139" t="s">
        <v>15</v>
      </c>
      <c r="E169" s="157">
        <v>0.11753999999999999</v>
      </c>
      <c r="F169" s="72"/>
      <c r="G169" s="72"/>
      <c r="H169" s="138"/>
      <c r="I169" s="72"/>
      <c r="J169" s="72"/>
      <c r="K169" s="72"/>
      <c r="L169" s="72"/>
    </row>
    <row r="170" spans="1:12">
      <c r="A170" s="165"/>
      <c r="B170" s="166"/>
      <c r="C170" s="148" t="s">
        <v>56</v>
      </c>
      <c r="D170" s="168" t="s">
        <v>12</v>
      </c>
      <c r="E170" s="157">
        <v>9.0114000000000001</v>
      </c>
      <c r="F170" s="132"/>
      <c r="G170" s="72"/>
      <c r="H170" s="138"/>
      <c r="I170" s="72"/>
      <c r="J170" s="147"/>
      <c r="K170" s="72"/>
      <c r="L170" s="72"/>
    </row>
    <row r="171" spans="1:12" ht="54">
      <c r="A171" s="219">
        <v>31</v>
      </c>
      <c r="B171" s="220" t="s">
        <v>58</v>
      </c>
      <c r="C171" s="127" t="s">
        <v>157</v>
      </c>
      <c r="D171" s="221" t="s">
        <v>152</v>
      </c>
      <c r="E171" s="222">
        <v>0.65300000000000002</v>
      </c>
      <c r="F171" s="223"/>
      <c r="G171" s="224"/>
      <c r="H171" s="209"/>
      <c r="I171" s="224"/>
      <c r="J171" s="210"/>
      <c r="K171" s="208"/>
      <c r="L171" s="208"/>
    </row>
    <row r="172" spans="1:12">
      <c r="A172" s="225"/>
      <c r="B172" s="102"/>
      <c r="C172" s="148" t="s">
        <v>18</v>
      </c>
      <c r="D172" s="139" t="s">
        <v>11</v>
      </c>
      <c r="E172" s="138">
        <v>24.487500000000001</v>
      </c>
      <c r="F172" s="72"/>
      <c r="G172" s="72"/>
      <c r="H172" s="138"/>
      <c r="I172" s="72"/>
      <c r="J172" s="147"/>
      <c r="K172" s="72"/>
      <c r="L172" s="72"/>
    </row>
    <row r="173" spans="1:12">
      <c r="A173" s="225"/>
      <c r="B173" s="102"/>
      <c r="C173" s="148" t="s">
        <v>57</v>
      </c>
      <c r="D173" s="139" t="s">
        <v>15</v>
      </c>
      <c r="E173" s="152">
        <v>2.0896000000000003</v>
      </c>
      <c r="F173" s="72"/>
      <c r="G173" s="72"/>
      <c r="H173" s="138"/>
      <c r="I173" s="72"/>
      <c r="J173" s="72"/>
      <c r="K173" s="72"/>
      <c r="L173" s="72"/>
    </row>
    <row r="174" spans="1:12">
      <c r="A174" s="225"/>
      <c r="B174" s="102"/>
      <c r="C174" s="148" t="s">
        <v>51</v>
      </c>
      <c r="D174" s="139" t="s">
        <v>15</v>
      </c>
      <c r="E174" s="157">
        <v>2.4161000000000001</v>
      </c>
      <c r="F174" s="72"/>
      <c r="G174" s="72"/>
      <c r="H174" s="138"/>
      <c r="I174" s="72"/>
      <c r="J174" s="72"/>
      <c r="K174" s="72"/>
      <c r="L174" s="72"/>
    </row>
    <row r="175" spans="1:12">
      <c r="A175" s="225"/>
      <c r="B175" s="102"/>
      <c r="C175" s="148" t="s">
        <v>52</v>
      </c>
      <c r="D175" s="139" t="s">
        <v>15</v>
      </c>
      <c r="E175" s="157">
        <v>7.2483000000000004</v>
      </c>
      <c r="F175" s="72"/>
      <c r="G175" s="72"/>
      <c r="H175" s="138"/>
      <c r="I175" s="72"/>
      <c r="J175" s="72"/>
      <c r="K175" s="72"/>
      <c r="L175" s="72"/>
    </row>
    <row r="176" spans="1:12">
      <c r="A176" s="165"/>
      <c r="B176" s="135"/>
      <c r="C176" s="151" t="s">
        <v>13</v>
      </c>
      <c r="D176" s="139" t="s">
        <v>14</v>
      </c>
      <c r="E176" s="157">
        <v>5.5570300000000001</v>
      </c>
      <c r="F176" s="72"/>
      <c r="G176" s="72"/>
      <c r="H176" s="138"/>
      <c r="I176" s="72"/>
      <c r="J176" s="72"/>
      <c r="K176" s="72"/>
      <c r="L176" s="72"/>
    </row>
    <row r="177" spans="1:12" ht="27">
      <c r="A177" s="225"/>
      <c r="B177" s="102"/>
      <c r="C177" s="167" t="s">
        <v>59</v>
      </c>
      <c r="D177" s="139" t="s">
        <v>12</v>
      </c>
      <c r="E177" s="157">
        <v>79.404799999999994</v>
      </c>
      <c r="F177" s="72"/>
      <c r="G177" s="72"/>
      <c r="H177" s="138"/>
      <c r="I177" s="72"/>
      <c r="J177" s="147"/>
      <c r="K177" s="72"/>
      <c r="L177" s="72"/>
    </row>
    <row r="178" spans="1:12">
      <c r="A178" s="226"/>
      <c r="B178" s="102"/>
      <c r="C178" s="149" t="s">
        <v>19</v>
      </c>
      <c r="D178" s="139" t="s">
        <v>14</v>
      </c>
      <c r="E178" s="138">
        <v>9.4685000000000006</v>
      </c>
      <c r="F178" s="132"/>
      <c r="G178" s="72"/>
      <c r="H178" s="138"/>
      <c r="I178" s="72"/>
      <c r="J178" s="147"/>
      <c r="K178" s="72"/>
      <c r="L178" s="72"/>
    </row>
    <row r="179" spans="1:12" ht="110.25">
      <c r="A179" s="227">
        <v>32</v>
      </c>
      <c r="B179" s="228" t="s">
        <v>85</v>
      </c>
      <c r="C179" s="229" t="s">
        <v>158</v>
      </c>
      <c r="D179" s="230" t="s">
        <v>86</v>
      </c>
      <c r="E179" s="231">
        <v>0.16</v>
      </c>
      <c r="F179" s="232"/>
      <c r="G179" s="233"/>
      <c r="H179" s="234"/>
      <c r="I179" s="233"/>
      <c r="J179" s="235"/>
      <c r="K179" s="233"/>
      <c r="L179" s="233"/>
    </row>
    <row r="180" spans="1:12" ht="15.75">
      <c r="A180" s="117"/>
      <c r="B180" s="118"/>
      <c r="C180" s="119" t="s">
        <v>18</v>
      </c>
      <c r="D180" s="120" t="s">
        <v>11</v>
      </c>
      <c r="E180" s="122">
        <f>5296/100</f>
        <v>52.96</v>
      </c>
      <c r="F180" s="105"/>
      <c r="G180" s="105"/>
      <c r="H180" s="92"/>
      <c r="I180" s="105"/>
      <c r="J180" s="116"/>
      <c r="K180" s="105"/>
      <c r="L180" s="105"/>
    </row>
    <row r="181" spans="1:12" ht="15.75">
      <c r="A181" s="117"/>
      <c r="B181" s="118"/>
      <c r="C181" s="131" t="s">
        <v>87</v>
      </c>
      <c r="D181" s="120" t="s">
        <v>15</v>
      </c>
      <c r="E181" s="122">
        <f>457.6/100</f>
        <v>4.5760000000000005</v>
      </c>
      <c r="F181" s="105"/>
      <c r="G181" s="105"/>
      <c r="H181" s="92"/>
      <c r="I181" s="105"/>
      <c r="J181" s="105"/>
      <c r="K181" s="105"/>
      <c r="L181" s="105"/>
    </row>
    <row r="182" spans="1:12" ht="15.75">
      <c r="A182" s="101"/>
      <c r="B182" s="118"/>
      <c r="C182" s="121" t="s">
        <v>88</v>
      </c>
      <c r="D182" s="120" t="s">
        <v>15</v>
      </c>
      <c r="E182" s="122">
        <f>457.6/100</f>
        <v>4.5760000000000005</v>
      </c>
      <c r="F182" s="123"/>
      <c r="G182" s="105"/>
      <c r="H182" s="92"/>
      <c r="I182" s="105"/>
      <c r="J182" s="105"/>
      <c r="K182" s="105"/>
      <c r="L182" s="105"/>
    </row>
    <row r="183" spans="1:12" ht="18">
      <c r="A183" s="117"/>
      <c r="B183" s="118"/>
      <c r="C183" s="119" t="s">
        <v>89</v>
      </c>
      <c r="D183" s="236" t="s">
        <v>66</v>
      </c>
      <c r="E183" s="122">
        <f>64/100</f>
        <v>0.64</v>
      </c>
      <c r="F183" s="123"/>
      <c r="G183" s="105"/>
      <c r="H183" s="92"/>
      <c r="I183" s="105"/>
      <c r="J183" s="116"/>
      <c r="K183" s="105"/>
      <c r="L183" s="105"/>
    </row>
    <row r="184" spans="1:12" ht="15.75">
      <c r="A184" s="87"/>
      <c r="B184" s="237"/>
      <c r="C184" s="131" t="s">
        <v>90</v>
      </c>
      <c r="D184" s="238" t="s">
        <v>91</v>
      </c>
      <c r="E184" s="122">
        <v>9</v>
      </c>
      <c r="F184" s="105"/>
      <c r="G184" s="239"/>
      <c r="H184" s="92"/>
      <c r="I184" s="105"/>
      <c r="J184" s="105"/>
      <c r="K184" s="105"/>
      <c r="L184" s="105"/>
    </row>
    <row r="185" spans="1:12" ht="15.75">
      <c r="A185" s="87"/>
      <c r="B185" s="237"/>
      <c r="C185" s="131" t="s">
        <v>137</v>
      </c>
      <c r="D185" s="238" t="s">
        <v>91</v>
      </c>
      <c r="E185" s="122">
        <v>3</v>
      </c>
      <c r="F185" s="105"/>
      <c r="G185" s="239"/>
      <c r="H185" s="92"/>
      <c r="I185" s="105"/>
      <c r="J185" s="105"/>
      <c r="K185" s="105"/>
      <c r="L185" s="105"/>
    </row>
    <row r="186" spans="1:12" ht="27">
      <c r="A186" s="87"/>
      <c r="B186" s="237"/>
      <c r="C186" s="240" t="s">
        <v>138</v>
      </c>
      <c r="D186" s="88" t="s">
        <v>139</v>
      </c>
      <c r="E186" s="241">
        <v>6</v>
      </c>
      <c r="F186" s="242"/>
      <c r="G186" s="243"/>
      <c r="H186" s="244"/>
      <c r="I186" s="243"/>
      <c r="J186" s="243"/>
      <c r="K186" s="245"/>
      <c r="L186" s="243"/>
    </row>
    <row r="187" spans="1:12" ht="27">
      <c r="A187" s="87"/>
      <c r="B187" s="237"/>
      <c r="C187" s="240" t="s">
        <v>140</v>
      </c>
      <c r="D187" s="88" t="s">
        <v>139</v>
      </c>
      <c r="E187" s="241">
        <v>2</v>
      </c>
      <c r="F187" s="242"/>
      <c r="G187" s="243"/>
      <c r="H187" s="244"/>
      <c r="I187" s="243"/>
      <c r="J187" s="243"/>
      <c r="K187" s="245"/>
      <c r="L187" s="243"/>
    </row>
    <row r="188" spans="1:12" ht="15.75">
      <c r="A188" s="87"/>
      <c r="B188" s="237"/>
      <c r="C188" s="246" t="s">
        <v>141</v>
      </c>
      <c r="D188" s="71" t="s">
        <v>139</v>
      </c>
      <c r="E188" s="241">
        <v>5</v>
      </c>
      <c r="F188" s="242"/>
      <c r="G188" s="243"/>
      <c r="H188" s="244"/>
      <c r="I188" s="243"/>
      <c r="J188" s="243"/>
      <c r="K188" s="245"/>
      <c r="L188" s="243"/>
    </row>
    <row r="189" spans="1:12" ht="15.75">
      <c r="A189" s="87"/>
      <c r="B189" s="237"/>
      <c r="C189" s="246" t="s">
        <v>142</v>
      </c>
      <c r="D189" s="71" t="s">
        <v>139</v>
      </c>
      <c r="E189" s="241">
        <v>4</v>
      </c>
      <c r="F189" s="242"/>
      <c r="G189" s="243"/>
      <c r="H189" s="244"/>
      <c r="I189" s="243"/>
      <c r="J189" s="243"/>
      <c r="K189" s="245"/>
      <c r="L189" s="243"/>
    </row>
    <row r="190" spans="1:12" ht="27">
      <c r="A190" s="87"/>
      <c r="B190" s="237"/>
      <c r="C190" s="240" t="s">
        <v>143</v>
      </c>
      <c r="D190" s="88" t="s">
        <v>139</v>
      </c>
      <c r="E190" s="241">
        <v>6</v>
      </c>
      <c r="F190" s="242"/>
      <c r="G190" s="243"/>
      <c r="H190" s="244"/>
      <c r="I190" s="243"/>
      <c r="J190" s="243"/>
      <c r="K190" s="245"/>
      <c r="L190" s="243"/>
    </row>
    <row r="191" spans="1:12" ht="15.75">
      <c r="A191" s="117"/>
      <c r="B191" s="118"/>
      <c r="C191" s="131" t="s">
        <v>13</v>
      </c>
      <c r="D191" s="120" t="s">
        <v>15</v>
      </c>
      <c r="E191" s="122">
        <f>1190.4/100</f>
        <v>11.904000000000002</v>
      </c>
      <c r="F191" s="245"/>
      <c r="G191" s="245"/>
      <c r="H191" s="247"/>
      <c r="I191" s="245"/>
      <c r="J191" s="245"/>
      <c r="K191" s="245"/>
      <c r="L191" s="245"/>
    </row>
    <row r="192" spans="1:12" ht="173.25">
      <c r="A192" s="248">
        <v>33</v>
      </c>
      <c r="B192" s="228" t="s">
        <v>160</v>
      </c>
      <c r="C192" s="249" t="s">
        <v>92</v>
      </c>
      <c r="D192" s="250" t="s">
        <v>21</v>
      </c>
      <c r="E192" s="251">
        <v>1.966</v>
      </c>
      <c r="F192" s="252"/>
      <c r="G192" s="253"/>
      <c r="H192" s="253"/>
      <c r="I192" s="253"/>
      <c r="J192" s="253"/>
      <c r="K192" s="254"/>
      <c r="L192" s="253"/>
    </row>
    <row r="193" spans="1:13" ht="15.75">
      <c r="A193" s="255"/>
      <c r="B193" s="256"/>
      <c r="C193" s="257" t="s">
        <v>93</v>
      </c>
      <c r="D193" s="105" t="s">
        <v>94</v>
      </c>
      <c r="E193" s="258">
        <v>3.0669599999999999</v>
      </c>
      <c r="F193" s="258"/>
      <c r="G193" s="258"/>
      <c r="H193" s="258"/>
      <c r="I193" s="258"/>
      <c r="J193" s="258"/>
      <c r="K193" s="258"/>
      <c r="L193" s="258"/>
      <c r="M193" s="259"/>
    </row>
    <row r="194" spans="1:13" ht="15.75">
      <c r="A194" s="255"/>
      <c r="B194" s="256"/>
      <c r="C194" s="260" t="s">
        <v>95</v>
      </c>
      <c r="D194" s="261" t="s">
        <v>96</v>
      </c>
      <c r="E194" s="258">
        <v>1.7300800000000001</v>
      </c>
      <c r="F194" s="258"/>
      <c r="G194" s="258"/>
      <c r="H194" s="258"/>
      <c r="I194" s="258"/>
      <c r="J194" s="258"/>
      <c r="K194" s="258"/>
      <c r="L194" s="258"/>
    </row>
    <row r="195" spans="1:13" ht="15.75">
      <c r="A195" s="255"/>
      <c r="B195" s="256"/>
      <c r="C195" s="260" t="s">
        <v>97</v>
      </c>
      <c r="D195" s="261" t="s">
        <v>98</v>
      </c>
      <c r="E195" s="258">
        <v>82.572000000000003</v>
      </c>
      <c r="F195" s="258"/>
      <c r="G195" s="258"/>
      <c r="H195" s="258"/>
      <c r="I195" s="258"/>
      <c r="J195" s="258"/>
      <c r="K195" s="258"/>
      <c r="L195" s="258"/>
    </row>
    <row r="196" spans="1:13" ht="31.5">
      <c r="A196" s="255"/>
      <c r="B196" s="256"/>
      <c r="C196" s="260" t="s">
        <v>99</v>
      </c>
      <c r="D196" s="261" t="s">
        <v>98</v>
      </c>
      <c r="E196" s="258">
        <v>49.15</v>
      </c>
      <c r="F196" s="258"/>
      <c r="G196" s="258"/>
      <c r="H196" s="258"/>
      <c r="I196" s="258"/>
      <c r="J196" s="258"/>
      <c r="K196" s="258"/>
      <c r="L196" s="258"/>
    </row>
    <row r="197" spans="1:13" ht="15.75" thickBot="1">
      <c r="A197" s="262"/>
      <c r="B197" s="263"/>
      <c r="C197" s="264"/>
      <c r="D197" s="265"/>
      <c r="E197" s="266"/>
      <c r="F197" s="267"/>
      <c r="G197" s="268"/>
      <c r="H197" s="266"/>
      <c r="I197" s="269"/>
      <c r="J197" s="270"/>
      <c r="K197" s="269"/>
      <c r="L197" s="268"/>
    </row>
    <row r="198" spans="1:13">
      <c r="A198" s="271"/>
      <c r="B198" s="271"/>
      <c r="C198" s="272" t="s">
        <v>8</v>
      </c>
      <c r="D198" s="273"/>
      <c r="E198" s="273"/>
      <c r="F198" s="273"/>
      <c r="G198" s="274"/>
      <c r="H198" s="274"/>
      <c r="I198" s="274"/>
      <c r="J198" s="274"/>
      <c r="K198" s="274"/>
      <c r="L198" s="274"/>
    </row>
    <row r="199" spans="1:13">
      <c r="A199" s="149"/>
      <c r="B199" s="149"/>
      <c r="C199" s="275" t="s">
        <v>162</v>
      </c>
      <c r="D199" s="276"/>
      <c r="E199" s="276"/>
      <c r="F199" s="276"/>
      <c r="G199" s="277"/>
      <c r="H199" s="276"/>
      <c r="I199" s="277"/>
      <c r="J199" s="276"/>
      <c r="K199" s="277"/>
      <c r="L199" s="277"/>
    </row>
    <row r="200" spans="1:13">
      <c r="A200" s="149"/>
      <c r="B200" s="149"/>
      <c r="C200" s="275" t="s">
        <v>16</v>
      </c>
      <c r="D200" s="276"/>
      <c r="E200" s="276"/>
      <c r="F200" s="276"/>
      <c r="G200" s="277"/>
      <c r="H200" s="276"/>
      <c r="I200" s="277"/>
      <c r="J200" s="276"/>
      <c r="K200" s="277"/>
      <c r="L200" s="277"/>
    </row>
    <row r="201" spans="1:13">
      <c r="A201" s="149"/>
      <c r="B201" s="149"/>
      <c r="C201" s="275" t="s">
        <v>163</v>
      </c>
      <c r="D201" s="276"/>
      <c r="E201" s="276"/>
      <c r="F201" s="276"/>
      <c r="G201" s="277"/>
      <c r="H201" s="276"/>
      <c r="I201" s="277"/>
      <c r="J201" s="276"/>
      <c r="K201" s="277"/>
      <c r="L201" s="277"/>
    </row>
    <row r="202" spans="1:13">
      <c r="A202" s="149"/>
      <c r="B202" s="149"/>
      <c r="C202" s="278" t="s">
        <v>17</v>
      </c>
      <c r="D202" s="276"/>
      <c r="E202" s="276"/>
      <c r="F202" s="276"/>
      <c r="G202" s="277"/>
      <c r="H202" s="276"/>
      <c r="I202" s="277"/>
      <c r="J202" s="276"/>
      <c r="K202" s="277"/>
      <c r="L202" s="277"/>
    </row>
    <row r="203" spans="1:13">
      <c r="A203" s="279"/>
      <c r="B203" s="279"/>
      <c r="C203" s="279"/>
      <c r="D203" s="279"/>
      <c r="E203" s="279"/>
      <c r="F203" s="279"/>
      <c r="G203" s="279"/>
      <c r="H203" s="279"/>
      <c r="I203" s="279"/>
      <c r="J203" s="279"/>
      <c r="K203" s="279"/>
      <c r="L203" s="279"/>
      <c r="M203" s="259"/>
    </row>
    <row r="204" spans="1:13">
      <c r="A204" s="279"/>
      <c r="B204" s="279"/>
      <c r="C204" s="279"/>
      <c r="D204" s="279"/>
      <c r="E204" s="279"/>
      <c r="F204" s="279"/>
      <c r="G204" s="279"/>
      <c r="H204" s="279"/>
      <c r="I204" s="279"/>
      <c r="J204" s="279"/>
      <c r="K204" s="279"/>
      <c r="L204" s="279"/>
    </row>
    <row r="205" spans="1:13">
      <c r="A205" s="279"/>
      <c r="B205" s="279"/>
      <c r="C205" s="279"/>
      <c r="D205" s="279"/>
      <c r="E205" s="279"/>
      <c r="F205" s="279"/>
      <c r="G205" s="279"/>
      <c r="H205" s="279"/>
      <c r="I205" s="279"/>
      <c r="J205" s="279"/>
      <c r="K205" s="279"/>
      <c r="L205" s="279"/>
    </row>
  </sheetData>
  <autoFilter ref="A8:N196"/>
  <mergeCells count="14">
    <mergeCell ref="C153:D153"/>
    <mergeCell ref="A9:F9"/>
    <mergeCell ref="A2:L2"/>
    <mergeCell ref="F6:G6"/>
    <mergeCell ref="H6:I6"/>
    <mergeCell ref="J6:K6"/>
    <mergeCell ref="L6:L7"/>
    <mergeCell ref="A6:A7"/>
    <mergeCell ref="B6:B7"/>
    <mergeCell ref="C6:C7"/>
    <mergeCell ref="D6:D7"/>
    <mergeCell ref="A3:L3"/>
    <mergeCell ref="G5:J5"/>
    <mergeCell ref="C108:F108"/>
  </mergeCells>
  <conditionalFormatting sqref="L10 F18:L18 A64:B64 F64:L64 F109:L109 F11:L12 G108:L108 A108:B109 A186:B190 F186:L190 A193:D196 A192 E193:L193 E195:L196 E194:I194 K194:L194 A178:L185 A191:L191 A197:L197 A70:E70 D65:L65 A79:L81 A159:E159 D154:L154 A168:L176 A177:E177 A100:K100 B82:L82 B92:E92 A38:L40 D37:L37 E42:L44 C63:E63 A145:K145 B127:L127 B137:E137 D110:L110 A115:E115 A124:L126 A146:L150 A152:L152 A151:E151 A101:L105 A107:L107 A106:E106 C192:L192">
    <cfRule type="cellIs" dxfId="35" priority="250" stopIfTrue="1" operator="equal">
      <formula>8223.307275</formula>
    </cfRule>
  </conditionalFormatting>
  <conditionalFormatting sqref="A65:B65 A66:D69 E66:L68 G70:L70 E69:I69 K69:L69">
    <cfRule type="cellIs" dxfId="34" priority="55" stopIfTrue="1" operator="equal">
      <formula>8223.307275</formula>
    </cfRule>
  </conditionalFormatting>
  <conditionalFormatting sqref="A153:B153 F153:L153">
    <cfRule type="cellIs" dxfId="33" priority="52" stopIfTrue="1" operator="equal">
      <formula>8223.307275</formula>
    </cfRule>
  </conditionalFormatting>
  <conditionalFormatting sqref="A154:B154 A155:D158 E155:L157 G159:L159 E158:I158 K158:L158">
    <cfRule type="cellIs" dxfId="32" priority="47" stopIfTrue="1" operator="equal">
      <formula>8223.307275</formula>
    </cfRule>
  </conditionalFormatting>
  <conditionalFormatting sqref="G177:L177">
    <cfRule type="cellIs" dxfId="31" priority="45" stopIfTrue="1" operator="equal">
      <formula>8223.307275</formula>
    </cfRule>
  </conditionalFormatting>
  <conditionalFormatting sqref="A89:B91 A83:L87 B88:C88 J95:J98 F89:L92 G88:L88">
    <cfRule type="cellIs" dxfId="30" priority="42" stopIfTrue="1" operator="equal">
      <formula>8223.307275</formula>
    </cfRule>
  </conditionalFormatting>
  <conditionalFormatting sqref="C37">
    <cfRule type="cellIs" dxfId="29" priority="40" stopIfTrue="1" operator="equal">
      <formula>8223.307275</formula>
    </cfRule>
  </conditionalFormatting>
  <conditionalFormatting sqref="A37:B37">
    <cfRule type="cellIs" dxfId="28" priority="35" stopIfTrue="1" operator="equal">
      <formula>8223.307275</formula>
    </cfRule>
  </conditionalFormatting>
  <conditionalFormatting sqref="D44 C42:C44">
    <cfRule type="cellIs" dxfId="27" priority="34" stopIfTrue="1" operator="equal">
      <formula>8223.307275</formula>
    </cfRule>
  </conditionalFormatting>
  <conditionalFormatting sqref="A63">
    <cfRule type="cellIs" dxfId="26" priority="31" stopIfTrue="1" operator="equal">
      <formula>8223.307275</formula>
    </cfRule>
  </conditionalFormatting>
  <conditionalFormatting sqref="G61:L61 F58:L60 F62:L62 A59:B62 A58">
    <cfRule type="cellIs" dxfId="25" priority="30" stopIfTrue="1" operator="equal">
      <formula>8223.307275</formula>
    </cfRule>
  </conditionalFormatting>
  <conditionalFormatting sqref="F61">
    <cfRule type="cellIs" dxfId="24" priority="29" stopIfTrue="1" operator="equal">
      <formula>8223.307275</formula>
    </cfRule>
  </conditionalFormatting>
  <conditionalFormatting sqref="B63">
    <cfRule type="cellIs" dxfId="23" priority="26" stopIfTrue="1" operator="equal">
      <formula>8223.307275</formula>
    </cfRule>
  </conditionalFormatting>
  <conditionalFormatting sqref="C58">
    <cfRule type="cellIs" dxfId="22" priority="28" stopIfTrue="1" operator="equal">
      <formula>8223.307275</formula>
    </cfRule>
  </conditionalFormatting>
  <conditionalFormatting sqref="F63:L63">
    <cfRule type="cellIs" dxfId="21" priority="27" stopIfTrue="1" operator="equal">
      <formula>8223.307275</formula>
    </cfRule>
  </conditionalFormatting>
  <conditionalFormatting sqref="A134:B136 A128:L132 B133:C133 J140:J143 F134:L137 G133:L133">
    <cfRule type="cellIs" dxfId="20" priority="22" stopIfTrue="1" operator="equal">
      <formula>8223.307275</formula>
    </cfRule>
  </conditionalFormatting>
  <conditionalFormatting sqref="A111:D114 A110:B110 G115:L115 E111:L113 E114:I114 K114:L114">
    <cfRule type="cellIs" dxfId="19" priority="24" stopIfTrue="1" operator="equal">
      <formula>8223.307275</formula>
    </cfRule>
  </conditionalFormatting>
  <conditionalFormatting sqref="G151:L151">
    <cfRule type="cellIs" dxfId="18" priority="21" stopIfTrue="1" operator="equal">
      <formula>8223.307275</formula>
    </cfRule>
  </conditionalFormatting>
  <conditionalFormatting sqref="G106:L106">
    <cfRule type="cellIs" dxfId="17" priority="20" stopIfTrue="1" operator="equal">
      <formula>8223.307275</formula>
    </cfRule>
  </conditionalFormatting>
  <conditionalFormatting sqref="F45">
    <cfRule type="cellIs" dxfId="16" priority="19" stopIfTrue="1" operator="equal">
      <formula>8223.307275</formula>
    </cfRule>
  </conditionalFormatting>
  <conditionalFormatting sqref="B58">
    <cfRule type="cellIs" dxfId="15" priority="18" stopIfTrue="1" operator="equal">
      <formula>8223.307275</formula>
    </cfRule>
  </conditionalFormatting>
  <conditionalFormatting sqref="F70">
    <cfRule type="cellIs" dxfId="14" priority="17" stopIfTrue="1" operator="equal">
      <formula>8223.307275</formula>
    </cfRule>
  </conditionalFormatting>
  <conditionalFormatting sqref="J69">
    <cfRule type="cellIs" dxfId="13" priority="16" stopIfTrue="1" operator="equal">
      <formula>8223.307275</formula>
    </cfRule>
  </conditionalFormatting>
  <conditionalFormatting sqref="F88">
    <cfRule type="cellIs" dxfId="12" priority="15" stopIfTrue="1" operator="equal">
      <formula>8223.307275</formula>
    </cfRule>
  </conditionalFormatting>
  <conditionalFormatting sqref="F99">
    <cfRule type="cellIs" dxfId="11" priority="14" stopIfTrue="1" operator="equal">
      <formula>8223.307275</formula>
    </cfRule>
  </conditionalFormatting>
  <conditionalFormatting sqref="F106">
    <cfRule type="cellIs" dxfId="10" priority="13" stopIfTrue="1" operator="equal">
      <formula>8223.307275</formula>
    </cfRule>
  </conditionalFormatting>
  <conditionalFormatting sqref="F115">
    <cfRule type="cellIs" dxfId="9" priority="12" stopIfTrue="1" operator="equal">
      <formula>8223.307275</formula>
    </cfRule>
  </conditionalFormatting>
  <conditionalFormatting sqref="J114">
    <cfRule type="cellIs" dxfId="8" priority="11" stopIfTrue="1" operator="equal">
      <formula>8223.307275</formula>
    </cfRule>
  </conditionalFormatting>
  <conditionalFormatting sqref="F133">
    <cfRule type="cellIs" dxfId="7" priority="10" stopIfTrue="1" operator="equal">
      <formula>8223.307275</formula>
    </cfRule>
  </conditionalFormatting>
  <conditionalFormatting sqref="F144">
    <cfRule type="cellIs" dxfId="6" priority="9" stopIfTrue="1" operator="equal">
      <formula>8223.307275</formula>
    </cfRule>
  </conditionalFormatting>
  <conditionalFormatting sqref="F151">
    <cfRule type="cellIs" dxfId="5" priority="8" stopIfTrue="1" operator="equal">
      <formula>8223.307275</formula>
    </cfRule>
  </conditionalFormatting>
  <conditionalFormatting sqref="F159">
    <cfRule type="cellIs" dxfId="4" priority="7" stopIfTrue="1" operator="equal">
      <formula>8223.307275</formula>
    </cfRule>
  </conditionalFormatting>
  <conditionalFormatting sqref="J158">
    <cfRule type="cellIs" dxfId="3" priority="6" stopIfTrue="1" operator="equal">
      <formula>8223.307275</formula>
    </cfRule>
  </conditionalFormatting>
  <conditionalFormatting sqref="F177">
    <cfRule type="cellIs" dxfId="2" priority="5" stopIfTrue="1" operator="equal">
      <formula>8223.307275</formula>
    </cfRule>
  </conditionalFormatting>
  <conditionalFormatting sqref="B192">
    <cfRule type="cellIs" dxfId="1" priority="4" stopIfTrue="1" operator="equal">
      <formula>8223.307275</formula>
    </cfRule>
  </conditionalFormatting>
  <conditionalFormatting sqref="J194">
    <cfRule type="cellIs" dxfId="0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Лист1</vt:lpstr>
      <vt:lpstr>lok. xarj. 1</vt:lpstr>
      <vt:lpstr>'lok. xarj. 1'!Print_Area</vt:lpstr>
      <vt:lpstr>Лист1!Print_Area</vt:lpstr>
      <vt:lpstr>'lok. xarj.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Mariam Zakaidze</cp:lastModifiedBy>
  <cp:revision/>
  <cp:lastPrinted>2018-12-07T13:11:09Z</cp:lastPrinted>
  <dcterms:created xsi:type="dcterms:W3CDTF">2013-04-21T20:24:51Z</dcterms:created>
  <dcterms:modified xsi:type="dcterms:W3CDTF">2019-03-22T13:54:50Z</dcterms:modified>
</cp:coreProperties>
</file>