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Gza#1" sheetId="4" r:id="rId1"/>
  </sheets>
  <definedNames>
    <definedName name="_xlnm._FilterDatabase" localSheetId="0" hidden="1">'Gza#1'!$A$3:$D$3</definedName>
    <definedName name="_xlnm.Print_Area" localSheetId="0">'Gza#1'!$A$1:$E$19</definedName>
    <definedName name="_xlnm.Print_Titles" localSheetId="0">'Gza#1'!$1:$3</definedName>
  </definedNames>
  <calcPr calcId="152511"/>
</workbook>
</file>

<file path=xl/calcChain.xml><?xml version="1.0" encoding="utf-8"?>
<calcChain xmlns="http://schemas.openxmlformats.org/spreadsheetml/2006/main">
  <c r="D19" i="4" l="1"/>
  <c r="D18" i="4"/>
  <c r="D17" i="4"/>
  <c r="D16" i="4"/>
  <c r="D15" i="4"/>
  <c r="D11" i="4" s="1"/>
  <c r="D7" i="4"/>
  <c r="D6" i="4"/>
  <c r="D13" i="4" l="1"/>
  <c r="D14" i="4" s="1"/>
  <c r="D12" i="4" l="1"/>
</calcChain>
</file>

<file path=xl/sharedStrings.xml><?xml version="1.0" encoding="utf-8"?>
<sst xmlns="http://schemas.openxmlformats.org/spreadsheetml/2006/main" count="37" uniqueCount="27">
  <si>
    <t>#</t>
  </si>
  <si>
    <t>სამუშაოს დასახელება</t>
  </si>
  <si>
    <t>განზ.
ერთ.</t>
  </si>
  <si>
    <t>რაოდენობა</t>
  </si>
  <si>
    <t>მ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</si>
  <si>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</si>
  <si>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გზის დაკვალვა</t>
  </si>
  <si>
    <t>შემასწორებელი ფენის მოწყობა ქვიშა-ხრეშოვანი ნარევით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</si>
  <si>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</si>
  <si>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შენიშვნა</t>
  </si>
  <si>
    <t>არსებული საფარის მოგრეიდერება და დატკეპნა პნევმოსატკეპნით</t>
  </si>
  <si>
    <t>არსებული გრუნტის დამუშავება მექნიზმით და დატვირთვა ა/თვითმცლელებზე</t>
  </si>
  <si>
    <t>არსებული გრუნტის დამუშავება ხელით და დატვირთვა ა/თვითმცლელებზე</t>
  </si>
  <si>
    <r>
      <t>საფუძვლის ზედა  ფენის დამუშავება ბიტუმით, მთელ ფართობზე მოსხმით, (0,7 ლ/მ</t>
    </r>
    <r>
      <rPr>
        <vertAlign val="superscript"/>
        <sz val="11"/>
        <color theme="1"/>
        <rFont val="Sylfaen"/>
        <family val="1"/>
        <charset val="204"/>
      </rPr>
      <t>2</t>
    </r>
    <r>
      <rPr>
        <sz val="11"/>
        <color theme="1"/>
        <rFont val="Sylfaen"/>
        <family val="1"/>
        <charset val="204"/>
      </rPr>
      <t>).</t>
    </r>
  </si>
  <si>
    <t>ტ</t>
  </si>
  <si>
    <r>
      <t>საფარის ქვედა ფენის დამუშავება ბიტუმით, მთელ ფართობზე მოსხმით, (0,3 ლ/მ</t>
    </r>
    <r>
      <rPr>
        <vertAlign val="superscript"/>
        <sz val="11"/>
        <color theme="1"/>
        <rFont val="Sylfaen"/>
        <family val="1"/>
        <charset val="204"/>
      </rPr>
      <t>2</t>
    </r>
    <r>
      <rPr>
        <sz val="11"/>
        <color theme="1"/>
        <rFont val="Sylfaen"/>
        <family val="1"/>
        <charset val="204"/>
      </rPr>
      <t>).</t>
    </r>
  </si>
  <si>
    <t>მჭლე ბეტონის საგები ბეტონის არხის მოსაწყობად
(ბეტონი B-10)</t>
  </si>
  <si>
    <r>
      <t>მ</t>
    </r>
    <r>
      <rPr>
        <vertAlign val="superscript"/>
        <sz val="11"/>
        <color theme="1"/>
        <rFont val="Sylfae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</si>
  <si>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საფარის ქვედა ფენის მოწყობა მსხვილმარცვლოვანი  ა/ბეტონის ცხელი ნარევით. სისქით 4 სმ.</t>
  </si>
  <si>
    <t>არსებული გრუნტის გატანა ნაგავსაყრელზე საშუალოდ 5კმ-ზე</t>
  </si>
  <si>
    <r>
      <t>საფუძვლის ზედა ფენის მოწყობა 0</t>
    </r>
    <r>
      <rPr>
        <sz val="11"/>
        <color theme="1"/>
        <rFont val="Calibri"/>
        <family val="2"/>
        <charset val="204"/>
      </rPr>
      <t>÷</t>
    </r>
    <r>
      <rPr>
        <sz val="11"/>
        <color theme="1"/>
        <rFont val="Sylfaen"/>
        <family val="1"/>
        <charset val="204"/>
      </rPr>
      <t>40მმ ფრაქციის ღორღით, ადგილზე გაშლა და დატკეპნა (სისქით 10 სმ)</t>
    </r>
  </si>
  <si>
    <r>
      <t>რ/ბ ფილის მოწყობა მიერთებებთან და კერძო მისასვლელებთან (ბეტონი B-25 1 გრძივ მეტრზე 0.08 მ</t>
    </r>
    <r>
      <rPr>
        <vertAlign val="superscript"/>
        <sz val="11"/>
        <color theme="1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</rPr>
      <t>) (არმატურა 1 გრძივ მეტრზე 7,36 კგ)</t>
    </r>
  </si>
  <si>
    <r>
      <t>რ/ბ არხების ადგილზე ჩამოსხმა  სხვა დამხმარე სამუშაოების ჩათვლით (ბეტონი B-25 1 გრძივ მეტრზე 0.14 მ</t>
    </r>
    <r>
      <rPr>
        <vertAlign val="superscript"/>
        <sz val="11"/>
        <color theme="1"/>
        <rFont val="Sylfaen"/>
        <family val="1"/>
        <charset val="204"/>
      </rPr>
      <t>3</t>
    </r>
    <r>
      <rPr>
        <sz val="11"/>
        <color theme="1"/>
        <rFont val="Sylfaen"/>
        <family val="1"/>
        <charset val="204"/>
      </rPr>
      <t>) (არმატურა 1 გრძივ მეტრზე 7.5 კგ)</t>
    </r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</si>
  <si>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</si>
  <si>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t>ხრეშოვანი გვერდულის მოწყობა</t>
  </si>
  <si>
    <t>Cxorowyus municipalitetis teritoriaze, Sida saubno gzebis asfalto-betonis safaris  samuSaoebis moculobiTi uwyisi</t>
  </si>
  <si>
    <t>ლექვარცხეს გზა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</si>
</sst>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u/>
      <sz val="11"/>
      <color theme="1"/>
      <name val="Sylfae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1"/>
      <name val="Calibri"/>
      <family val="2"/>
      <scheme val="minor"/>
    </font>
    <font>
      <sz val="11"/>
      <name val="AcadNusx"/>
    </font>
    <font>
      <vertAlign val="superscript"/>
      <sz val="11"/>
      <color theme="1"/>
      <name val="Sylfaen"/>
      <family val="1"/>
      <charset val="204"/>
    </font>
    <font>
      <sz val="11"/>
      <color theme="1"/>
      <name val="AcadNusx"/>
    </font>
    <font>
      <sz val="10"/>
      <name val="Arial"/>
      <family val="2"/>
      <charset val="204"/>
    </font>
    <font>
      <vertAlign val="superscript"/>
      <sz val="11"/>
      <color theme="1"/>
      <name val="Calibri"/>
      <family val="2"/>
      <charset val="204"/>
    </font>
    <font>
      <b/>
      <sz val="11"/>
      <color rgb="FFFF0000"/>
      <name val="AcadNusx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Normal="90" zoomScaleSheetLayoutView="100" workbookViewId="0">
      <selection activeCell="B8" sqref="B8"/>
    </sheetView>
  </sheetViews>
  <sheetFormatPr defaultColWidth="9.140625" defaultRowHeight="15" x14ac:dyDescent="0.25"/>
  <cols>
    <col min="1" max="1" width="6.7109375" style="1" customWidth="1"/>
    <col min="2" max="2" width="63.42578125" style="1" customWidth="1"/>
    <col min="3" max="3" width="11.7109375" style="1" customWidth="1"/>
    <col min="4" max="4" width="13.28515625" style="1" customWidth="1"/>
    <col min="5" max="5" width="35.85546875" style="1" customWidth="1"/>
    <col min="6" max="6" width="9.140625" style="1"/>
    <col min="7" max="7" width="27.5703125" style="1" customWidth="1"/>
    <col min="8" max="8" width="9.5703125" style="1" bestFit="1" customWidth="1"/>
    <col min="9" max="16384" width="9.140625" style="1"/>
  </cols>
  <sheetData>
    <row r="1" spans="1:8" ht="19.5" customHeight="1" x14ac:dyDescent="0.25">
      <c r="A1" s="14"/>
      <c r="B1" s="14"/>
      <c r="C1" s="14"/>
      <c r="D1" s="14"/>
      <c r="E1" s="21"/>
    </row>
    <row r="2" spans="1:8" ht="55.5" customHeight="1" thickBot="1" x14ac:dyDescent="0.3">
      <c r="A2" s="35" t="s">
        <v>25</v>
      </c>
      <c r="B2" s="36"/>
      <c r="C2" s="36"/>
      <c r="D2" s="36"/>
      <c r="E2" s="36"/>
      <c r="H2" s="13"/>
    </row>
    <row r="3" spans="1:8" ht="30.75" thickBot="1" x14ac:dyDescent="0.3">
      <c r="A3" s="4" t="s">
        <v>0</v>
      </c>
      <c r="B3" s="5" t="s">
        <v>1</v>
      </c>
      <c r="C3" s="6" t="s">
        <v>2</v>
      </c>
      <c r="D3" s="5" t="s">
        <v>3</v>
      </c>
      <c r="E3" s="7" t="s">
        <v>9</v>
      </c>
    </row>
    <row r="4" spans="1:8" ht="24.75" customHeight="1" thickBot="1" x14ac:dyDescent="0.3">
      <c r="A4" s="16"/>
      <c r="B4" s="17" t="s">
        <v>26</v>
      </c>
      <c r="C4" s="18"/>
      <c r="D4" s="19"/>
      <c r="E4" s="20"/>
    </row>
    <row r="5" spans="1:8" s="2" customFormat="1" ht="42.75" customHeight="1" x14ac:dyDescent="0.25">
      <c r="A5" s="11">
        <v>1</v>
      </c>
      <c r="B5" s="24" t="s">
        <v>6</v>
      </c>
      <c r="C5" s="25" t="s">
        <v>4</v>
      </c>
      <c r="D5" s="31">
        <v>1235</v>
      </c>
      <c r="E5" s="12"/>
    </row>
    <row r="6" spans="1:8" ht="42.75" customHeight="1" x14ac:dyDescent="0.25">
      <c r="A6" s="3">
        <v>2</v>
      </c>
      <c r="B6" s="26" t="s">
        <v>11</v>
      </c>
      <c r="C6" s="27" t="s">
        <v>5</v>
      </c>
      <c r="D6" s="32">
        <f>D8*0.9</f>
        <v>252</v>
      </c>
      <c r="E6" s="8"/>
    </row>
    <row r="7" spans="1:8" ht="42.75" customHeight="1" x14ac:dyDescent="0.25">
      <c r="A7" s="3">
        <v>3</v>
      </c>
      <c r="B7" s="26" t="s">
        <v>12</v>
      </c>
      <c r="C7" s="27" t="s">
        <v>5</v>
      </c>
      <c r="D7" s="32">
        <f>D8*0.1</f>
        <v>28</v>
      </c>
      <c r="E7" s="8"/>
    </row>
    <row r="8" spans="1:8" ht="42.75" customHeight="1" x14ac:dyDescent="0.25">
      <c r="A8" s="3">
        <v>4</v>
      </c>
      <c r="B8" s="28" t="s">
        <v>19</v>
      </c>
      <c r="C8" s="27" t="s">
        <v>5</v>
      </c>
      <c r="D8" s="32">
        <v>280</v>
      </c>
      <c r="E8" s="9"/>
    </row>
    <row r="9" spans="1:8" ht="42.75" customHeight="1" x14ac:dyDescent="0.25">
      <c r="A9" s="3">
        <v>5</v>
      </c>
      <c r="B9" s="28" t="s">
        <v>10</v>
      </c>
      <c r="C9" s="27" t="s">
        <v>5</v>
      </c>
      <c r="D9" s="32">
        <v>340</v>
      </c>
      <c r="E9" s="9"/>
    </row>
    <row r="10" spans="1:8" ht="42.75" customHeight="1" x14ac:dyDescent="0.25">
      <c r="A10" s="3">
        <v>6</v>
      </c>
      <c r="B10" s="26" t="s">
        <v>7</v>
      </c>
      <c r="C10" s="27" t="s">
        <v>5</v>
      </c>
      <c r="D10" s="32">
        <v>140</v>
      </c>
      <c r="E10" s="9"/>
    </row>
    <row r="11" spans="1:8" ht="42.75" customHeight="1" x14ac:dyDescent="0.25">
      <c r="A11" s="3">
        <v>7</v>
      </c>
      <c r="B11" s="22" t="s">
        <v>20</v>
      </c>
      <c r="C11" s="27" t="s">
        <v>8</v>
      </c>
      <c r="D11" s="32">
        <f>D15*1.112</f>
        <v>6894.0664000000006</v>
      </c>
      <c r="E11" s="9"/>
    </row>
    <row r="12" spans="1:8" ht="42.75" customHeight="1" x14ac:dyDescent="0.25">
      <c r="A12" s="3">
        <v>8</v>
      </c>
      <c r="B12" s="22" t="s">
        <v>13</v>
      </c>
      <c r="C12" s="27" t="s">
        <v>14</v>
      </c>
      <c r="D12" s="32">
        <f>D13*1.002*0.0007</f>
        <v>4.3832573366399998</v>
      </c>
      <c r="E12" s="10"/>
    </row>
    <row r="13" spans="1:8" ht="42.75" customHeight="1" x14ac:dyDescent="0.25">
      <c r="A13" s="3">
        <v>9</v>
      </c>
      <c r="B13" s="29" t="s">
        <v>18</v>
      </c>
      <c r="C13" s="27" t="s">
        <v>8</v>
      </c>
      <c r="D13" s="32">
        <f>D15*1.008</f>
        <v>6249.2975999999999</v>
      </c>
      <c r="E13" s="10"/>
      <c r="G13" s="15"/>
    </row>
    <row r="14" spans="1:8" ht="42.75" customHeight="1" x14ac:dyDescent="0.25">
      <c r="A14" s="3">
        <v>10</v>
      </c>
      <c r="B14" s="22" t="s">
        <v>15</v>
      </c>
      <c r="C14" s="27" t="s">
        <v>14</v>
      </c>
      <c r="D14" s="32">
        <f>D13*0.0003</f>
        <v>1.8747892799999999</v>
      </c>
      <c r="E14" s="10"/>
      <c r="G14" s="15"/>
    </row>
    <row r="15" spans="1:8" ht="42.75" customHeight="1" x14ac:dyDescent="0.25">
      <c r="A15" s="3">
        <v>11</v>
      </c>
      <c r="B15" s="29" t="s">
        <v>23</v>
      </c>
      <c r="C15" s="27" t="s">
        <v>8</v>
      </c>
      <c r="D15" s="32">
        <f>(D5*5)*1.004</f>
        <v>6199.7</v>
      </c>
      <c r="E15" s="10"/>
      <c r="G15" s="15"/>
    </row>
    <row r="16" spans="1:8" ht="42.75" customHeight="1" x14ac:dyDescent="0.25">
      <c r="A16" s="3">
        <v>12</v>
      </c>
      <c r="B16" s="29" t="s">
        <v>24</v>
      </c>
      <c r="C16" s="27" t="s">
        <v>5</v>
      </c>
      <c r="D16" s="32">
        <f>D5*(0.172+0.059)</f>
        <v>285.28499999999997</v>
      </c>
      <c r="E16" s="10"/>
      <c r="G16" s="15"/>
    </row>
    <row r="17" spans="1:7" ht="42.75" customHeight="1" x14ac:dyDescent="0.25">
      <c r="A17" s="3">
        <v>13</v>
      </c>
      <c r="B17" s="22" t="s">
        <v>16</v>
      </c>
      <c r="C17" s="23" t="s">
        <v>17</v>
      </c>
      <c r="D17" s="33">
        <f>D5*0.06</f>
        <v>74.099999999999994</v>
      </c>
      <c r="E17" s="10"/>
      <c r="G17" s="15"/>
    </row>
    <row r="18" spans="1:7" ht="57.75" customHeight="1" x14ac:dyDescent="0.25">
      <c r="A18" s="3">
        <v>14</v>
      </c>
      <c r="B18" s="22" t="s">
        <v>22</v>
      </c>
      <c r="C18" s="23" t="s">
        <v>17</v>
      </c>
      <c r="D18" s="34">
        <f>D5*0.14</f>
        <v>172.9</v>
      </c>
      <c r="E18" s="10"/>
      <c r="G18" s="15"/>
    </row>
    <row r="19" spans="1:7" ht="60" customHeight="1" x14ac:dyDescent="0.25">
      <c r="A19" s="3">
        <v>15</v>
      </c>
      <c r="B19" s="30" t="s">
        <v>21</v>
      </c>
      <c r="C19" s="23" t="s">
        <v>17</v>
      </c>
      <c r="D19" s="34">
        <f>(3*6)*0.08</f>
        <v>1.44</v>
      </c>
      <c r="E19" s="10"/>
    </row>
  </sheetData>
  <autoFilter ref="A3:D3"/>
  <mergeCells count="1">
    <mergeCell ref="A2:E2"/>
  </mergeCells>
  <pageMargins left="0.35433070866141736" right="0.15748031496062992" top="7.874015748031496E-2" bottom="0.27559055118110237" header="0.31496062992125984" footer="0.31496062992125984"/>
  <pageSetup paperSize="9" scale="80" orientation="portrait" horizontalDpi="1200" verticalDpi="1200" r:id="rId1"/>
  <rowBreaks count="1" manualBreakCount="1">
    <brk id="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Gza#1</vt:lpstr>
      <vt:lpstr>'Gza#1'!Print_Area</vt:lpstr>
      <vt:lpstr>'Gza#1'!Print_Titles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2019-03-20T12:26:12Z</dcterms:modified>
</cp:coreProperties>
</file>