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8_{833167AD-9245-4AC8-8DF0-B79150A05CC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Sheet1!$A$1:$L$49</definedName>
    <definedName name="_xlnm.Print_Titles" localSheetId="0">Sheet1!$6:$6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E11" i="1"/>
  <c r="E36" i="1" l="1"/>
  <c r="E32" i="1"/>
  <c r="E9" i="1"/>
  <c r="E39" i="1" l="1"/>
  <c r="E37" i="1"/>
  <c r="E30" i="1"/>
  <c r="E33" i="1"/>
  <c r="E29" i="1"/>
  <c r="E34" i="1"/>
  <c r="E20" i="1"/>
  <c r="E10" i="1"/>
  <c r="E13" i="1"/>
  <c r="E12" i="1"/>
  <c r="E25" i="1" l="1"/>
  <c r="E26" i="1"/>
  <c r="E21" i="1"/>
  <c r="E27" i="1"/>
  <c r="E22" i="1"/>
</calcChain>
</file>

<file path=xl/sharedStrings.xml><?xml version="1.0" encoding="utf-8"?>
<sst xmlns="http://schemas.openxmlformats.org/spreadsheetml/2006/main" count="95" uniqueCount="52">
  <si>
    <t>lari</t>
  </si>
  <si>
    <t>#</t>
  </si>
  <si>
    <t>ganz.</t>
  </si>
  <si>
    <t>normatiuli</t>
  </si>
  <si>
    <t>masala</t>
  </si>
  <si>
    <t>xelfasi</t>
  </si>
  <si>
    <t xml:space="preserve"> </t>
  </si>
  <si>
    <t>jami</t>
  </si>
  <si>
    <t>s a m u S a o T a</t>
  </si>
  <si>
    <t>resursi</t>
  </si>
  <si>
    <t>meqanizmebi</t>
  </si>
  <si>
    <t>d a s a x e l e b a</t>
  </si>
  <si>
    <t>erT.-ze</t>
  </si>
  <si>
    <t>sul</t>
  </si>
  <si>
    <t>erT.</t>
  </si>
  <si>
    <t>fasi</t>
  </si>
  <si>
    <t xml:space="preserve">Sromis danaxarjebi </t>
  </si>
  <si>
    <t>kac/sT</t>
  </si>
  <si>
    <t>zednadebi xarjebi</t>
  </si>
  <si>
    <t>mogeba</t>
  </si>
  <si>
    <t>jami 1</t>
  </si>
  <si>
    <t>masala:</t>
  </si>
  <si>
    <t>sxva masala</t>
  </si>
  <si>
    <t>sxva manqana</t>
  </si>
  <si>
    <t xml:space="preserve">jami </t>
  </si>
  <si>
    <t>jami 2</t>
  </si>
  <si>
    <t>jami 1+2</t>
  </si>
  <si>
    <t>gauTvaliswinebeli xarjebi</t>
  </si>
  <si>
    <t>m2</t>
  </si>
  <si>
    <t xml:space="preserve">Sromis danaxarjebi  </t>
  </si>
  <si>
    <t>t</t>
  </si>
  <si>
    <t>m3</t>
  </si>
  <si>
    <t>sademontaJo samuSaoebi</t>
  </si>
  <si>
    <t>samSeneblo samuSaoebi</t>
  </si>
  <si>
    <t xml:space="preserve">zednadebi xarjebi </t>
  </si>
  <si>
    <t>kg</t>
  </si>
  <si>
    <t>zeTovani saRebavi</t>
  </si>
  <si>
    <t>olifa</t>
  </si>
  <si>
    <t>samSeneblo nagvis datvirTva xeliT avtoTviTmclelze</t>
  </si>
  <si>
    <t>karis blokis demontaJi</t>
  </si>
  <si>
    <t>liTonis kari</t>
  </si>
  <si>
    <t>liTonis damxmare konstruqciebi</t>
  </si>
  <si>
    <t>eleqtrodi</t>
  </si>
  <si>
    <t>liTonis karis montaJi da Rirebuleba mowyobilobiT</t>
  </si>
  <si>
    <t>liTonis karis SeRebva zeTovani saRebaviT orjer</t>
  </si>
  <si>
    <t>kar-fanjrebis ferdoebis Selesva cementis xsnariT</t>
  </si>
  <si>
    <t>cementis xsnari 1:3</t>
  </si>
  <si>
    <t>masalebis transporti</t>
  </si>
  <si>
    <t xml:space="preserve">samSeneblo nagvis gatana 10 km-ze </t>
  </si>
  <si>
    <t xml:space="preserve">rusTavi, mesxiSvilis 1 gasasvlelis 3 </t>
  </si>
  <si>
    <r>
      <t xml:space="preserve">ხარჯთაღრიცხვა </t>
    </r>
    <r>
      <rPr>
        <b/>
        <sz val="10"/>
        <color indexed="8"/>
        <rFont val="Sylfaen"/>
        <family val="1"/>
      </rPr>
      <t>№</t>
    </r>
    <r>
      <rPr>
        <b/>
        <sz val="11"/>
        <color indexed="8"/>
        <rFont val="AcadMtavr"/>
      </rPr>
      <t>15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</si>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</sst>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37]yyyy\ &quot;წლის&quot;\ dd\ mm\,\ dddd"/>
    <numFmt numFmtId="165" formatCode="_-* #,##0.00_-;\-* #,##0.00_-;_-* &quot;-&quot;??_-;_-@_-"/>
    <numFmt numFmtId="166" formatCode="_(* #,##0.000_);_(* \(#,##0.0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cadNusx"/>
    </font>
    <font>
      <b/>
      <sz val="10"/>
      <color indexed="8"/>
      <name val="AcadMtav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0"/>
      <name val="Times New Roman"/>
      <family val="1"/>
    </font>
    <font>
      <b/>
      <sz val="10"/>
      <name val="AcadMtavr"/>
    </font>
    <font>
      <b/>
      <sz val="10"/>
      <name val="Times New Roman"/>
      <family val="1"/>
    </font>
    <font>
      <sz val="10"/>
      <name val="Arial Cyr"/>
    </font>
    <font>
      <sz val="10"/>
      <name val="Helv"/>
    </font>
    <font>
      <sz val="11"/>
      <color indexed="8"/>
      <name val="Calibri"/>
      <family val="2"/>
    </font>
    <font>
      <b/>
      <sz val="14"/>
      <name val="AcadNusx"/>
    </font>
    <font>
      <b/>
      <sz val="11"/>
      <color indexed="8"/>
      <name val="AcadNusx"/>
    </font>
    <font>
      <sz val="11"/>
      <color indexed="8"/>
      <name val="AcadNusx"/>
    </font>
    <font>
      <sz val="10"/>
      <color indexed="8"/>
      <name val="Calibri"/>
      <family val="2"/>
    </font>
    <font>
      <b/>
      <sz val="10"/>
      <color indexed="8"/>
      <name val="Sylfaen"/>
      <family val="1"/>
    </font>
    <font>
      <b/>
      <sz val="11"/>
      <color indexed="8"/>
      <name val="AcadMtav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24">
    <xf numFmtId="0" fontId="0" fillId="0" borderId="0" xfId="0"/>
    <xf numFmtId="0" fontId="2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right" vertical="center"/>
    </xf>
    <xf numFmtId="0" fontId="2" fillId="0" borderId="0" xfId="0" applyFont="1"/>
    <xf numFmtId="0" fontId="6" fillId="0" borderId="0" xfId="4" applyFont="1" applyAlignment="1">
      <alignment horizontal="center"/>
    </xf>
    <xf numFmtId="43" fontId="6" fillId="0" borderId="9" xfId="1" applyFont="1" applyBorder="1" applyAlignment="1">
      <alignment horizontal="center"/>
    </xf>
    <xf numFmtId="43" fontId="6" fillId="0" borderId="12" xfId="1" applyFont="1" applyBorder="1" applyAlignment="1">
      <alignment horizontal="center"/>
    </xf>
    <xf numFmtId="0" fontId="6" fillId="0" borderId="13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5" fillId="0" borderId="12" xfId="3" applyFont="1" applyBorder="1" applyAlignment="1">
      <alignment horizontal="right" vertical="top" wrapText="1"/>
    </xf>
    <xf numFmtId="0" fontId="6" fillId="0" borderId="12" xfId="3" applyFont="1" applyBorder="1" applyAlignment="1">
      <alignment horizontal="center" vertical="top" wrapText="1"/>
    </xf>
    <xf numFmtId="43" fontId="6" fillId="0" borderId="12" xfId="1" applyFont="1" applyBorder="1" applyAlignment="1">
      <alignment vertical="center" wrapText="1"/>
    </xf>
    <xf numFmtId="43" fontId="5" fillId="0" borderId="12" xfId="1" applyFont="1" applyBorder="1" applyAlignment="1">
      <alignment vertical="center" wrapText="1"/>
    </xf>
    <xf numFmtId="0" fontId="7" fillId="0" borderId="0" xfId="3" applyFont="1"/>
    <xf numFmtId="0" fontId="5" fillId="0" borderId="13" xfId="3" applyFont="1" applyBorder="1" applyAlignment="1">
      <alignment horizontal="left" vertical="top" wrapText="1"/>
    </xf>
    <xf numFmtId="9" fontId="8" fillId="0" borderId="13" xfId="2" applyFont="1" applyBorder="1" applyAlignment="1">
      <alignment horizontal="center" vertical="center"/>
    </xf>
    <xf numFmtId="0" fontId="7" fillId="0" borderId="13" xfId="3" applyFont="1" applyBorder="1"/>
    <xf numFmtId="43" fontId="7" fillId="0" borderId="13" xfId="1" applyFont="1" applyBorder="1" applyAlignment="1">
      <alignment vertical="center"/>
    </xf>
    <xf numFmtId="43" fontId="6" fillId="0" borderId="13" xfId="1" applyFont="1" applyBorder="1" applyAlignment="1">
      <alignment vertical="center"/>
    </xf>
    <xf numFmtId="43" fontId="5" fillId="0" borderId="13" xfId="1" applyFont="1" applyBorder="1" applyAlignment="1">
      <alignment vertical="center"/>
    </xf>
    <xf numFmtId="0" fontId="4" fillId="0" borderId="0" xfId="3"/>
    <xf numFmtId="0" fontId="5" fillId="0" borderId="13" xfId="3" applyFont="1" applyBorder="1" applyAlignment="1">
      <alignment horizontal="right" vertical="top" wrapText="1"/>
    </xf>
    <xf numFmtId="0" fontId="9" fillId="0" borderId="13" xfId="3" applyFont="1" applyBorder="1"/>
    <xf numFmtId="2" fontId="5" fillId="0" borderId="12" xfId="1" applyNumberFormat="1" applyFont="1" applyBorder="1" applyAlignment="1">
      <alignment vertical="center" wrapText="1"/>
    </xf>
    <xf numFmtId="2" fontId="5" fillId="0" borderId="13" xfId="1" applyNumberFormat="1" applyFont="1" applyBorder="1" applyAlignment="1">
      <alignment vertical="center"/>
    </xf>
    <xf numFmtId="0" fontId="5" fillId="2" borderId="13" xfId="3" applyFont="1" applyFill="1" applyBorder="1" applyAlignment="1">
      <alignment horizontal="right" vertical="top" wrapText="1"/>
    </xf>
    <xf numFmtId="0" fontId="9" fillId="2" borderId="13" xfId="3" applyFont="1" applyFill="1" applyBorder="1"/>
    <xf numFmtId="0" fontId="7" fillId="2" borderId="13" xfId="3" applyFont="1" applyFill="1" applyBorder="1"/>
    <xf numFmtId="43" fontId="7" fillId="2" borderId="13" xfId="1" applyFont="1" applyFill="1" applyBorder="1" applyAlignment="1">
      <alignment vertical="center"/>
    </xf>
    <xf numFmtId="2" fontId="5" fillId="2" borderId="13" xfId="1" applyNumberFormat="1" applyFont="1" applyFill="1" applyBorder="1" applyAlignment="1">
      <alignment vertical="center"/>
    </xf>
    <xf numFmtId="43" fontId="6" fillId="2" borderId="13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0" fontId="0" fillId="0" borderId="2" xfId="0" applyBorder="1"/>
    <xf numFmtId="43" fontId="6" fillId="0" borderId="9" xfId="1" applyFont="1" applyBorder="1" applyAlignment="1">
      <alignment vertical="center" wrapText="1"/>
    </xf>
    <xf numFmtId="0" fontId="6" fillId="0" borderId="9" xfId="3" applyFont="1" applyBorder="1" applyAlignment="1">
      <alignment horizontal="left" vertical="top" wrapText="1"/>
    </xf>
    <xf numFmtId="0" fontId="11" fillId="0" borderId="0" xfId="0" applyFont="1"/>
    <xf numFmtId="0" fontId="0" fillId="0" borderId="13" xfId="0" applyBorder="1"/>
    <xf numFmtId="0" fontId="6" fillId="0" borderId="13" xfId="3" applyFont="1" applyBorder="1" applyAlignment="1">
      <alignment horizontal="center"/>
    </xf>
    <xf numFmtId="0" fontId="5" fillId="0" borderId="13" xfId="3" applyFont="1" applyBorder="1" applyAlignment="1">
      <alignment horizontal="right" wrapText="1"/>
    </xf>
    <xf numFmtId="9" fontId="5" fillId="0" borderId="13" xfId="6" applyFont="1" applyBorder="1" applyAlignment="1">
      <alignment horizontal="center"/>
    </xf>
    <xf numFmtId="165" fontId="5" fillId="0" borderId="13" xfId="7" applyNumberFormat="1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43" fontId="5" fillId="0" borderId="13" xfId="1" applyFont="1" applyBorder="1" applyAlignment="1">
      <alignment vertical="center" wrapText="1"/>
    </xf>
    <xf numFmtId="43" fontId="5" fillId="0" borderId="13" xfId="1" applyFont="1" applyBorder="1" applyAlignment="1">
      <alignment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43" fontId="5" fillId="2" borderId="13" xfId="1" applyFont="1" applyFill="1" applyBorder="1" applyAlignment="1">
      <alignment vertical="center" wrapText="1"/>
    </xf>
    <xf numFmtId="43" fontId="5" fillId="2" borderId="13" xfId="1" applyFont="1" applyFill="1" applyBorder="1" applyAlignment="1">
      <alignment vertical="top" wrapText="1"/>
    </xf>
    <xf numFmtId="0" fontId="5" fillId="0" borderId="13" xfId="4" applyFont="1" applyBorder="1" applyAlignment="1">
      <alignment horizontal="left"/>
    </xf>
    <xf numFmtId="0" fontId="5" fillId="0" borderId="13" xfId="4" applyFont="1" applyBorder="1" applyAlignment="1">
      <alignment horizontal="right"/>
    </xf>
    <xf numFmtId="0" fontId="5" fillId="0" borderId="13" xfId="4" applyFont="1" applyBorder="1" applyAlignment="1">
      <alignment horizontal="center"/>
    </xf>
    <xf numFmtId="0" fontId="6" fillId="0" borderId="6" xfId="5" applyFont="1" applyBorder="1" applyAlignment="1">
      <alignment horizontal="left" vertical="center" wrapText="1"/>
    </xf>
    <xf numFmtId="0" fontId="6" fillId="0" borderId="0" xfId="5" applyFont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4" xfId="5" applyFont="1" applyBorder="1" applyAlignment="1">
      <alignment horizontal="left" wrapText="1"/>
    </xf>
    <xf numFmtId="0" fontId="6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6" fillId="0" borderId="9" xfId="3" applyFont="1" applyBorder="1" applyAlignment="1">
      <alignment horizontal="center" vertical="top" wrapText="1"/>
    </xf>
    <xf numFmtId="43" fontId="6" fillId="0" borderId="5" xfId="1" applyFont="1" applyBorder="1" applyAlignment="1">
      <alignment horizontal="center" vertical="center"/>
    </xf>
    <xf numFmtId="165" fontId="6" fillId="0" borderId="5" xfId="7" applyNumberFormat="1" applyFont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43" fontId="6" fillId="0" borderId="8" xfId="1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9" fontId="6" fillId="0" borderId="7" xfId="6" applyFont="1" applyBorder="1" applyAlignment="1">
      <alignment horizontal="center" vertical="center"/>
    </xf>
    <xf numFmtId="43" fontId="6" fillId="0" borderId="5" xfId="1" applyFont="1" applyBorder="1" applyAlignment="1">
      <alignment vertical="center" wrapText="1"/>
    </xf>
    <xf numFmtId="0" fontId="10" fillId="0" borderId="0" xfId="3" applyFont="1"/>
    <xf numFmtId="43" fontId="5" fillId="3" borderId="5" xfId="1" applyFont="1" applyFill="1" applyBorder="1" applyAlignment="1">
      <alignment vertical="center" wrapText="1"/>
    </xf>
    <xf numFmtId="0" fontId="5" fillId="0" borderId="12" xfId="3" applyFont="1" applyBorder="1" applyAlignment="1">
      <alignment horizontal="center" vertical="top" wrapText="1"/>
    </xf>
    <xf numFmtId="0" fontId="5" fillId="0" borderId="5" xfId="3" applyFont="1" applyBorder="1" applyAlignment="1">
      <alignment horizontal="left" vertical="top" wrapText="1"/>
    </xf>
    <xf numFmtId="43" fontId="6" fillId="0" borderId="6" xfId="1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 wrapText="1"/>
    </xf>
    <xf numFmtId="0" fontId="13" fillId="0" borderId="13" xfId="5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top" wrapText="1"/>
    </xf>
    <xf numFmtId="43" fontId="6" fillId="0" borderId="13" xfId="1" applyFont="1" applyBorder="1" applyAlignment="1">
      <alignment vertical="center" wrapText="1"/>
    </xf>
    <xf numFmtId="166" fontId="5" fillId="0" borderId="5" xfId="1" applyNumberFormat="1" applyFont="1" applyBorder="1" applyAlignment="1">
      <alignment vertical="top" wrapText="1"/>
    </xf>
    <xf numFmtId="166" fontId="5" fillId="0" borderId="13" xfId="1" applyNumberFormat="1" applyFont="1" applyBorder="1" applyAlignment="1">
      <alignment vertical="center" wrapText="1"/>
    </xf>
    <xf numFmtId="43" fontId="6" fillId="0" borderId="5" xfId="1" applyFont="1" applyBorder="1" applyAlignment="1">
      <alignment vertical="top" wrapText="1"/>
    </xf>
    <xf numFmtId="0" fontId="16" fillId="0" borderId="0" xfId="0" applyFont="1"/>
    <xf numFmtId="0" fontId="6" fillId="0" borderId="9" xfId="0" applyFont="1" applyBorder="1" applyAlignment="1">
      <alignment horizontal="left" vertical="top" wrapText="1"/>
    </xf>
    <xf numFmtId="43" fontId="6" fillId="0" borderId="9" xfId="1" applyFont="1" applyBorder="1" applyAlignment="1">
      <alignment vertical="top" wrapText="1"/>
    </xf>
    <xf numFmtId="0" fontId="10" fillId="0" borderId="0" xfId="0" applyFont="1"/>
    <xf numFmtId="0" fontId="7" fillId="0" borderId="0" xfId="0" applyFont="1"/>
    <xf numFmtId="43" fontId="5" fillId="5" borderId="9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9" fontId="5" fillId="0" borderId="13" xfId="4" applyNumberFormat="1" applyFont="1" applyBorder="1" applyAlignment="1">
      <alignment horizontal="center"/>
    </xf>
    <xf numFmtId="43" fontId="6" fillId="0" borderId="13" xfId="1" applyFont="1" applyBorder="1" applyAlignment="1">
      <alignment vertical="top" wrapText="1"/>
    </xf>
    <xf numFmtId="43" fontId="6" fillId="2" borderId="13" xfId="1" applyFont="1" applyFill="1" applyBorder="1" applyAlignment="1">
      <alignment vertical="top" wrapText="1"/>
    </xf>
    <xf numFmtId="0" fontId="6" fillId="0" borderId="5" xfId="3" applyFont="1" applyBorder="1" applyAlignment="1">
      <alignment horizontal="center" vertical="top" wrapText="1"/>
    </xf>
    <xf numFmtId="0" fontId="6" fillId="0" borderId="9" xfId="3" applyFont="1" applyBorder="1" applyAlignment="1">
      <alignment horizontal="center" vertical="top" wrapText="1"/>
    </xf>
    <xf numFmtId="0" fontId="6" fillId="0" borderId="12" xfId="3" applyFont="1" applyBorder="1" applyAlignment="1">
      <alignment horizontal="center" vertical="top" wrapText="1"/>
    </xf>
    <xf numFmtId="0" fontId="5" fillId="0" borderId="0" xfId="3" applyFont="1" applyAlignment="1">
      <alignment horizontal="left" vertical="center" wrapText="1"/>
    </xf>
    <xf numFmtId="165" fontId="6" fillId="0" borderId="10" xfId="7" applyNumberFormat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6" fillId="0" borderId="10" xfId="1" applyFont="1" applyBorder="1" applyAlignment="1">
      <alignment horizontal="center"/>
    </xf>
    <xf numFmtId="165" fontId="6" fillId="0" borderId="5" xfId="7" applyNumberFormat="1" applyFont="1" applyBorder="1" applyAlignment="1">
      <alignment horizontal="center" vertical="center"/>
    </xf>
    <xf numFmtId="165" fontId="6" fillId="0" borderId="12" xfId="7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9" xfId="1" applyFont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43" fontId="6" fillId="0" borderId="8" xfId="1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43" fontId="6" fillId="0" borderId="7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6" fillId="0" borderId="5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9" fontId="6" fillId="0" borderId="5" xfId="6" applyFont="1" applyBorder="1" applyAlignment="1">
      <alignment horizontal="center" vertical="center"/>
    </xf>
    <xf numFmtId="9" fontId="6" fillId="0" borderId="9" xfId="6" applyFont="1" applyBorder="1" applyAlignment="1">
      <alignment horizontal="center" vertical="center"/>
    </xf>
    <xf numFmtId="9" fontId="6" fillId="0" borderId="12" xfId="6" applyFont="1" applyBorder="1" applyAlignment="1">
      <alignment horizontal="center" vertical="center"/>
    </xf>
    <xf numFmtId="165" fontId="6" fillId="0" borderId="7" xfId="7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43" fontId="15" fillId="0" borderId="2" xfId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</cellXfs>
  <cellStyles count="9">
    <cellStyle name="40% - Accent4 5" xfId="8" xr:uid="{00000000-0005-0000-0000-000000000000}"/>
    <cellStyle name="Comma" xfId="1" builtinId="3"/>
    <cellStyle name="Comma 3" xfId="7" xr:uid="{00000000-0005-0000-0000-000002000000}"/>
    <cellStyle name="Normal" xfId="0" builtinId="0"/>
    <cellStyle name="Normal 10" xfId="4" xr:uid="{00000000-0005-0000-0000-000004000000}"/>
    <cellStyle name="Normal 3" xfId="3" xr:uid="{00000000-0005-0000-0000-000005000000}"/>
    <cellStyle name="Normal_gare wyalsadfenigagarini 2_SMSH2008-IIkv ." xfId="5" xr:uid="{00000000-0005-0000-0000-000006000000}"/>
    <cellStyle name="Percent" xfId="2" builtinId="5"/>
    <cellStyle name="Percent 3" xfId="6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="110" zoomScaleNormal="110" zoomScaleSheetLayoutView="100" workbookViewId="0">
      <pane ySplit="6" topLeftCell="A7" activePane="bottomLeft" state="frozen"/>
      <selection pane="bottomLeft" activeCell="E45" sqref="E45"/>
    </sheetView>
  </sheetViews>
  <sheetFormatPr defaultRowHeight="15"/>
  <cols>
    <col min="1" max="1" width="2.7109375" bestFit="1" customWidth="1"/>
    <col min="2" max="2" width="45" bestFit="1" customWidth="1"/>
    <col min="4" max="4" width="8.85546875" bestFit="1" customWidth="1"/>
    <col min="5" max="5" width="7.5703125" bestFit="1" customWidth="1"/>
    <col min="8" max="8" width="8.42578125" customWidth="1"/>
    <col min="11" max="11" width="10.140625" customWidth="1"/>
    <col min="12" max="12" width="9.5703125" bestFit="1" customWidth="1"/>
  </cols>
  <sheetData>
    <row r="1" spans="1:14" s="3" customFormat="1" ht="18.75" customHeight="1">
      <c r="A1" s="1"/>
      <c r="B1" s="2" t="s">
        <v>50</v>
      </c>
      <c r="C1" s="119" t="s">
        <v>49</v>
      </c>
      <c r="D1" s="120"/>
      <c r="E1" s="121"/>
      <c r="F1" s="122"/>
      <c r="G1" s="122"/>
      <c r="H1" s="122"/>
      <c r="I1" s="122"/>
      <c r="J1" s="122"/>
      <c r="K1" s="122"/>
      <c r="L1" s="123"/>
    </row>
    <row r="2" spans="1:14" s="4" customFormat="1" ht="13.5">
      <c r="A2" s="112" t="s">
        <v>1</v>
      </c>
      <c r="B2" s="57"/>
      <c r="C2" s="115" t="s">
        <v>2</v>
      </c>
      <c r="D2" s="118" t="s">
        <v>3</v>
      </c>
      <c r="E2" s="111"/>
      <c r="F2" s="106" t="s">
        <v>4</v>
      </c>
      <c r="G2" s="107"/>
      <c r="H2" s="106" t="s">
        <v>5</v>
      </c>
      <c r="I2" s="107"/>
      <c r="J2" s="110" t="s">
        <v>6</v>
      </c>
      <c r="K2" s="111"/>
      <c r="L2" s="103" t="s">
        <v>7</v>
      </c>
      <c r="M2" s="97"/>
      <c r="N2" s="97"/>
    </row>
    <row r="3" spans="1:14" s="4" customFormat="1" ht="16.5" customHeight="1">
      <c r="A3" s="113"/>
      <c r="B3" s="58" t="s">
        <v>8</v>
      </c>
      <c r="C3" s="116"/>
      <c r="D3" s="98" t="s">
        <v>9</v>
      </c>
      <c r="E3" s="99"/>
      <c r="F3" s="108"/>
      <c r="G3" s="109"/>
      <c r="H3" s="108"/>
      <c r="I3" s="109"/>
      <c r="J3" s="100" t="s">
        <v>10</v>
      </c>
      <c r="K3" s="99"/>
      <c r="L3" s="105"/>
    </row>
    <row r="4" spans="1:14" s="4" customFormat="1" ht="13.5">
      <c r="A4" s="113"/>
      <c r="B4" s="59" t="s">
        <v>11</v>
      </c>
      <c r="C4" s="116"/>
      <c r="D4" s="101" t="s">
        <v>12</v>
      </c>
      <c r="E4" s="103" t="s">
        <v>13</v>
      </c>
      <c r="F4" s="5" t="s">
        <v>14</v>
      </c>
      <c r="G4" s="103" t="s">
        <v>13</v>
      </c>
      <c r="H4" s="5" t="s">
        <v>14</v>
      </c>
      <c r="I4" s="103" t="s">
        <v>13</v>
      </c>
      <c r="J4" s="5" t="s">
        <v>14</v>
      </c>
      <c r="K4" s="103" t="s">
        <v>13</v>
      </c>
      <c r="L4" s="105"/>
    </row>
    <row r="5" spans="1:14" s="4" customFormat="1" ht="13.5">
      <c r="A5" s="114"/>
      <c r="B5" s="60"/>
      <c r="C5" s="117"/>
      <c r="D5" s="102"/>
      <c r="E5" s="104"/>
      <c r="F5" s="6" t="s">
        <v>15</v>
      </c>
      <c r="G5" s="104"/>
      <c r="H5" s="6" t="s">
        <v>15</v>
      </c>
      <c r="I5" s="104"/>
      <c r="J5" s="6" t="s">
        <v>15</v>
      </c>
      <c r="K5" s="104"/>
      <c r="L5" s="104"/>
    </row>
    <row r="6" spans="1:14" s="4" customFormat="1" ht="13.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  <c r="I6" s="7">
        <v>9</v>
      </c>
      <c r="J6" s="8">
        <v>10</v>
      </c>
      <c r="K6" s="7">
        <v>11</v>
      </c>
      <c r="L6" s="8">
        <v>12</v>
      </c>
    </row>
    <row r="7" spans="1:14" s="4" customFormat="1" ht="21">
      <c r="A7" s="69"/>
      <c r="B7" s="77" t="s">
        <v>32</v>
      </c>
      <c r="C7" s="70"/>
      <c r="D7" s="66"/>
      <c r="E7" s="68"/>
      <c r="F7" s="76"/>
      <c r="G7" s="67"/>
      <c r="H7" s="65"/>
      <c r="I7" s="76"/>
      <c r="J7" s="65"/>
      <c r="K7" s="67"/>
      <c r="L7" s="65"/>
    </row>
    <row r="8" spans="1:14" s="72" customFormat="1" ht="13.5">
      <c r="A8" s="63">
        <v>1</v>
      </c>
      <c r="B8" s="75" t="s">
        <v>39</v>
      </c>
      <c r="C8" s="61" t="s">
        <v>28</v>
      </c>
      <c r="D8" s="63"/>
      <c r="E8" s="73">
        <v>2.15</v>
      </c>
      <c r="F8" s="71"/>
      <c r="G8" s="71"/>
      <c r="H8" s="71"/>
      <c r="I8" s="71"/>
      <c r="J8" s="71"/>
      <c r="K8" s="71"/>
      <c r="L8" s="71"/>
    </row>
    <row r="9" spans="1:14" s="72" customFormat="1" ht="13.5">
      <c r="A9" s="64"/>
      <c r="B9" s="35" t="s">
        <v>29</v>
      </c>
      <c r="C9" s="9" t="s">
        <v>17</v>
      </c>
      <c r="D9" s="64">
        <v>0.88700000000000001</v>
      </c>
      <c r="E9" s="34">
        <f>E8*D9</f>
        <v>1.9070499999999999</v>
      </c>
      <c r="F9" s="34"/>
      <c r="G9" s="34"/>
      <c r="H9" s="34"/>
      <c r="I9" s="34"/>
      <c r="J9" s="34"/>
      <c r="K9" s="34"/>
      <c r="L9" s="34"/>
    </row>
    <row r="10" spans="1:14" s="72" customFormat="1" ht="13.5">
      <c r="A10" s="64"/>
      <c r="B10" s="35" t="s">
        <v>23</v>
      </c>
      <c r="C10" s="62" t="s">
        <v>0</v>
      </c>
      <c r="D10" s="64">
        <v>9.8400000000000001E-2</v>
      </c>
      <c r="E10" s="34">
        <f>E8*D10</f>
        <v>0.21156</v>
      </c>
      <c r="F10" s="34"/>
      <c r="G10" s="34"/>
      <c r="H10" s="34"/>
      <c r="I10" s="34"/>
      <c r="J10" s="34"/>
      <c r="K10" s="34"/>
      <c r="L10" s="34"/>
    </row>
    <row r="11" spans="1:14" s="72" customFormat="1" ht="27">
      <c r="A11" s="63">
        <v>2</v>
      </c>
      <c r="B11" s="75" t="s">
        <v>38</v>
      </c>
      <c r="C11" s="63" t="s">
        <v>30</v>
      </c>
      <c r="D11" s="63"/>
      <c r="E11" s="81">
        <f>E8*0.07</f>
        <v>0.15049999999999999</v>
      </c>
      <c r="F11" s="71"/>
      <c r="G11" s="71"/>
      <c r="H11" s="71"/>
      <c r="I11" s="71"/>
      <c r="J11" s="71"/>
      <c r="K11" s="71"/>
      <c r="L11" s="71"/>
    </row>
    <row r="12" spans="1:14" s="72" customFormat="1" ht="13.5">
      <c r="A12" s="64"/>
      <c r="B12" s="35" t="s">
        <v>29</v>
      </c>
      <c r="C12" s="11" t="s">
        <v>17</v>
      </c>
      <c r="D12" s="64">
        <v>0.53</v>
      </c>
      <c r="E12" s="34">
        <f>E11*D12</f>
        <v>7.9765000000000003E-2</v>
      </c>
      <c r="F12" s="34"/>
      <c r="G12" s="34"/>
      <c r="H12" s="34"/>
      <c r="I12" s="34"/>
      <c r="J12" s="34"/>
      <c r="K12" s="34"/>
      <c r="L12" s="34"/>
    </row>
    <row r="13" spans="1:14" s="72" customFormat="1" ht="13.5">
      <c r="A13" s="79">
        <v>3</v>
      </c>
      <c r="B13" s="47" t="s">
        <v>48</v>
      </c>
      <c r="C13" s="79" t="s">
        <v>30</v>
      </c>
      <c r="D13" s="79"/>
      <c r="E13" s="82">
        <f>E11</f>
        <v>0.15049999999999999</v>
      </c>
      <c r="F13" s="80"/>
      <c r="G13" s="80"/>
      <c r="H13" s="80"/>
      <c r="I13" s="80"/>
      <c r="J13" s="80"/>
      <c r="K13" s="80"/>
      <c r="L13" s="80"/>
    </row>
    <row r="14" spans="1:14" s="14" customFormat="1" ht="13.5">
      <c r="A14" s="94"/>
      <c r="B14" s="10" t="s">
        <v>7</v>
      </c>
      <c r="C14" s="74"/>
      <c r="D14" s="11"/>
      <c r="E14" s="12"/>
      <c r="F14" s="12"/>
      <c r="G14" s="24"/>
      <c r="H14" s="12"/>
      <c r="I14" s="24"/>
      <c r="J14" s="13"/>
      <c r="K14" s="24"/>
      <c r="L14" s="24"/>
    </row>
    <row r="15" spans="1:14" s="21" customFormat="1" ht="13.5">
      <c r="A15" s="95"/>
      <c r="B15" s="15" t="s">
        <v>18</v>
      </c>
      <c r="C15" s="16" t="s">
        <v>51</v>
      </c>
      <c r="D15" s="17"/>
      <c r="E15" s="18"/>
      <c r="F15" s="18"/>
      <c r="G15" s="25"/>
      <c r="H15" s="19"/>
      <c r="I15" s="20"/>
      <c r="J15" s="20"/>
      <c r="K15" s="20"/>
      <c r="L15" s="20"/>
    </row>
    <row r="16" spans="1:14" s="21" customFormat="1" ht="13.5">
      <c r="A16" s="95"/>
      <c r="B16" s="22" t="s">
        <v>7</v>
      </c>
      <c r="C16" s="23"/>
      <c r="D16" s="17"/>
      <c r="E16" s="18"/>
      <c r="F16" s="18"/>
      <c r="G16" s="25"/>
      <c r="H16" s="19"/>
      <c r="I16" s="20"/>
      <c r="J16" s="20"/>
      <c r="K16" s="20"/>
      <c r="L16" s="20"/>
    </row>
    <row r="17" spans="1:12" s="21" customFormat="1" ht="13.5">
      <c r="A17" s="95"/>
      <c r="B17" s="15" t="s">
        <v>19</v>
      </c>
      <c r="C17" s="16" t="s">
        <v>51</v>
      </c>
      <c r="D17" s="17"/>
      <c r="E17" s="18"/>
      <c r="F17" s="18"/>
      <c r="G17" s="25"/>
      <c r="H17" s="19"/>
      <c r="I17" s="20"/>
      <c r="J17" s="20"/>
      <c r="K17" s="20"/>
      <c r="L17" s="20"/>
    </row>
    <row r="18" spans="1:12" s="21" customFormat="1" ht="13.5">
      <c r="A18" s="96"/>
      <c r="B18" s="26" t="s">
        <v>20</v>
      </c>
      <c r="C18" s="27"/>
      <c r="D18" s="28"/>
      <c r="E18" s="29"/>
      <c r="F18" s="29"/>
      <c r="G18" s="30"/>
      <c r="H18" s="31"/>
      <c r="I18" s="32"/>
      <c r="J18" s="32"/>
      <c r="K18" s="32"/>
      <c r="L18" s="32"/>
    </row>
    <row r="19" spans="1:12" ht="21">
      <c r="A19" s="37"/>
      <c r="B19" s="78" t="s">
        <v>33</v>
      </c>
      <c r="C19" s="37"/>
      <c r="D19" s="37"/>
      <c r="E19" s="37"/>
      <c r="F19" s="37"/>
      <c r="G19" s="37"/>
      <c r="H19" s="37"/>
      <c r="I19" s="37"/>
      <c r="J19" s="37"/>
      <c r="K19" s="37"/>
      <c r="L19" s="33"/>
    </row>
    <row r="20" spans="1:12" s="84" customFormat="1" ht="27">
      <c r="A20" s="61">
        <v>1</v>
      </c>
      <c r="B20" s="90" t="s">
        <v>43</v>
      </c>
      <c r="C20" s="61" t="s">
        <v>30</v>
      </c>
      <c r="D20" s="61"/>
      <c r="E20" s="73">
        <f>E24*0.1</f>
        <v>0.215</v>
      </c>
      <c r="F20" s="83"/>
      <c r="G20" s="83"/>
      <c r="H20" s="83"/>
      <c r="I20" s="83"/>
      <c r="J20" s="83"/>
      <c r="K20" s="83"/>
      <c r="L20" s="83"/>
    </row>
    <row r="21" spans="1:12" s="84" customFormat="1" ht="13.5">
      <c r="A21" s="9"/>
      <c r="B21" s="85" t="s">
        <v>16</v>
      </c>
      <c r="C21" s="9" t="s">
        <v>17</v>
      </c>
      <c r="D21" s="9">
        <v>63.4</v>
      </c>
      <c r="E21" s="34">
        <f>E20*D21</f>
        <v>13.631</v>
      </c>
      <c r="F21" s="86"/>
      <c r="G21" s="86"/>
      <c r="H21" s="86"/>
      <c r="I21" s="86"/>
      <c r="J21" s="86"/>
      <c r="K21" s="86"/>
      <c r="L21" s="86"/>
    </row>
    <row r="22" spans="1:12" s="84" customFormat="1" ht="13.5">
      <c r="A22" s="9"/>
      <c r="B22" s="85" t="s">
        <v>23</v>
      </c>
      <c r="C22" s="9" t="s">
        <v>0</v>
      </c>
      <c r="D22" s="9">
        <v>0.17</v>
      </c>
      <c r="E22" s="34">
        <f>E20*D22</f>
        <v>3.6549999999999999E-2</v>
      </c>
      <c r="F22" s="86"/>
      <c r="G22" s="86"/>
      <c r="H22" s="86"/>
      <c r="I22" s="86"/>
      <c r="J22" s="86"/>
      <c r="K22" s="86"/>
      <c r="L22" s="86"/>
    </row>
    <row r="23" spans="1:12" s="87" customFormat="1" ht="13.5">
      <c r="A23" s="9"/>
      <c r="B23" s="35" t="s">
        <v>21</v>
      </c>
      <c r="C23" s="9"/>
      <c r="D23" s="9"/>
      <c r="E23" s="34"/>
      <c r="F23" s="86"/>
      <c r="G23" s="86"/>
      <c r="H23" s="86"/>
      <c r="I23" s="86"/>
      <c r="J23" s="86"/>
      <c r="K23" s="86"/>
      <c r="L23" s="86"/>
    </row>
    <row r="24" spans="1:12" s="87" customFormat="1" ht="13.5">
      <c r="A24" s="9"/>
      <c r="B24" s="85" t="s">
        <v>40</v>
      </c>
      <c r="C24" s="9" t="s">
        <v>28</v>
      </c>
      <c r="D24" s="9"/>
      <c r="E24" s="89">
        <v>2.15</v>
      </c>
      <c r="F24" s="86"/>
      <c r="G24" s="86"/>
      <c r="H24" s="86"/>
      <c r="I24" s="86"/>
      <c r="J24" s="86"/>
      <c r="K24" s="86"/>
      <c r="L24" s="86"/>
    </row>
    <row r="25" spans="1:12" s="88" customFormat="1" ht="13.5">
      <c r="A25" s="9"/>
      <c r="B25" s="85" t="s">
        <v>41</v>
      </c>
      <c r="C25" s="9" t="s">
        <v>35</v>
      </c>
      <c r="D25" s="9">
        <v>5</v>
      </c>
      <c r="E25" s="34">
        <f>E20*D25</f>
        <v>1.075</v>
      </c>
      <c r="F25" s="86"/>
      <c r="G25" s="86"/>
      <c r="H25" s="86"/>
      <c r="I25" s="86"/>
      <c r="J25" s="86"/>
      <c r="K25" s="86"/>
      <c r="L25" s="86"/>
    </row>
    <row r="26" spans="1:12" s="88" customFormat="1" ht="13.5">
      <c r="A26" s="9"/>
      <c r="B26" s="85" t="s">
        <v>42</v>
      </c>
      <c r="C26" s="9" t="s">
        <v>35</v>
      </c>
      <c r="D26" s="9">
        <v>0.12</v>
      </c>
      <c r="E26" s="34">
        <f>E20*D26</f>
        <v>2.58E-2</v>
      </c>
      <c r="F26" s="86"/>
      <c r="G26" s="86"/>
      <c r="H26" s="86"/>
      <c r="I26" s="86"/>
      <c r="J26" s="86"/>
      <c r="K26" s="86"/>
      <c r="L26" s="86"/>
    </row>
    <row r="27" spans="1:12" s="88" customFormat="1" ht="13.5">
      <c r="A27" s="9"/>
      <c r="B27" s="85" t="s">
        <v>22</v>
      </c>
      <c r="C27" s="62" t="s">
        <v>0</v>
      </c>
      <c r="D27" s="9">
        <v>2.78</v>
      </c>
      <c r="E27" s="34">
        <f>E20*D27</f>
        <v>0.5976999999999999</v>
      </c>
      <c r="F27" s="86"/>
      <c r="G27" s="86"/>
      <c r="H27" s="86"/>
      <c r="I27" s="86"/>
      <c r="J27" s="86"/>
      <c r="K27" s="86"/>
      <c r="L27" s="86"/>
    </row>
    <row r="28" spans="1:12" s="88" customFormat="1" ht="27">
      <c r="A28" s="61">
        <v>2</v>
      </c>
      <c r="B28" s="90" t="s">
        <v>44</v>
      </c>
      <c r="C28" s="61" t="s">
        <v>28</v>
      </c>
      <c r="D28" s="61"/>
      <c r="E28" s="73">
        <f>2.15*2</f>
        <v>4.3</v>
      </c>
      <c r="F28" s="83"/>
      <c r="G28" s="83"/>
      <c r="H28" s="83"/>
      <c r="I28" s="83"/>
      <c r="J28" s="83"/>
      <c r="K28" s="83"/>
      <c r="L28" s="83"/>
    </row>
    <row r="29" spans="1:12" s="88" customFormat="1" ht="13.5">
      <c r="A29" s="9"/>
      <c r="B29" s="85" t="s">
        <v>16</v>
      </c>
      <c r="C29" s="9" t="s">
        <v>17</v>
      </c>
      <c r="D29" s="9">
        <v>0.68</v>
      </c>
      <c r="E29" s="34">
        <f>E28*D29</f>
        <v>2.9239999999999999</v>
      </c>
      <c r="F29" s="86"/>
      <c r="G29" s="86"/>
      <c r="H29" s="86"/>
      <c r="I29" s="86"/>
      <c r="J29" s="86"/>
      <c r="K29" s="86"/>
      <c r="L29" s="86"/>
    </row>
    <row r="30" spans="1:12" s="88" customFormat="1" ht="13.5">
      <c r="A30" s="9"/>
      <c r="B30" s="85" t="s">
        <v>23</v>
      </c>
      <c r="C30" s="9" t="s">
        <v>0</v>
      </c>
      <c r="D30" s="9">
        <v>2.9999999999999997E-4</v>
      </c>
      <c r="E30" s="34">
        <f>E28*D30</f>
        <v>1.2899999999999999E-3</v>
      </c>
      <c r="F30" s="86"/>
      <c r="G30" s="86"/>
      <c r="H30" s="86"/>
      <c r="I30" s="86"/>
      <c r="J30" s="86"/>
      <c r="K30" s="86"/>
      <c r="L30" s="86"/>
    </row>
    <row r="31" spans="1:12" s="88" customFormat="1" ht="13.5">
      <c r="A31" s="9"/>
      <c r="B31" s="35" t="s">
        <v>21</v>
      </c>
      <c r="C31" s="9"/>
      <c r="D31" s="9"/>
      <c r="E31" s="34"/>
      <c r="F31" s="86"/>
      <c r="G31" s="86"/>
      <c r="H31" s="86"/>
      <c r="I31" s="86"/>
      <c r="J31" s="86"/>
      <c r="K31" s="86"/>
      <c r="L31" s="86"/>
    </row>
    <row r="32" spans="1:12" s="88" customFormat="1" ht="13.5">
      <c r="A32" s="9"/>
      <c r="B32" s="85" t="s">
        <v>36</v>
      </c>
      <c r="C32" s="9" t="s">
        <v>35</v>
      </c>
      <c r="D32" s="9">
        <v>0.246</v>
      </c>
      <c r="E32" s="34">
        <f>E28*D32</f>
        <v>1.0577999999999999</v>
      </c>
      <c r="F32" s="86"/>
      <c r="G32" s="86"/>
      <c r="H32" s="86"/>
      <c r="I32" s="86"/>
      <c r="J32" s="86"/>
      <c r="K32" s="86"/>
      <c r="L32" s="86"/>
    </row>
    <row r="33" spans="1:12" s="88" customFormat="1" ht="13.5">
      <c r="A33" s="9"/>
      <c r="B33" s="85" t="s">
        <v>37</v>
      </c>
      <c r="C33" s="9" t="s">
        <v>35</v>
      </c>
      <c r="D33" s="9">
        <v>2.7E-2</v>
      </c>
      <c r="E33" s="34">
        <f>E28*D33</f>
        <v>0.11609999999999999</v>
      </c>
      <c r="F33" s="86"/>
      <c r="G33" s="86"/>
      <c r="H33" s="86"/>
      <c r="I33" s="86"/>
      <c r="J33" s="86"/>
      <c r="K33" s="86"/>
      <c r="L33" s="86"/>
    </row>
    <row r="34" spans="1:12" s="88" customFormat="1" ht="13.5">
      <c r="A34" s="9"/>
      <c r="B34" s="85" t="s">
        <v>22</v>
      </c>
      <c r="C34" s="62" t="s">
        <v>0</v>
      </c>
      <c r="D34" s="9">
        <v>1.9E-3</v>
      </c>
      <c r="E34" s="34">
        <f>E28*D34</f>
        <v>8.1700000000000002E-3</v>
      </c>
      <c r="F34" s="86"/>
      <c r="G34" s="86"/>
      <c r="H34" s="86"/>
      <c r="I34" s="86"/>
      <c r="J34" s="86"/>
      <c r="K34" s="86"/>
      <c r="L34" s="86"/>
    </row>
    <row r="35" spans="1:12" s="14" customFormat="1" ht="27">
      <c r="A35" s="63">
        <v>3</v>
      </c>
      <c r="B35" s="75" t="s">
        <v>45</v>
      </c>
      <c r="C35" s="63" t="s">
        <v>28</v>
      </c>
      <c r="D35" s="63"/>
      <c r="E35" s="73">
        <v>4.3</v>
      </c>
      <c r="F35" s="71"/>
      <c r="G35" s="71"/>
      <c r="H35" s="71"/>
      <c r="I35" s="71"/>
      <c r="J35" s="71"/>
      <c r="K35" s="71"/>
      <c r="L35" s="71"/>
    </row>
    <row r="36" spans="1:12" s="14" customFormat="1" ht="13.5">
      <c r="A36" s="64"/>
      <c r="B36" s="35" t="s">
        <v>16</v>
      </c>
      <c r="C36" s="64" t="s">
        <v>17</v>
      </c>
      <c r="D36" s="64">
        <v>1.79</v>
      </c>
      <c r="E36" s="34">
        <f>E35*D36</f>
        <v>7.6970000000000001</v>
      </c>
      <c r="F36" s="34"/>
      <c r="G36" s="34"/>
      <c r="H36" s="34"/>
      <c r="I36" s="34"/>
      <c r="J36" s="34"/>
      <c r="K36" s="34"/>
      <c r="L36" s="34"/>
    </row>
    <row r="37" spans="1:12" s="14" customFormat="1" ht="13.5">
      <c r="A37" s="64"/>
      <c r="B37" s="35" t="s">
        <v>23</v>
      </c>
      <c r="C37" s="9" t="s">
        <v>0</v>
      </c>
      <c r="D37" s="64">
        <v>7.5999999999999998E-2</v>
      </c>
      <c r="E37" s="34">
        <f>E35*D37</f>
        <v>0.32679999999999998</v>
      </c>
      <c r="F37" s="34"/>
      <c r="G37" s="34"/>
      <c r="H37" s="34"/>
      <c r="I37" s="34"/>
      <c r="J37" s="34"/>
      <c r="K37" s="34"/>
      <c r="L37" s="34"/>
    </row>
    <row r="38" spans="1:12" s="14" customFormat="1" ht="13.5">
      <c r="A38" s="64"/>
      <c r="B38" s="35" t="s">
        <v>21</v>
      </c>
      <c r="C38" s="64"/>
      <c r="D38" s="64"/>
      <c r="E38" s="34"/>
      <c r="F38" s="34"/>
      <c r="G38" s="34"/>
      <c r="H38" s="34"/>
      <c r="I38" s="34"/>
      <c r="J38" s="34"/>
      <c r="K38" s="34"/>
      <c r="L38" s="34"/>
    </row>
    <row r="39" spans="1:12" s="14" customFormat="1" ht="13.5">
      <c r="A39" s="64"/>
      <c r="B39" s="35" t="s">
        <v>46</v>
      </c>
      <c r="C39" s="11" t="s">
        <v>31</v>
      </c>
      <c r="D39" s="64">
        <v>4.3999999999999997E-2</v>
      </c>
      <c r="E39" s="34">
        <f>E35*D39</f>
        <v>0.18919999999999998</v>
      </c>
      <c r="F39" s="34"/>
      <c r="G39" s="34"/>
      <c r="H39" s="34"/>
      <c r="I39" s="34"/>
      <c r="J39" s="34"/>
      <c r="K39" s="34"/>
      <c r="L39" s="34"/>
    </row>
    <row r="40" spans="1:12" s="4" customFormat="1" ht="13.5">
      <c r="A40" s="38"/>
      <c r="B40" s="39" t="s">
        <v>7</v>
      </c>
      <c r="C40" s="40"/>
      <c r="D40" s="41"/>
      <c r="E40" s="20"/>
      <c r="F40" s="20"/>
      <c r="G40" s="19"/>
      <c r="H40" s="19"/>
      <c r="I40" s="19"/>
      <c r="J40" s="19"/>
      <c r="K40" s="19"/>
      <c r="L40" s="19"/>
    </row>
    <row r="41" spans="1:12" s="36" customFormat="1" ht="13.5">
      <c r="A41" s="38"/>
      <c r="B41" s="42" t="s">
        <v>34</v>
      </c>
      <c r="C41" s="16" t="s">
        <v>51</v>
      </c>
      <c r="D41" s="43"/>
      <c r="E41" s="44"/>
      <c r="F41" s="45"/>
      <c r="G41" s="92"/>
      <c r="H41" s="92"/>
      <c r="I41" s="92"/>
      <c r="J41" s="92"/>
      <c r="K41" s="92"/>
      <c r="L41" s="92"/>
    </row>
    <row r="42" spans="1:12" s="36" customFormat="1" ht="13.5">
      <c r="A42" s="38"/>
      <c r="B42" s="46" t="s">
        <v>24</v>
      </c>
      <c r="C42" s="40"/>
      <c r="D42" s="43"/>
      <c r="E42" s="44"/>
      <c r="F42" s="45"/>
      <c r="G42" s="92"/>
      <c r="H42" s="92"/>
      <c r="I42" s="92"/>
      <c r="J42" s="92"/>
      <c r="K42" s="92"/>
      <c r="L42" s="92"/>
    </row>
    <row r="43" spans="1:12" s="36" customFormat="1" ht="13.5">
      <c r="A43" s="38"/>
      <c r="B43" s="47" t="s">
        <v>19</v>
      </c>
      <c r="C43" s="16" t="s">
        <v>51</v>
      </c>
      <c r="D43" s="48"/>
      <c r="E43" s="44"/>
      <c r="F43" s="45"/>
      <c r="G43" s="92"/>
      <c r="H43" s="92"/>
      <c r="I43" s="92"/>
      <c r="J43" s="92"/>
      <c r="K43" s="92"/>
      <c r="L43" s="92"/>
    </row>
    <row r="44" spans="1:12" s="36" customFormat="1" ht="13.5">
      <c r="A44" s="38"/>
      <c r="B44" s="49" t="s">
        <v>25</v>
      </c>
      <c r="C44" s="50"/>
      <c r="D44" s="51"/>
      <c r="E44" s="52"/>
      <c r="F44" s="53"/>
      <c r="G44" s="93"/>
      <c r="H44" s="93"/>
      <c r="I44" s="93"/>
      <c r="J44" s="93"/>
      <c r="K44" s="93"/>
      <c r="L44" s="93"/>
    </row>
    <row r="45" spans="1:12" s="36" customFormat="1" ht="13.5">
      <c r="A45" s="38"/>
      <c r="B45" s="49" t="s">
        <v>26</v>
      </c>
      <c r="C45" s="50"/>
      <c r="D45" s="51"/>
      <c r="E45" s="52"/>
      <c r="F45" s="53"/>
      <c r="G45" s="93"/>
      <c r="H45" s="93"/>
      <c r="I45" s="93"/>
      <c r="J45" s="93"/>
      <c r="K45" s="93"/>
      <c r="L45" s="93"/>
    </row>
    <row r="46" spans="1:12" s="4" customFormat="1" ht="13.5">
      <c r="A46" s="38"/>
      <c r="B46" s="54" t="s">
        <v>47</v>
      </c>
      <c r="C46" s="16" t="s">
        <v>51</v>
      </c>
      <c r="D46" s="41"/>
      <c r="E46" s="20"/>
      <c r="F46" s="20"/>
      <c r="G46" s="19"/>
      <c r="H46" s="19"/>
      <c r="I46" s="19"/>
      <c r="J46" s="19"/>
      <c r="K46" s="19"/>
      <c r="L46" s="19"/>
    </row>
    <row r="47" spans="1:12" s="4" customFormat="1" ht="13.5">
      <c r="A47" s="38"/>
      <c r="B47" s="55" t="s">
        <v>7</v>
      </c>
      <c r="C47" s="91"/>
      <c r="D47" s="41"/>
      <c r="E47" s="20"/>
      <c r="F47" s="20"/>
      <c r="G47" s="19"/>
      <c r="H47" s="19"/>
      <c r="I47" s="19"/>
      <c r="J47" s="19"/>
      <c r="K47" s="19"/>
      <c r="L47" s="19"/>
    </row>
    <row r="48" spans="1:12" s="4" customFormat="1" ht="13.5">
      <c r="A48" s="38"/>
      <c r="B48" s="54" t="s">
        <v>27</v>
      </c>
      <c r="C48" s="16">
        <v>0.03</v>
      </c>
      <c r="D48" s="41"/>
      <c r="E48" s="20"/>
      <c r="F48" s="20"/>
      <c r="G48" s="19"/>
      <c r="H48" s="19"/>
      <c r="I48" s="19"/>
      <c r="J48" s="19"/>
      <c r="K48" s="19"/>
      <c r="L48" s="19"/>
    </row>
    <row r="49" spans="1:12" s="4" customFormat="1" ht="13.5">
      <c r="A49" s="38"/>
      <c r="B49" s="55" t="s">
        <v>7</v>
      </c>
      <c r="C49" s="56"/>
      <c r="D49" s="41"/>
      <c r="E49" s="20"/>
      <c r="F49" s="20"/>
      <c r="G49" s="19"/>
      <c r="H49" s="19"/>
      <c r="I49" s="19"/>
      <c r="J49" s="19"/>
      <c r="K49" s="19"/>
      <c r="L49" s="19"/>
    </row>
  </sheetData>
  <mergeCells count="17">
    <mergeCell ref="A2:A5"/>
    <mergeCell ref="C2:C5"/>
    <mergeCell ref="D2:E2"/>
    <mergeCell ref="F2:G3"/>
    <mergeCell ref="C1:L1"/>
    <mergeCell ref="H2:I3"/>
    <mergeCell ref="J2:K2"/>
    <mergeCell ref="A14:A18"/>
    <mergeCell ref="M2:N2"/>
    <mergeCell ref="D3:E3"/>
    <mergeCell ref="J3:K3"/>
    <mergeCell ref="D4:D5"/>
    <mergeCell ref="E4:E5"/>
    <mergeCell ref="G4:G5"/>
    <mergeCell ref="I4:I5"/>
    <mergeCell ref="K4:K5"/>
    <mergeCell ref="L2:L5"/>
  </mergeCells>
  <pageMargins left="0" right="0" top="0.5" bottom="0.25" header="0.3" footer="0.3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2019-03-19T10:00:22Z</dcterms:modified>
</cp:coreProperties>
</file>