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E:\კორპუსი\2019\ტენდერები\454-რკინის კარები\ხარჯთაღრიცხვა\"/>
    </mc:Choice>
  </mc:AlternateContent>
  <xr:revisionPtr revIDLastSave="0" documentId="8_{6522938E-A3CB-410E-83EC-AA0D7375E22F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ხარჯთაღრიცხვა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1" i="1" l="1"/>
  <c r="E15" i="1" s="1"/>
  <c r="E16" i="1"/>
  <c r="E8" i="1"/>
  <c r="E27" i="1" s="1"/>
  <c r="E22" i="1"/>
  <c r="E17" i="1" l="1"/>
  <c r="E21" i="1" s="1"/>
  <c r="E19" i="1" l="1"/>
  <c r="E10" i="1"/>
  <c r="E26" i="1"/>
  <c r="E24" i="1"/>
  <c r="E18" i="1"/>
  <c r="E13" i="1"/>
  <c r="E12" i="1"/>
  <c r="E9" i="1"/>
</calcChain>
</file>

<file path=xl/sharedStrings.xml><?xml version="1.0" encoding="utf-8"?>
<sst xmlns="http://schemas.openxmlformats.org/spreadsheetml/2006/main" count="78" uniqueCount="40">
  <si>
    <t>#</t>
  </si>
  <si>
    <t>სამუშოებისა და დანახარჯების ჩამონათვალი</t>
  </si>
  <si>
    <t>მასალა</t>
  </si>
  <si>
    <t>ხელფასი</t>
  </si>
  <si>
    <t>ტრანსპორტი</t>
  </si>
  <si>
    <t>ჯამი</t>
  </si>
  <si>
    <t>განზ-ბა</t>
  </si>
  <si>
    <t>ერთ-ზე</t>
  </si>
  <si>
    <t>სულ</t>
  </si>
  <si>
    <t>ც</t>
  </si>
  <si>
    <t>ლარი</t>
  </si>
  <si>
    <t>%</t>
  </si>
  <si>
    <t>ზედნადები ხარჯები</t>
  </si>
  <si>
    <t>გეგმიური დაგროვება</t>
  </si>
  <si>
    <t>გაუთვალისწინებელი ხარჯები</t>
  </si>
  <si>
    <t>კგ</t>
  </si>
  <si>
    <t>საკეტი კარების შეჭრილი (რკინის)</t>
  </si>
  <si>
    <t>საღებავი ემალის</t>
  </si>
  <si>
    <t xml:space="preserve">ქ/ცემენტის ხსნარი მოსაპირკეთებელი </t>
  </si>
  <si>
    <t xml:space="preserve">სამშენებლო ნარჩენების დატვირთვა და გატანა ა/თვითმცლელებით 5 კმ მანძილზე ნაყარში </t>
  </si>
  <si>
    <t>ნორმატიული რესურსი</t>
  </si>
  <si>
    <t>შრომითი რესურსი</t>
  </si>
  <si>
    <t>კაც/სთ</t>
  </si>
  <si>
    <t>მანქანა დანადგარები</t>
  </si>
  <si>
    <t>მატერიალური რესურსი</t>
  </si>
  <si>
    <t xml:space="preserve">ლითონის კარის მონტაჟი </t>
  </si>
  <si>
    <t>ლითონის კარი ორფრთიანი</t>
  </si>
  <si>
    <t>ლითონის კარის ორჯერადი შეღებვა</t>
  </si>
  <si>
    <r>
      <t>მ</t>
    </r>
    <r>
      <rPr>
        <vertAlign val="superscript"/>
        <sz val="11"/>
        <rFont val="Calibri"/>
        <family val="1"/>
        <charset val="204"/>
        <scheme val="minor"/>
      </rPr>
      <t>2</t>
    </r>
  </si>
  <si>
    <t>კარისა ფერდოების შელესვა ორივე მხრიდან ქ/ცემენტის ხსნარით</t>
  </si>
  <si>
    <t>ტ</t>
  </si>
  <si>
    <r>
      <t>მ</t>
    </r>
    <r>
      <rPr>
        <vertAlign val="superscript"/>
        <sz val="11"/>
        <rFont val="Calibri"/>
        <family val="1"/>
        <charset val="204"/>
        <scheme val="minor"/>
      </rPr>
      <t>3</t>
    </r>
  </si>
  <si>
    <r>
      <t>მ</t>
    </r>
    <r>
      <rPr>
        <b/>
        <i/>
        <vertAlign val="superscript"/>
        <sz val="11"/>
        <rFont val="Calibri"/>
        <family val="1"/>
        <charset val="204"/>
        <scheme val="minor"/>
      </rPr>
      <t>3</t>
    </r>
  </si>
  <si>
    <r>
      <t>მ</t>
    </r>
    <r>
      <rPr>
        <b/>
        <i/>
        <vertAlign val="superscript"/>
        <sz val="11"/>
        <rFont val="Calibri"/>
        <family val="1"/>
        <charset val="204"/>
        <scheme val="minor"/>
      </rPr>
      <t>2</t>
    </r>
  </si>
  <si>
    <t>ცალი</t>
  </si>
  <si>
    <t>ფართი</t>
  </si>
  <si>
    <t>სადარბაზოს შესასვლელის ხის კარის დემონტაჟი (10,2×0,0745)</t>
  </si>
  <si>
    <t>მასალის ტრანსპორტირების ხარჯები</t>
  </si>
  <si>
    <t>lermontovis #7</t>
  </si>
  <si>
    <r>
      <t xml:space="preserve">xarjTaRricxva </t>
    </r>
    <r>
      <rPr>
        <sz val="11"/>
        <rFont val="Sylfaen"/>
        <family val="1"/>
      </rPr>
      <t>№</t>
    </r>
    <r>
      <rPr>
        <sz val="11"/>
        <rFont val="AcadNusx"/>
      </rPr>
      <t>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</si>
</sst>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charset val="1"/>
      <scheme val="minor"/>
    </font>
    <font>
      <sz val="12"/>
      <name val="AcadNusx"/>
    </font>
    <font>
      <sz val="11"/>
      <name val="AcadNusx"/>
    </font>
    <font>
      <sz val="11"/>
      <name val="Calibri"/>
      <family val="2"/>
      <charset val="1"/>
      <scheme val="minor"/>
    </font>
    <font>
      <vertAlign val="superscript"/>
      <sz val="11"/>
      <name val="Calibri"/>
      <family val="1"/>
      <charset val="204"/>
      <scheme val="minor"/>
    </font>
    <font>
      <sz val="11"/>
      <name val="AcadNusx Wd"/>
    </font>
    <font>
      <sz val="11"/>
      <name val="Calibri"/>
      <family val="1"/>
      <charset val="204"/>
      <scheme val="minor"/>
    </font>
    <font>
      <b/>
      <i/>
      <sz val="11"/>
      <name val="Calibri"/>
      <family val="1"/>
      <charset val="204"/>
      <scheme val="minor"/>
    </font>
    <font>
      <b/>
      <i/>
      <vertAlign val="superscript"/>
      <sz val="11"/>
      <name val="Calibri"/>
      <family val="1"/>
      <charset val="204"/>
      <scheme val="minor"/>
    </font>
    <font>
      <sz val="11"/>
      <color rgb="FFFF0000"/>
      <name val="AcadNusx Wd"/>
    </font>
    <font>
      <sz val="11"/>
      <color rgb="FFFF0000"/>
      <name val="AcadNusx"/>
    </font>
    <font>
      <sz val="11"/>
      <color rgb="FF000000"/>
      <name val="AcadNusx"/>
    </font>
    <font>
      <sz val="11"/>
      <color theme="1"/>
      <name val="AcadNusx"/>
    </font>
    <font>
      <sz val="12"/>
      <color theme="1"/>
      <name val="Calibri"/>
      <family val="2"/>
      <charset val="1"/>
      <scheme val="minor"/>
    </font>
    <font>
      <sz val="11"/>
      <color theme="0"/>
      <name val="AcadNusx Wd"/>
    </font>
    <font>
      <sz val="11"/>
      <color theme="0"/>
      <name val="Calibri"/>
      <family val="1"/>
      <charset val="204"/>
      <scheme val="minor"/>
    </font>
    <font>
      <sz val="11"/>
      <color theme="0"/>
      <name val="AcadNusx"/>
    </font>
    <font>
      <sz val="10"/>
      <name val="Arial"/>
      <family val="2"/>
    </font>
    <font>
      <sz val="11"/>
      <name val="Sylfae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7" fillId="0" borderId="0"/>
  </cellStyleXfs>
  <cellXfs count="39">
    <xf numFmtId="0" fontId="0" fillId="0" borderId="0" xfId="0"/>
    <xf numFmtId="2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9" fontId="12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10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 wrapText="1"/>
    </xf>
    <xf numFmtId="2" fontId="15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ის თემა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6"/>
  <sheetViews>
    <sheetView tabSelected="1" workbookViewId="0">
      <selection activeCell="C43" sqref="C43"/>
    </sheetView>
  </sheetViews>
  <sheetFormatPr defaultColWidth="9" defaultRowHeight="15"/>
  <cols>
    <col min="1" max="1" width="3.42578125" style="5" customWidth="1"/>
    <col min="2" max="2" width="44" style="5" customWidth="1"/>
    <col min="3" max="3" width="8.140625" style="5" customWidth="1"/>
    <col min="4" max="4" width="8.7109375" style="5" bestFit="1" customWidth="1"/>
    <col min="5" max="5" width="8.140625" style="5" customWidth="1"/>
    <col min="6" max="6" width="8.7109375" style="5" bestFit="1" customWidth="1"/>
    <col min="7" max="7" width="8.140625" style="5" customWidth="1"/>
    <col min="8" max="8" width="8.7109375" style="5" bestFit="1" customWidth="1"/>
    <col min="9" max="9" width="8.140625" style="5" customWidth="1"/>
    <col min="10" max="10" width="8.7109375" style="5" bestFit="1" customWidth="1"/>
    <col min="11" max="11" width="8.140625" style="5" customWidth="1"/>
    <col min="12" max="12" width="10.140625" style="7" customWidth="1"/>
    <col min="13" max="16384" width="9" style="5"/>
  </cols>
  <sheetData>
    <row r="1" spans="1:12">
      <c r="A1" s="36" t="s">
        <v>38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5.75">
      <c r="A3" s="37" t="s">
        <v>39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15.75">
      <c r="A4" s="6"/>
      <c r="B4" s="6"/>
      <c r="C4" s="6"/>
      <c r="D4" s="6"/>
      <c r="E4" s="6"/>
      <c r="F4" s="6"/>
      <c r="G4" s="15"/>
      <c r="H4" s="15"/>
      <c r="I4" s="25" t="s">
        <v>34</v>
      </c>
      <c r="J4" s="26">
        <v>2</v>
      </c>
      <c r="K4" s="27" t="s">
        <v>35</v>
      </c>
      <c r="L4" s="26">
        <v>9.3000000000000007</v>
      </c>
    </row>
    <row r="5" spans="1:12" ht="15" customHeight="1">
      <c r="A5" s="35" t="s">
        <v>0</v>
      </c>
      <c r="B5" s="28" t="s">
        <v>1</v>
      </c>
      <c r="C5" s="38" t="s">
        <v>20</v>
      </c>
      <c r="D5" s="38"/>
      <c r="E5" s="38"/>
      <c r="F5" s="31" t="s">
        <v>2</v>
      </c>
      <c r="G5" s="32"/>
      <c r="H5" s="31" t="s">
        <v>3</v>
      </c>
      <c r="I5" s="32"/>
      <c r="J5" s="31" t="s">
        <v>4</v>
      </c>
      <c r="K5" s="32"/>
      <c r="L5" s="33" t="s">
        <v>5</v>
      </c>
    </row>
    <row r="6" spans="1:12" ht="15" customHeight="1">
      <c r="A6" s="35"/>
      <c r="B6" s="30"/>
      <c r="C6" s="8" t="s">
        <v>6</v>
      </c>
      <c r="D6" s="2" t="s">
        <v>7</v>
      </c>
      <c r="E6" s="2" t="s">
        <v>8</v>
      </c>
      <c r="F6" s="2" t="s">
        <v>7</v>
      </c>
      <c r="G6" s="2" t="s">
        <v>8</v>
      </c>
      <c r="H6" s="2" t="s">
        <v>7</v>
      </c>
      <c r="I6" s="2" t="s">
        <v>8</v>
      </c>
      <c r="J6" s="2" t="s">
        <v>7</v>
      </c>
      <c r="K6" s="2" t="s">
        <v>8</v>
      </c>
      <c r="L6" s="34"/>
    </row>
    <row r="7" spans="1:12" ht="15" customHeight="1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</row>
    <row r="8" spans="1:12" ht="33.75" customHeight="1">
      <c r="A8" s="28">
        <v>1</v>
      </c>
      <c r="B8" s="12" t="s">
        <v>36</v>
      </c>
      <c r="C8" s="13" t="s">
        <v>32</v>
      </c>
      <c r="D8" s="13"/>
      <c r="E8" s="14">
        <f>L4*0.0745</f>
        <v>0.69285000000000008</v>
      </c>
      <c r="F8" s="2"/>
      <c r="G8" s="9"/>
      <c r="H8" s="2"/>
      <c r="I8" s="9"/>
      <c r="J8" s="2"/>
      <c r="K8" s="9"/>
      <c r="L8" s="9"/>
    </row>
    <row r="9" spans="1:12" ht="20.25" customHeight="1">
      <c r="A9" s="29"/>
      <c r="B9" s="3" t="s">
        <v>21</v>
      </c>
      <c r="C9" s="4" t="s">
        <v>22</v>
      </c>
      <c r="D9" s="4">
        <v>0.88700000000000001</v>
      </c>
      <c r="E9" s="1">
        <f>E8*D9</f>
        <v>0.61455795000000013</v>
      </c>
      <c r="F9" s="4"/>
      <c r="G9" s="1"/>
      <c r="H9" s="4"/>
      <c r="I9" s="1"/>
      <c r="J9" s="4"/>
      <c r="K9" s="1"/>
      <c r="L9" s="1"/>
    </row>
    <row r="10" spans="1:12" ht="20.25" customHeight="1">
      <c r="A10" s="29"/>
      <c r="B10" s="3" t="s">
        <v>23</v>
      </c>
      <c r="C10" s="4" t="s">
        <v>10</v>
      </c>
      <c r="D10" s="4">
        <v>0.16</v>
      </c>
      <c r="E10" s="1">
        <f>E8*D10</f>
        <v>0.11085600000000001</v>
      </c>
      <c r="F10" s="4"/>
      <c r="G10" s="1"/>
      <c r="H10" s="4"/>
      <c r="I10" s="1"/>
      <c r="J10" s="4"/>
      <c r="K10" s="1"/>
      <c r="L10" s="1"/>
    </row>
    <row r="11" spans="1:12" ht="21" customHeight="1">
      <c r="A11" s="28">
        <v>2</v>
      </c>
      <c r="B11" s="12" t="s">
        <v>25</v>
      </c>
      <c r="C11" s="13" t="s">
        <v>33</v>
      </c>
      <c r="D11" s="13"/>
      <c r="E11" s="14">
        <f>3.3*1.44+3.25*1.4</f>
        <v>9.3019999999999996</v>
      </c>
      <c r="F11" s="2"/>
      <c r="G11" s="9"/>
      <c r="H11" s="2"/>
      <c r="I11" s="9"/>
      <c r="J11" s="2"/>
      <c r="K11" s="9"/>
      <c r="L11" s="9"/>
    </row>
    <row r="12" spans="1:12" ht="21" customHeight="1">
      <c r="A12" s="29"/>
      <c r="B12" s="3" t="s">
        <v>21</v>
      </c>
      <c r="C12" s="4" t="s">
        <v>22</v>
      </c>
      <c r="D12" s="4">
        <v>1.1100000000000001</v>
      </c>
      <c r="E12" s="1">
        <f>E11*D12</f>
        <v>10.32522</v>
      </c>
      <c r="F12" s="4"/>
      <c r="G12" s="1"/>
      <c r="H12" s="4"/>
      <c r="I12" s="1"/>
      <c r="J12" s="4"/>
      <c r="K12" s="1"/>
      <c r="L12" s="1"/>
    </row>
    <row r="13" spans="1:12" ht="21" customHeight="1">
      <c r="A13" s="29"/>
      <c r="B13" s="3" t="s">
        <v>23</v>
      </c>
      <c r="C13" s="4" t="s">
        <v>10</v>
      </c>
      <c r="D13" s="4">
        <v>0.51600000000000001</v>
      </c>
      <c r="E13" s="1">
        <f>E11*D13</f>
        <v>4.7998320000000003</v>
      </c>
      <c r="F13" s="4"/>
      <c r="G13" s="1"/>
      <c r="H13" s="4"/>
      <c r="I13" s="1"/>
      <c r="J13" s="4"/>
      <c r="K13" s="1"/>
      <c r="L13" s="1"/>
    </row>
    <row r="14" spans="1:12" ht="21" customHeight="1">
      <c r="A14" s="29"/>
      <c r="B14" s="3" t="s">
        <v>24</v>
      </c>
      <c r="C14" s="4"/>
      <c r="D14" s="4"/>
      <c r="E14" s="1"/>
      <c r="F14" s="4"/>
      <c r="G14" s="1"/>
      <c r="H14" s="4"/>
      <c r="I14" s="1"/>
      <c r="J14" s="4"/>
      <c r="K14" s="1"/>
      <c r="L14" s="1"/>
    </row>
    <row r="15" spans="1:12" ht="21" customHeight="1">
      <c r="A15" s="29"/>
      <c r="B15" s="2" t="s">
        <v>26</v>
      </c>
      <c r="C15" s="2" t="s">
        <v>28</v>
      </c>
      <c r="D15" s="2">
        <v>1</v>
      </c>
      <c r="E15" s="9">
        <f>E11</f>
        <v>9.3019999999999996</v>
      </c>
      <c r="F15" s="4"/>
      <c r="G15" s="1"/>
      <c r="H15" s="4"/>
      <c r="I15" s="1"/>
      <c r="J15" s="4"/>
      <c r="K15" s="1"/>
      <c r="L15" s="1"/>
    </row>
    <row r="16" spans="1:12" ht="18.75" customHeight="1">
      <c r="A16" s="29"/>
      <c r="B16" s="2" t="s">
        <v>16</v>
      </c>
      <c r="C16" s="2" t="s">
        <v>9</v>
      </c>
      <c r="D16" s="2"/>
      <c r="E16" s="9">
        <f>J4</f>
        <v>2</v>
      </c>
      <c r="F16" s="4"/>
      <c r="G16" s="1"/>
      <c r="H16" s="4"/>
      <c r="I16" s="1"/>
      <c r="J16" s="4"/>
      <c r="K16" s="1"/>
      <c r="L16" s="1"/>
    </row>
    <row r="17" spans="1:12" ht="21" customHeight="1">
      <c r="A17" s="28">
        <v>3</v>
      </c>
      <c r="B17" s="12" t="s">
        <v>27</v>
      </c>
      <c r="C17" s="13" t="s">
        <v>33</v>
      </c>
      <c r="D17" s="13"/>
      <c r="E17" s="14">
        <f>E15*2</f>
        <v>18.603999999999999</v>
      </c>
      <c r="F17" s="2"/>
      <c r="G17" s="9"/>
      <c r="H17" s="2"/>
      <c r="I17" s="9"/>
      <c r="J17" s="2"/>
      <c r="K17" s="9"/>
      <c r="L17" s="9"/>
    </row>
    <row r="18" spans="1:12" ht="21" customHeight="1">
      <c r="A18" s="29"/>
      <c r="B18" s="3" t="s">
        <v>21</v>
      </c>
      <c r="C18" s="4" t="s">
        <v>22</v>
      </c>
      <c r="D18" s="4">
        <v>1.2</v>
      </c>
      <c r="E18" s="1">
        <f>E17*D18</f>
        <v>22.3248</v>
      </c>
      <c r="F18" s="4"/>
      <c r="G18" s="1"/>
      <c r="H18" s="4"/>
      <c r="I18" s="1"/>
      <c r="J18" s="4"/>
      <c r="K18" s="1"/>
      <c r="L18" s="1"/>
    </row>
    <row r="19" spans="1:12" ht="21" customHeight="1">
      <c r="A19" s="29"/>
      <c r="B19" s="3" t="s">
        <v>23</v>
      </c>
      <c r="C19" s="4" t="s">
        <v>10</v>
      </c>
      <c r="D19" s="4">
        <v>0.16</v>
      </c>
      <c r="E19" s="1">
        <f>E17*D19</f>
        <v>2.9766399999999997</v>
      </c>
      <c r="F19" s="4"/>
      <c r="G19" s="1"/>
      <c r="H19" s="4"/>
      <c r="I19" s="1"/>
      <c r="J19" s="4"/>
      <c r="K19" s="1"/>
      <c r="L19" s="1"/>
    </row>
    <row r="20" spans="1:12" ht="21" customHeight="1">
      <c r="A20" s="29"/>
      <c r="B20" s="3" t="s">
        <v>24</v>
      </c>
      <c r="C20" s="4"/>
      <c r="D20" s="4"/>
      <c r="E20" s="1"/>
      <c r="F20" s="4"/>
      <c r="G20" s="1"/>
      <c r="H20" s="4"/>
      <c r="I20" s="1"/>
      <c r="J20" s="4"/>
      <c r="K20" s="1"/>
      <c r="L20" s="1"/>
    </row>
    <row r="21" spans="1:12" ht="17.25" customHeight="1">
      <c r="A21" s="29"/>
      <c r="B21" s="2" t="s">
        <v>17</v>
      </c>
      <c r="C21" s="2" t="s">
        <v>15</v>
      </c>
      <c r="D21" s="2">
        <v>0.42</v>
      </c>
      <c r="E21" s="9">
        <f>E17*D21</f>
        <v>7.8136799999999997</v>
      </c>
      <c r="F21" s="4"/>
      <c r="G21" s="1"/>
      <c r="H21" s="4"/>
      <c r="I21" s="1"/>
      <c r="J21" s="4"/>
      <c r="K21" s="1"/>
      <c r="L21" s="1"/>
    </row>
    <row r="22" spans="1:12" ht="34.5" customHeight="1">
      <c r="A22" s="28">
        <v>4</v>
      </c>
      <c r="B22" s="12" t="s">
        <v>29</v>
      </c>
      <c r="C22" s="13" t="s">
        <v>33</v>
      </c>
      <c r="D22" s="13"/>
      <c r="E22" s="14">
        <f>L4*2.6*0.4</f>
        <v>9.6720000000000024</v>
      </c>
      <c r="F22" s="2"/>
      <c r="G22" s="9"/>
      <c r="H22" s="2"/>
      <c r="I22" s="9"/>
      <c r="J22" s="2"/>
      <c r="K22" s="9"/>
      <c r="L22" s="9"/>
    </row>
    <row r="23" spans="1:12" ht="17.25" customHeight="1">
      <c r="A23" s="29"/>
      <c r="B23" s="3" t="s">
        <v>21</v>
      </c>
      <c r="C23" s="4" t="s">
        <v>22</v>
      </c>
      <c r="D23" s="4">
        <v>2</v>
      </c>
      <c r="E23" s="1">
        <v>13.5</v>
      </c>
      <c r="F23" s="4"/>
      <c r="G23" s="1"/>
      <c r="H23" s="4"/>
      <c r="I23" s="1"/>
      <c r="J23" s="4"/>
      <c r="K23" s="1"/>
      <c r="L23" s="1"/>
    </row>
    <row r="24" spans="1:12" ht="17.25" customHeight="1">
      <c r="A24" s="29"/>
      <c r="B24" s="3" t="s">
        <v>23</v>
      </c>
      <c r="C24" s="4" t="s">
        <v>10</v>
      </c>
      <c r="D24" s="4">
        <v>0.16</v>
      </c>
      <c r="E24" s="1">
        <f>E22*D24</f>
        <v>1.5475200000000005</v>
      </c>
      <c r="F24" s="4"/>
      <c r="G24" s="1"/>
      <c r="H24" s="4"/>
      <c r="I24" s="1"/>
      <c r="J24" s="4"/>
      <c r="K24" s="1"/>
      <c r="L24" s="1"/>
    </row>
    <row r="25" spans="1:12" ht="17.25" customHeight="1">
      <c r="A25" s="29"/>
      <c r="B25" s="3" t="s">
        <v>24</v>
      </c>
      <c r="C25" s="4"/>
      <c r="D25" s="4"/>
      <c r="E25" s="1"/>
      <c r="F25" s="4"/>
      <c r="G25" s="1"/>
      <c r="H25" s="4"/>
      <c r="I25" s="1"/>
      <c r="J25" s="4"/>
      <c r="K25" s="1"/>
      <c r="L25" s="1"/>
    </row>
    <row r="26" spans="1:12" ht="21" customHeight="1">
      <c r="A26" s="30"/>
      <c r="B26" s="2" t="s">
        <v>18</v>
      </c>
      <c r="C26" s="2" t="s">
        <v>31</v>
      </c>
      <c r="D26" s="2">
        <v>3.3000000000000002E-2</v>
      </c>
      <c r="E26" s="9">
        <f>E22*D26</f>
        <v>0.31917600000000007</v>
      </c>
      <c r="F26" s="4"/>
      <c r="G26" s="1"/>
      <c r="H26" s="4"/>
      <c r="I26" s="1"/>
      <c r="J26" s="4"/>
      <c r="K26" s="1"/>
      <c r="L26" s="1"/>
    </row>
    <row r="27" spans="1:12" ht="30" customHeight="1">
      <c r="A27" s="2">
        <v>5</v>
      </c>
      <c r="B27" s="12" t="s">
        <v>19</v>
      </c>
      <c r="C27" s="13" t="s">
        <v>30</v>
      </c>
      <c r="D27" s="13"/>
      <c r="E27" s="14">
        <f>E8*0.8</f>
        <v>0.55428000000000011</v>
      </c>
      <c r="F27" s="4"/>
      <c r="G27" s="1"/>
      <c r="H27" s="4"/>
      <c r="I27" s="1"/>
      <c r="J27" s="4"/>
      <c r="K27" s="1"/>
      <c r="L27" s="1"/>
    </row>
    <row r="28" spans="1:12" ht="18.75" customHeight="1">
      <c r="A28" s="2"/>
      <c r="B28" s="16" t="s">
        <v>5</v>
      </c>
      <c r="C28" s="17" t="s">
        <v>10</v>
      </c>
      <c r="D28" s="17"/>
      <c r="E28" s="17"/>
      <c r="F28" s="17"/>
      <c r="G28" s="18"/>
      <c r="H28" s="17"/>
      <c r="I28" s="18"/>
      <c r="J28" s="17"/>
      <c r="K28" s="18"/>
      <c r="L28" s="18"/>
    </row>
    <row r="29" spans="1:12" ht="18.75" customHeight="1">
      <c r="A29" s="2"/>
      <c r="B29" s="17" t="s">
        <v>37</v>
      </c>
      <c r="C29" s="17" t="s">
        <v>11</v>
      </c>
      <c r="D29" s="17"/>
      <c r="E29" s="19" t="s">
        <v>11</v>
      </c>
      <c r="F29" s="20"/>
      <c r="G29" s="21"/>
      <c r="H29" s="17"/>
      <c r="I29" s="21"/>
      <c r="J29" s="17"/>
      <c r="K29" s="21"/>
      <c r="L29" s="18"/>
    </row>
    <row r="30" spans="1:12" ht="18.75" customHeight="1">
      <c r="A30" s="2"/>
      <c r="B30" s="17" t="s">
        <v>5</v>
      </c>
      <c r="C30" s="17" t="s">
        <v>10</v>
      </c>
      <c r="D30" s="17"/>
      <c r="E30" s="22"/>
      <c r="F30" s="17"/>
      <c r="G30" s="21"/>
      <c r="H30" s="17"/>
      <c r="I30" s="21"/>
      <c r="J30" s="17"/>
      <c r="K30" s="21"/>
      <c r="L30" s="18"/>
    </row>
    <row r="31" spans="1:12" ht="18.75" customHeight="1">
      <c r="A31" s="2"/>
      <c r="B31" s="16" t="s">
        <v>12</v>
      </c>
      <c r="C31" s="17" t="s">
        <v>11</v>
      </c>
      <c r="D31" s="17"/>
      <c r="E31" s="19" t="s">
        <v>11</v>
      </c>
      <c r="F31" s="23"/>
      <c r="G31" s="21"/>
      <c r="H31" s="17"/>
      <c r="I31" s="21"/>
      <c r="J31" s="17"/>
      <c r="K31" s="21"/>
      <c r="L31" s="18"/>
    </row>
    <row r="32" spans="1:12" ht="18.75" customHeight="1">
      <c r="A32" s="2"/>
      <c r="B32" s="16" t="s">
        <v>5</v>
      </c>
      <c r="C32" s="17" t="s">
        <v>10</v>
      </c>
      <c r="D32" s="17"/>
      <c r="E32" s="19"/>
      <c r="F32" s="17"/>
      <c r="G32" s="21"/>
      <c r="H32" s="17"/>
      <c r="I32" s="21"/>
      <c r="J32" s="17"/>
      <c r="K32" s="21"/>
      <c r="L32" s="18"/>
    </row>
    <row r="33" spans="1:12" ht="18.75" customHeight="1">
      <c r="A33" s="2"/>
      <c r="B33" s="16" t="s">
        <v>13</v>
      </c>
      <c r="C33" s="17" t="s">
        <v>11</v>
      </c>
      <c r="D33" s="17"/>
      <c r="E33" s="19" t="s">
        <v>11</v>
      </c>
      <c r="F33" s="24"/>
      <c r="G33" s="21"/>
      <c r="H33" s="17"/>
      <c r="I33" s="21"/>
      <c r="J33" s="17"/>
      <c r="K33" s="21"/>
      <c r="L33" s="18"/>
    </row>
    <row r="34" spans="1:12" s="11" customFormat="1" ht="18.75" customHeight="1">
      <c r="A34" s="10"/>
      <c r="B34" s="16" t="s">
        <v>5</v>
      </c>
      <c r="C34" s="17" t="s">
        <v>10</v>
      </c>
      <c r="D34" s="17"/>
      <c r="E34" s="19"/>
      <c r="F34" s="17"/>
      <c r="G34" s="21"/>
      <c r="H34" s="17"/>
      <c r="I34" s="21"/>
      <c r="J34" s="17"/>
      <c r="K34" s="21"/>
      <c r="L34" s="18"/>
    </row>
    <row r="35" spans="1:12" ht="18.75" customHeight="1">
      <c r="A35" s="2"/>
      <c r="B35" s="16" t="s">
        <v>14</v>
      </c>
      <c r="C35" s="17" t="s">
        <v>11</v>
      </c>
      <c r="D35" s="17"/>
      <c r="E35" s="19">
        <v>0.03</v>
      </c>
      <c r="F35" s="17"/>
      <c r="G35" s="21"/>
      <c r="H35" s="17"/>
      <c r="I35" s="21"/>
      <c r="J35" s="17"/>
      <c r="K35" s="21"/>
      <c r="L35" s="18"/>
    </row>
    <row r="36" spans="1:12" ht="15.75">
      <c r="B36" s="16" t="s">
        <v>5</v>
      </c>
      <c r="C36" s="17" t="s">
        <v>10</v>
      </c>
      <c r="D36" s="17"/>
      <c r="E36" s="19"/>
      <c r="F36" s="17"/>
      <c r="G36" s="21"/>
      <c r="H36" s="17"/>
      <c r="I36" s="21"/>
      <c r="J36" s="17"/>
      <c r="K36" s="21"/>
      <c r="L36" s="18"/>
    </row>
  </sheetData>
  <mergeCells count="13">
    <mergeCell ref="A1:L2"/>
    <mergeCell ref="A3:L3"/>
    <mergeCell ref="C5:E5"/>
    <mergeCell ref="F5:G5"/>
    <mergeCell ref="H5:I5"/>
    <mergeCell ref="A22:A26"/>
    <mergeCell ref="A11:A16"/>
    <mergeCell ref="J5:K5"/>
    <mergeCell ref="L5:L6"/>
    <mergeCell ref="A8:A10"/>
    <mergeCell ref="A17:A21"/>
    <mergeCell ref="A5:A6"/>
    <mergeCell ref="B5:B6"/>
  </mergeCells>
  <printOptions horizontalCentered="1"/>
  <pageMargins left="0.31496062992125984" right="0.27559055118110237" top="0.78740157480314965" bottom="0.35433070866141736" header="0.19685039370078741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ხარჯთაღრიცხვა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Kaxa</cp:lastModifiedBy>
  <cp:lastPrinted>2019-03-19T09:07:32Z</cp:lastPrinted>
  <dcterms:created xsi:type="dcterms:W3CDTF">2015-08-11T04:35:33Z</dcterms:created>
  <dcterms:modified xsi:type="dcterms:W3CDTF">2019-03-19T09:08:19Z</dcterms:modified>
</cp:coreProperties>
</file>