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adze\Desktop\"/>
    </mc:Choice>
  </mc:AlternateContent>
  <bookViews>
    <workbookView xWindow="0" yWindow="0" windowWidth="28725" windowHeight="11805" tabRatio="1000"/>
  </bookViews>
  <sheets>
    <sheet name="ნაკრები ხარჯთაღრიცხვა" sheetId="40" r:id="rId1"/>
    <sheet name="ინფრასტრუქტურული სამუშაოები" sheetId="36" r:id="rId2"/>
    <sheet name="ახალი ბაღი" sheetId="41" r:id="rId3"/>
    <sheet name="2 ახალი მულტიფუნქციური შენობა" sheetId="43" r:id="rId4"/>
    <sheet name="შნაიდერის კოშკი" sheetId="34" r:id="rId5"/>
    <sheet name="მიწისქვეშა საკომუნიკაციო ქსელი" sheetId="46" r:id="rId6"/>
    <sheet name="ელ. სისტემა და განათება" sheetId="48" r:id="rId7"/>
    <sheet name="სუსტი დენები" sheetId="47" r:id="rId8"/>
    <sheet name="წყალ-კანალიზაცია, ხანძარქრობა" sheetId="49" r:id="rId9"/>
  </sheets>
  <calcPr calcId="162913"/>
</workbook>
</file>

<file path=xl/calcChain.xml><?xml version="1.0" encoding="utf-8"?>
<calcChain xmlns="http://schemas.openxmlformats.org/spreadsheetml/2006/main">
  <c r="D95" i="41" l="1"/>
  <c r="D93" i="41"/>
  <c r="D87" i="41"/>
  <c r="D86" i="41"/>
  <c r="D85" i="41"/>
  <c r="D84" i="41"/>
  <c r="D30" i="34" l="1"/>
  <c r="D27" i="34"/>
  <c r="D14" i="46" l="1"/>
  <c r="D13" i="46"/>
  <c r="D12" i="46"/>
  <c r="D17" i="46" l="1"/>
  <c r="D16" i="43" l="1"/>
  <c r="D20" i="36" l="1"/>
  <c r="D19" i="36"/>
  <c r="D18" i="36"/>
  <c r="D17" i="36"/>
  <c r="D24" i="36" l="1"/>
  <c r="D14" i="36"/>
  <c r="D27" i="36"/>
  <c r="D26" i="36"/>
  <c r="D25" i="36"/>
  <c r="D47" i="34" l="1"/>
  <c r="D38" i="34"/>
  <c r="D34" i="34"/>
  <c r="D23" i="34"/>
  <c r="D21" i="34"/>
  <c r="D18" i="34"/>
  <c r="D17" i="34"/>
  <c r="D46" i="34" l="1"/>
  <c r="D37" i="34"/>
  <c r="D26" i="34"/>
  <c r="D58" i="34" l="1"/>
</calcChain>
</file>

<file path=xl/sharedStrings.xml><?xml version="1.0" encoding="utf-8"?>
<sst xmlns="http://schemas.openxmlformats.org/spreadsheetml/2006/main" count="1275" uniqueCount="414">
  <si>
    <t>jami</t>
  </si>
  <si>
    <t>Works</t>
  </si>
  <si>
    <t>Dimen.</t>
  </si>
  <si>
    <t>erT. fasi</t>
  </si>
  <si>
    <t>Total</t>
  </si>
  <si>
    <t>Unit price</t>
  </si>
  <si>
    <t>Amoun.</t>
  </si>
  <si>
    <t>I</t>
  </si>
  <si>
    <t>ჯამი:</t>
  </si>
  <si>
    <t>ჯამი</t>
  </si>
  <si>
    <t>რაოდენ.</t>
  </si>
  <si>
    <t>განზომ.</t>
  </si>
  <si>
    <t>სამუშაოების ჩამონათვალი</t>
  </si>
  <si>
    <t>სულ:</t>
  </si>
  <si>
    <t>პარმენ ზაქარაიას სახელობის ნოქალაქევის არქიტექტურულ-არქეოლოგიური კომპლექსის რეაბილიტაციის ხარჯთაღრიცხვა</t>
  </si>
  <si>
    <t>ობიექტის გაწმენდა და საკონსერვაციო ფენისთვის მომზადება</t>
  </si>
  <si>
    <t>საკონსერვაციო ფენის მოწყობა კირ-დუღაბის ხსნარით</t>
  </si>
  <si>
    <t>მ2</t>
  </si>
  <si>
    <t>მ3</t>
  </si>
  <si>
    <t>ძველი საკონსერვაციო ფენის დემონტაჟი</t>
  </si>
  <si>
    <t>არსებული წყობის ნაწილის გადაწყობა (დემონტაჟი, გაწმენდა, წყობის უკან დაბრუნება)</t>
  </si>
  <si>
    <t>წყობის ნაკერების გაწმენდა და ამოგოზვა კირ-დუღაბის ხსნარით</t>
  </si>
  <si>
    <t>კედლის წყობის აღდგენა ქვით</t>
  </si>
  <si>
    <t>ც.</t>
  </si>
  <si>
    <t>გრ. მ.</t>
  </si>
  <si>
    <t>ხარაჩოს დაშლა</t>
  </si>
  <si>
    <t>დემონტაჟი</t>
  </si>
  <si>
    <t>წყობის გადაწყობა</t>
  </si>
  <si>
    <t>კირ-დუღაბის ხსნარი, ჩამქრალი კირი ჰიდრავლიკური დანამატებით; იმპორტირებული</t>
  </si>
  <si>
    <t>ობიექტის გაწმენდა, კონსერვაცია</t>
  </si>
  <si>
    <t>კირ-დუღაბის ხსნარი, ნატურალურად ჰიდრავლიკური კირი; იმპორტირებული</t>
  </si>
  <si>
    <t>წყობის ნაკერების ამოგოზვა</t>
  </si>
  <si>
    <t>წყობის აღგდენა</t>
  </si>
  <si>
    <t>მიწის სამუშაოები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</si>
  <si>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</si>
  <si>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</si>
  <si>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</si>
  <si>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</si>
  <si>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</si>
  <si>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</si>
  <si>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</si>
  <si>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</si>
  <si>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</si>
  <si>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</si>
  <si>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</si>
  <si>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</si>
  <si>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არქეოლოგიური ზედამხედველობა</t>
  </si>
  <si>
    <t>მიწის სამუშაოების დროს არქეოლოგიური ზედამხედველობა და შესაბამისი დასკვნების მომზადება</t>
  </si>
  <si>
    <t>XIV</t>
  </si>
  <si>
    <t>XV</t>
  </si>
  <si>
    <t>გრ.მ.</t>
  </si>
  <si>
    <t>ლარი</t>
  </si>
  <si>
    <t>სამღებრო სამუშაოები</t>
  </si>
  <si>
    <t>ლითნის ზედაპირების, დამუშავება და დაფარვა ანტიკოროზიული საღებავით 4 ფენა</t>
  </si>
  <si>
    <t>XVI</t>
  </si>
  <si>
    <t>კომპ.</t>
  </si>
  <si>
    <t>ხარაჩოს და მონორეილის მოწყობა</t>
  </si>
  <si>
    <t>არქ. ნაწილი</t>
  </si>
  <si>
    <t>წერტილოვანი საძირკვლის მოწყობა რკინა-ბეტონით</t>
  </si>
  <si>
    <t>მიწის მოჭრა და გატანა საძირკვლის მოსაწყობად</t>
  </si>
  <si>
    <t>საძირკვლის ჩასატანებელი დეტალის მოწყობა, ფურცელი (600მმX600მმX7მმ)X5</t>
  </si>
  <si>
    <t>კიბის კოსოურების მოწყობა, მილკვადრატი (180მმX100მმX5მმ)</t>
  </si>
  <si>
    <t>კიბის საფეხურების კარკასის მოწყობა, მილკვადრატი (40მმX40მმX4მმ)</t>
  </si>
  <si>
    <t>ფურცელი 7მმ (დეტალი#6)</t>
  </si>
  <si>
    <t xml:space="preserve">კიბების მოპირკეთება ფურცელი ,,რიფლონი,, 5მმ </t>
  </si>
  <si>
    <t>მოაჯირის მოწყობა</t>
  </si>
  <si>
    <t>საძირკვლის ჩასატანებელი დეტალის მოწყობა, ფურცელი (400მმX400მმX7მმ)X15</t>
  </si>
  <si>
    <t>ლითონის ფურცელი 7 მმ.</t>
  </si>
  <si>
    <t>ბილკის კოჭის მოწყობა, მილკვადრატი (150მმX150მმX5მმ)</t>
  </si>
  <si>
    <t>ბილკის კოჭის მოწყობა, მილკვადრატი (40მმX80მმX5მმ)</t>
  </si>
  <si>
    <t>WPC პანელის საფრის მოწყობა</t>
  </si>
  <si>
    <t>ნაწრთობი შუშის მოწყობა სისქით 20 მმ.</t>
  </si>
  <si>
    <t>kabelebi</t>
  </si>
  <si>
    <r>
      <t xml:space="preserve">kabeli spilenZis ormagi izolaciiT </t>
    </r>
    <r>
      <rPr>
        <sz val="10"/>
        <rFont val="Cambria"/>
        <family val="1"/>
      </rPr>
      <t xml:space="preserve"> NYY 3X2,5</t>
    </r>
  </si>
  <si>
    <r>
      <t xml:space="preserve">kabeli spilenZis ormagi izolaciiT  </t>
    </r>
    <r>
      <rPr>
        <sz val="10"/>
        <rFont val="Cambria"/>
        <family val="1"/>
      </rPr>
      <t>NYY 3X1,5</t>
    </r>
  </si>
  <si>
    <r>
      <t xml:space="preserve">kabeli spilenZis ormagi izolaciiT </t>
    </r>
    <r>
      <rPr>
        <sz val="10"/>
        <rFont val="Cambria"/>
        <family val="1"/>
      </rPr>
      <t xml:space="preserve"> NYY 3X4</t>
    </r>
  </si>
  <si>
    <r>
      <t>kabeli spilenZis ormagi izolaciiT</t>
    </r>
    <r>
      <rPr>
        <sz val="10"/>
        <rFont val="Cambria"/>
        <family val="1"/>
      </rPr>
      <t xml:space="preserve">  NYY 3X6</t>
    </r>
  </si>
  <si>
    <r>
      <t>kabeli spilenZis ormagi izolaciiT</t>
    </r>
    <r>
      <rPr>
        <sz val="10"/>
        <rFont val="Cambria"/>
        <family val="1"/>
      </rPr>
      <t xml:space="preserve"> NYY 5X2.5</t>
    </r>
  </si>
  <si>
    <r>
      <t>kabeli spilenZis ormagi izolaciiT</t>
    </r>
    <r>
      <rPr>
        <sz val="10"/>
        <rFont val="Cambria"/>
        <family val="1"/>
      </rPr>
      <t xml:space="preserve"> NYY 5X10</t>
    </r>
  </si>
  <si>
    <r>
      <t>kabeli spilenZis ormagi izolaciiT</t>
    </r>
    <r>
      <rPr>
        <sz val="10"/>
        <rFont val="Cambria"/>
        <family val="1"/>
      </rPr>
      <t xml:space="preserve"> NYY 5X16</t>
    </r>
  </si>
  <si>
    <r>
      <t>kabeli spilenZis ormagi izolaciiT</t>
    </r>
    <r>
      <rPr>
        <sz val="10"/>
        <rFont val="Cambria"/>
        <family val="1"/>
      </rPr>
      <t xml:space="preserve"> NYY 4X35/16</t>
    </r>
  </si>
  <si>
    <r>
      <t>kabeli spilenZis ormagi izolaciiT</t>
    </r>
    <r>
      <rPr>
        <sz val="10"/>
        <rFont val="Cambria"/>
        <family val="1"/>
      </rPr>
      <t xml:space="preserve"> NYY 4X70/35</t>
    </r>
  </si>
  <si>
    <r>
      <t xml:space="preserve">kabeli spilenZis ormagi izolaciiT </t>
    </r>
    <r>
      <rPr>
        <sz val="10"/>
        <rFont val="Cambria"/>
        <family val="1"/>
      </rPr>
      <t xml:space="preserve"> NYY 4X95+1X50</t>
    </r>
  </si>
  <si>
    <t>samontaJo masala</t>
  </si>
  <si>
    <t>saaparato kolofi</t>
  </si>
  <si>
    <r>
      <t>gamanawilebeli kolofi xufiT</t>
    </r>
    <r>
      <rPr>
        <sz val="10"/>
        <rFont val="Cambria"/>
        <family val="1"/>
      </rPr>
      <t xml:space="preserve"> IP65</t>
    </r>
  </si>
  <si>
    <t>klema CasarWobi 3-iani</t>
  </si>
  <si>
    <t>klema CasarWobi 4-iani</t>
  </si>
  <si>
    <t>klema CasarWobi 6-iani</t>
  </si>
  <si>
    <t>gofrirebuli mili    16mm</t>
  </si>
  <si>
    <t>gofrirebuli mili   22mm</t>
  </si>
  <si>
    <t>gofrirebuli mili  32mm</t>
  </si>
  <si>
    <t>gofrirebuli mili  50mm</t>
  </si>
  <si>
    <r>
      <t xml:space="preserve">avtomaturi amomrTveli </t>
    </r>
    <r>
      <rPr>
        <sz val="10"/>
        <rFont val="Cambria"/>
        <family val="1"/>
      </rPr>
      <t>6/1/C</t>
    </r>
    <r>
      <rPr>
        <sz val="10"/>
        <rFont val="AcadNusx"/>
      </rPr>
      <t xml:space="preserve"> 10</t>
    </r>
    <r>
      <rPr>
        <sz val="10"/>
        <rFont val="Cambria"/>
        <family val="1"/>
      </rPr>
      <t xml:space="preserve"> kA</t>
    </r>
  </si>
  <si>
    <r>
      <t xml:space="preserve">avtomaturi amomrTveli </t>
    </r>
    <r>
      <rPr>
        <sz val="10"/>
        <rFont val="Cambria"/>
        <family val="1"/>
      </rPr>
      <t>16/4/C 10 kA</t>
    </r>
  </si>
  <si>
    <t>gamTiSveli 20a 3 polusa</t>
  </si>
  <si>
    <r>
      <t xml:space="preserve">dif.rele avtomatis funqciiT 25/4/0,03 </t>
    </r>
    <r>
      <rPr>
        <sz val="10"/>
        <rFont val="Cambria"/>
        <family val="1"/>
      </rPr>
      <t>mA</t>
    </r>
  </si>
  <si>
    <r>
      <t>ganmuxtveli</t>
    </r>
    <r>
      <rPr>
        <sz val="10"/>
        <rFont val="Cambria"/>
        <family val="1"/>
      </rPr>
      <t xml:space="preserve"> TN-S T3 3PN  10 kA</t>
    </r>
  </si>
  <si>
    <r>
      <t>avtomaturi amomrTveli 20</t>
    </r>
    <r>
      <rPr>
        <sz val="10"/>
        <rFont val="Cambria"/>
        <family val="1"/>
      </rPr>
      <t>/4/C  10kA</t>
    </r>
  </si>
  <si>
    <t>dabindebis rele sensoriT</t>
  </si>
  <si>
    <r>
      <t>კარადა გ/მ kariT saketiT aqsesuarebiT 610X448 mm</t>
    </r>
    <r>
      <rPr>
        <sz val="10"/>
        <rFont val="Cambria"/>
        <family val="1"/>
      </rPr>
      <t xml:space="preserve"> IP65</t>
    </r>
  </si>
  <si>
    <t>dasaparalelebeli salte sampolusa 63a</t>
  </si>
  <si>
    <t>farSi adgilis Semavsebeli 12 modulze</t>
  </si>
  <si>
    <t>seri klema 6 mm</t>
  </si>
  <si>
    <t>lurji klema 6 mm</t>
  </si>
  <si>
    <t>yviTel mwvane klema 6 mm</t>
  </si>
  <si>
    <t>seri klema 2.5 mm</t>
  </si>
  <si>
    <t>lurji klema 2.5 mm</t>
  </si>
  <si>
    <t>yviTel mwvane klema 2.5 mm</t>
  </si>
  <si>
    <t>seri klema 10 mm</t>
  </si>
  <si>
    <t>lurji klema 10 mm</t>
  </si>
  <si>
    <t>yviTel mwvane klema 10 mm</t>
  </si>
  <si>
    <t>klemebis rigis dasanomri 1-10</t>
  </si>
  <si>
    <t>klmebis numeracia</t>
  </si>
  <si>
    <t>kabelis Semkvreli TeTri</t>
  </si>
  <si>
    <r>
      <t xml:space="preserve">avtomaturi amomrTveli </t>
    </r>
    <r>
      <rPr>
        <sz val="10"/>
        <rFont val="Cambria"/>
        <family val="1"/>
      </rPr>
      <t>6/3/C</t>
    </r>
    <r>
      <rPr>
        <sz val="10"/>
        <rFont val="AcadNusx"/>
      </rPr>
      <t xml:space="preserve"> 10</t>
    </r>
    <r>
      <rPr>
        <sz val="10"/>
        <rFont val="Cambria"/>
        <family val="1"/>
      </rPr>
      <t xml:space="preserve"> kA</t>
    </r>
  </si>
  <si>
    <t>klemebis rigis dasanomri 11-20</t>
  </si>
  <si>
    <r>
      <t>avtomaturi amomrTveli 1</t>
    </r>
    <r>
      <rPr>
        <sz val="10"/>
        <rFont val="Cambria"/>
        <family val="1"/>
      </rPr>
      <t>6/1/C</t>
    </r>
    <r>
      <rPr>
        <sz val="10"/>
        <rFont val="AcadNusx"/>
      </rPr>
      <t xml:space="preserve"> 10</t>
    </r>
    <r>
      <rPr>
        <sz val="10"/>
        <rFont val="Cambria"/>
        <family val="1"/>
      </rPr>
      <t xml:space="preserve"> kA</t>
    </r>
  </si>
  <si>
    <r>
      <t>კარადა გ/მ kariT saketiT aqsesuarebiT 460X448 mm</t>
    </r>
    <r>
      <rPr>
        <sz val="10"/>
        <rFont val="Cambria"/>
        <family val="1"/>
      </rPr>
      <t xml:space="preserve"> IP65</t>
    </r>
  </si>
  <si>
    <t>mricxveli moduluri din reikaze samontaJo 380 voltze</t>
  </si>
  <si>
    <r>
      <t>ganmuxtveli</t>
    </r>
    <r>
      <rPr>
        <sz val="10"/>
        <rFont val="Cambria"/>
        <family val="1"/>
      </rPr>
      <t xml:space="preserve"> TN-S T1+2 3PN  25 kA</t>
    </r>
  </si>
  <si>
    <r>
      <t>avtomaturi amomrTveli 80</t>
    </r>
    <r>
      <rPr>
        <sz val="10"/>
        <rFont val="Cambria"/>
        <family val="1"/>
      </rPr>
      <t>/4/A  25kA</t>
    </r>
  </si>
  <si>
    <r>
      <t>კარადა rkinis dasadgmeli გ/მ kariT saketiT aqsesuarebiT 2007X1190 mm</t>
    </r>
    <r>
      <rPr>
        <sz val="10"/>
        <rFont val="Cambria"/>
        <family val="1"/>
      </rPr>
      <t xml:space="preserve"> IP65</t>
    </r>
  </si>
  <si>
    <t>gamanawilebeli bloki 160 a 1polusa</t>
  </si>
  <si>
    <t>seri klema 16 mm</t>
  </si>
  <si>
    <t>lurji klema 16 mm</t>
  </si>
  <si>
    <t>yviTel mwvane klema 16 mm</t>
  </si>
  <si>
    <t>seri klema 35 mm</t>
  </si>
  <si>
    <t>lurji klema 35 mm</t>
  </si>
  <si>
    <t>yviTel mwvane klema 35 mm</t>
  </si>
  <si>
    <t>denis transformatori kabelis 250/5 amperi</t>
  </si>
  <si>
    <t>multimetri</t>
  </si>
  <si>
    <t>gamanawilebeli bloki 250 a 1polusa</t>
  </si>
  <si>
    <t>seri klema 70 mm</t>
  </si>
  <si>
    <t>lurji klema 70 mm</t>
  </si>
  <si>
    <t>furnitura</t>
  </si>
  <si>
    <r>
      <t>rozeti kedlis damiwebis kontaqtiT</t>
    </r>
    <r>
      <rPr>
        <sz val="10"/>
        <rFont val="Cambria"/>
        <family val="1"/>
      </rPr>
      <t xml:space="preserve"> IP 54</t>
    </r>
  </si>
  <si>
    <r>
      <t>1-iani CamrTveli</t>
    </r>
    <r>
      <rPr>
        <sz val="10"/>
        <rFont val="Cambria"/>
        <family val="1"/>
      </rPr>
      <t xml:space="preserve"> IP54</t>
    </r>
  </si>
  <si>
    <t>CarCo 1-iani</t>
  </si>
  <si>
    <t>CarCo 3-iani</t>
  </si>
  <si>
    <t>CarCo 4-iani</t>
  </si>
  <si>
    <t>sanaTebi</t>
  </si>
  <si>
    <t>ლედ სანათი გარე განათების</t>
  </si>
  <si>
    <t>გრუნტის სანათი ground led 12W 300K</t>
  </si>
  <si>
    <t>ლედ სანათი ბუჩქების განათებისთვის LED 7W</t>
  </si>
  <si>
    <t>ლედ სანათი ტრეკზე</t>
  </si>
  <si>
    <t>ანტივანდალური სანათი 60W IP44</t>
  </si>
  <si>
    <t>ბოლარდი h=1350 IP44 39W 3000K</t>
  </si>
  <si>
    <t>სანათი 3მ-იან ბოძზე 3x54W</t>
  </si>
  <si>
    <t>დრეკადი ლედ სანათი</t>
  </si>
  <si>
    <t>გრ.მ</t>
  </si>
  <si>
    <t xml:space="preserve">damiweba </t>
  </si>
  <si>
    <t>damiwebis salte 40X3 galvanizirebuli</t>
  </si>
  <si>
    <t>damiwebis Rero 3 m</t>
  </si>
  <si>
    <t xml:space="preserve">universaluri SemaerTebeli </t>
  </si>
  <si>
    <t>potencialTa gamTanabrebeli salte</t>
  </si>
  <si>
    <t>Zalovani elementebi</t>
  </si>
  <si>
    <t>კაბელი 2X1.5</t>
  </si>
  <si>
    <t>საავტორო ზედამხედველობა - 2.2%</t>
  </si>
  <si>
    <t>გაუთვალისწინებელი ხარჯი -  5%</t>
  </si>
  <si>
    <t>ჩატარებული სამუშაოების ექსპერტიზა -  1.7%</t>
  </si>
  <si>
    <t>ინფრასტრუქტურული სამუშაოები</t>
  </si>
  <si>
    <t>ახალი ბაღის მოწყობა</t>
  </si>
  <si>
    <t>დეკორატიული მცენარეები</t>
  </si>
  <si>
    <t>შნაიდერის კოშკისაკენ მიმავალი ბილიკის მოწყობა</t>
  </si>
  <si>
    <t>მიწის მოჭრა და გატანა 5 კმ-ზე.</t>
  </si>
  <si>
    <t>გრუნტის დატკეპნა</t>
  </si>
  <si>
    <t>ქვიშა-ხრეშის ნარევი H=0.1 მ.</t>
  </si>
  <si>
    <t>ღორღი (10-20 დამუშავებული კირქვა) H=0.1 მ.</t>
  </si>
  <si>
    <t>ლანდშაფტის კიდე (ალუმინის უჟანგავი) H=0.1 მ.</t>
  </si>
  <si>
    <t>ღორღის ბილიკის მოწყობა</t>
  </si>
  <si>
    <t>პოლიპროპილენის ფიჭა</t>
  </si>
  <si>
    <t>კონსერვირებული ობიექტების შევსება დეკორატიული ღორღით</t>
  </si>
  <si>
    <t>ახალი მოაჯირები</t>
  </si>
  <si>
    <t>ხიდის არსებული მოაჯირების დაგრძელება</t>
  </si>
  <si>
    <t>ახალი მოაჯირის მოწყობა ხიდის მიმდებარედ</t>
  </si>
  <si>
    <t>ღორღი (10-20 დამუშავებული კირქვა) H=0.5 მ.</t>
  </si>
  <si>
    <t>სასმელი და მუზეუმის ახალი შენობის მოსამარაგებელი წყალსადენი</t>
  </si>
  <si>
    <t>სარწყავი და სახანძრო წყალსადენი</t>
  </si>
  <si>
    <t>ბაღის სარწყავი სისტემა</t>
  </si>
  <si>
    <t>სარწყავი სისტემის კონტროლის პანელი</t>
  </si>
  <si>
    <t>წვევის მარეგულირებელი</t>
  </si>
  <si>
    <t>ფილტრი 100-130 მიკრონი</t>
  </si>
  <si>
    <t>გარე კანალიზაცია</t>
  </si>
  <si>
    <t>კანალიზაციის გამწმენდი  ნაგებობა Q=6.0 მ3/დღ.ღ.</t>
  </si>
  <si>
    <t>კანალიზაციის გამწმენდის სადგამი კონსტრუქციის ჩამოსხმა რკინა-ბეტონით</t>
  </si>
  <si>
    <t>სატუმბო სადგურის და რეზერვუარების სადგამი კონსტრუქციის ჩამოსხმა რკინაბეტონით</t>
  </si>
  <si>
    <t>სატუმბო სადგურის და რეზერვუარების ტერიტორიის შემოღობვა ლითონის ღობით</t>
  </si>
  <si>
    <t>რეკი 1</t>
  </si>
  <si>
    <t>რეკი 12U 600X600</t>
  </si>
  <si>
    <t>პაჩპანელი UTP Cat6 24 პორტზე</t>
  </si>
  <si>
    <t xml:space="preserve">16 პორტიანი Poe კომუტატორი </t>
  </si>
  <si>
    <t>კაბელ მენეჯერი</t>
  </si>
  <si>
    <t>მედია კონვერტერი</t>
  </si>
  <si>
    <t>გარე გამოყენების უკაბელო დაშვების წერტილი</t>
  </si>
  <si>
    <t>4მპ კამერა მოტორიზებული ლინზით</t>
  </si>
  <si>
    <t>16 წვერიანი ოპტიკური კაბელი SM/MM</t>
  </si>
  <si>
    <t>UTP Cat6 100% Cu ქსელის კაბელი</t>
  </si>
  <si>
    <t>კომპლ.</t>
  </si>
  <si>
    <t>უწყვეტი კვების წყარო</t>
  </si>
  <si>
    <t>რეკი 2</t>
  </si>
  <si>
    <t xml:space="preserve">8 პორტიანი Poe კომუტატორი </t>
  </si>
  <si>
    <t xml:space="preserve">ციფრული ვიდეო რეგისტრატორი 16 არხიანი </t>
  </si>
  <si>
    <t>საპირფარეშოს საგანგაშო სისტემა</t>
  </si>
  <si>
    <t>კვების ბლოკი 24ვ ყუთით</t>
  </si>
  <si>
    <t>სირენა მანათობლით 24ვ</t>
  </si>
  <si>
    <t>WC-სკენ მიმავალი ბილიკის მოწყობა</t>
  </si>
  <si>
    <t>სკამები</t>
  </si>
  <si>
    <t>ცალი</t>
  </si>
  <si>
    <t>ნაგვის ურნები</t>
  </si>
  <si>
    <t>სატრანსფორმატოროს დაერთება აღრიცხვის კვანძთან</t>
  </si>
  <si>
    <t>საშუალო ძაბვის სპილენძის კაბელი, N2XSEB 3x35 6/10 kv</t>
  </si>
  <si>
    <t>ქურო, სამპოლუსა, ეკრანირებული 16-35 მმ</t>
  </si>
  <si>
    <t>სპილენძის კაბელის ბუნიკი, 35 მმ</t>
  </si>
  <si>
    <t>მულტიფუნქციური ცენტრი 1</t>
  </si>
  <si>
    <t>მულტიფუნქციური ცენტრი 2</t>
  </si>
  <si>
    <t>მულტიფუნქციური ცენტრის დამზადება და ადგილზე მონტაჟი</t>
  </si>
  <si>
    <t>მიწის უკან ჩაყრა</t>
  </si>
  <si>
    <t>ქვიშის საფარის მოწყობა</t>
  </si>
  <si>
    <t>ხრეშის საფარის მოწყობა</t>
  </si>
  <si>
    <t>მიწის ამოთხრა (კატეგორია, სხვადასხვა - ხელით და ტექნიკის გამოყენებით)</t>
  </si>
  <si>
    <t>ზედმეტი მიწის გატანა 5 კმ-ზე.</t>
  </si>
  <si>
    <t>სუსტი დენის მიწისქვეშა ჭების სისტემის მოწყობა</t>
  </si>
  <si>
    <t>ელ. და განათების სისტემის მიწისქვეშა ჭების სისტემის მოწყობა</t>
  </si>
  <si>
    <t>წყალმომარაგების მიწისქვეშა ჭების სისტემის მოწყობა</t>
  </si>
  <si>
    <t>კანალიზაციის მიწისქვეშა ჭების სისტემის მოწყობა</t>
  </si>
  <si>
    <t>გოფრირებული მილი D-200</t>
  </si>
  <si>
    <t>სატუმბო სადგურის და რეზერვუარების სადგამი კონსტრუქციის მოწყობა</t>
  </si>
  <si>
    <t>კოშკის ტერიტორიაზე მასალის ასატანად ორ რელსიანი სისტემის მოწყობა</t>
  </si>
  <si>
    <t>კოშკის ტერიტორიაზე მასალის გადასაადგილებლად ამწეს სისტემის მოწყობა</t>
  </si>
  <si>
    <t>კოშკის წინა კედელზე ინვენტარული ხარაჩოს მოწყობა</t>
  </si>
  <si>
    <t>მოსამზადებელი ნაწილი</t>
  </si>
  <si>
    <t>კოშკის არსებული კვადრების ადგილზე მოპოვება, ამოთხრა და დამუშავაბა</t>
  </si>
  <si>
    <t>საინფორმაციო დაფების მოწყობა მცენარეებზე</t>
  </si>
  <si>
    <t>პერგოლა</t>
  </si>
  <si>
    <r>
      <t xml:space="preserve">avtomaturi amomrTveli </t>
    </r>
    <r>
      <rPr>
        <sz val="10"/>
        <rFont val="Cambria"/>
        <family val="1"/>
      </rPr>
      <t>160/3/A 25kA</t>
    </r>
  </si>
  <si>
    <r>
      <t xml:space="preserve">avtomaturi amomrTveli </t>
    </r>
    <r>
      <rPr>
        <sz val="10"/>
        <rFont val="Cambria"/>
        <family val="1"/>
      </rPr>
      <t>16/3/C 10kA</t>
    </r>
  </si>
  <si>
    <r>
      <t>avtomaturi amomrTveli 20</t>
    </r>
    <r>
      <rPr>
        <sz val="10"/>
        <rFont val="Cambria"/>
        <family val="1"/>
      </rPr>
      <t>/3/C 10kA</t>
    </r>
  </si>
  <si>
    <r>
      <t>avtomaturi amomrTveli 25</t>
    </r>
    <r>
      <rPr>
        <sz val="10"/>
        <rFont val="Cambria"/>
        <family val="1"/>
      </rPr>
      <t>/3/C 10kA</t>
    </r>
  </si>
  <si>
    <r>
      <t>avtomaturi amomrTveli 50</t>
    </r>
    <r>
      <rPr>
        <sz val="10"/>
        <rFont val="Cambria"/>
        <family val="1"/>
      </rPr>
      <t>/3/C 10kA</t>
    </r>
  </si>
  <si>
    <r>
      <t>avtomaturi amomrTveli 25</t>
    </r>
    <r>
      <rPr>
        <sz val="10"/>
        <rFont val="Cambria"/>
        <family val="1"/>
      </rPr>
      <t>0/3/A 25kA</t>
    </r>
  </si>
  <si>
    <r>
      <t>avtomaturi amomrTveli 63</t>
    </r>
    <r>
      <rPr>
        <sz val="10"/>
        <rFont val="Cambria"/>
        <family val="1"/>
      </rPr>
      <t>/3/C 10kA</t>
    </r>
  </si>
  <si>
    <r>
      <t xml:space="preserve">avtomaturi amomrTveli </t>
    </r>
    <r>
      <rPr>
        <sz val="10"/>
        <rFont val="Cambria"/>
        <family val="1"/>
      </rPr>
      <t>6/1/B 10kA</t>
    </r>
  </si>
  <si>
    <t>ლედ სანათი 1200მმ LED LINE 18W</t>
  </si>
  <si>
    <t>სანათის ბოძი 4 მ</t>
  </si>
  <si>
    <t>XVII</t>
  </si>
  <si>
    <t>გოფრირებული მილი D-150</t>
  </si>
  <si>
    <t>მცირე არქ. ფორმები</t>
  </si>
  <si>
    <t>წყლის სარკეს მოწყობა</t>
  </si>
  <si>
    <t>მთვარის გამოსახულებიანი სტელა - ფიბრობეტონით დამზადებული</t>
  </si>
  <si>
    <t>სანერგეების მოეყობა</t>
  </si>
  <si>
    <t>შინდი - Cornus mas - ნერგი</t>
  </si>
  <si>
    <t>ბაღის გაშენება დეკორეატიული და სამკურნალო მცენარეებით</t>
  </si>
  <si>
    <t>რიყის ქვა</t>
  </si>
  <si>
    <t>წყლის სარკეს მოწყობა მშრალი წყობით</t>
  </si>
  <si>
    <t>ბაღის მოწყობა</t>
  </si>
  <si>
    <t>ბაღის მოწყობის მომსახურეობა (სამებაღეო მომსახურეობა)</t>
  </si>
  <si>
    <t>ბაღის კონტურის მოწყობა</t>
  </si>
  <si>
    <t>ახალი ხიდის მოწყობა WPC - პანელით ლითნის კონსტრუქციაზე - 4 მ2</t>
  </si>
  <si>
    <t>დეკორატიული ქვის კვადრები</t>
  </si>
  <si>
    <t>სანერგეების გამყოფი ტიხრების მოწყობა ალუმინის ფურცლით 190 გრ.მ.</t>
  </si>
  <si>
    <t>დეკორატიული წარწერების მოწყობა</t>
  </si>
  <si>
    <t>სატრანსფორმატორო სადგური 160 კვა</t>
  </si>
  <si>
    <t>ინფრასტრუქტურული სამუშაოები (მეორე ეტაპი) - ნაკრები ხარჯთაღრიცხვა</t>
  </si>
  <si>
    <t>შნაიდერის კოშკის საკონსერვაციო სამუშაოები</t>
  </si>
  <si>
    <t>ინფრასტრუქტურული სამუშაოები (მეორე ეტაპი) - ინფრასტრუქტურული სამუშაოები</t>
  </si>
  <si>
    <t>საგინა - Sagina subulata</t>
  </si>
  <si>
    <t>3 ახალი ხიდის მოწყობა WPC - პანელით</t>
  </si>
  <si>
    <t>ახალი ხიდის მოწყობა WPC - პანელით ლითნის კონსტრუქციაზე - 25 მ2</t>
  </si>
  <si>
    <t>ინფრასტრუქტურული სამუშაოები (მეორე ეტაპი) - ახალი ბაღის მოწყობა</t>
  </si>
  <si>
    <t>2 ახალი მულტიფუნქციური, მსუბუქი კონსტრუქციის შენობა</t>
  </si>
  <si>
    <t>ინფრასტრუქტურული სამუშაოები (მეორე ეტაპი) - 2 ახალი მულტიფუნქციური, მსუბუქი კონსტრუქციის შენობა</t>
  </si>
  <si>
    <t>სასიგნალო ლენტის მოწყობა, სიგანით 1000 მმ</t>
  </si>
  <si>
    <t>შემაერთებელი, D-150/150</t>
  </si>
  <si>
    <t>გოფრირებული მილის სარევიზიო ჭა (ჭა გოფრირებული მილის,  ძირით და თავსახურით, 200 მმ-იანი შემსვლელ გამომსვლელით) H=500-1000, F=800, F-თავსახური = 600 მმ</t>
  </si>
  <si>
    <t>გოფრირებული მილის სარევიზიო ჭა (ჭა გოფრირებული მილის,  ძირით და თავსახურით, 150 მმ-იანი შემსვლელ გამომსვლელით) H=400-700, F=600, F-თავსახური = 600 მმ</t>
  </si>
  <si>
    <t>შემაერთებელი, D-200/200</t>
  </si>
  <si>
    <t>გოფრირებული მილი D-250</t>
  </si>
  <si>
    <t>შემაერთებელი, D-250/250</t>
  </si>
  <si>
    <t>გოფრირებული მილის სარევიზიო ჭა (ჭა გოფრირებული მილის,  ძირით და თავსახურით, 250 მმ-იანი შემსვლელ გამომსვლელით) H=750-1500, F=800, F-თავსახური = 600 მმ</t>
  </si>
  <si>
    <t>ზედნადები ხარჯები (მონტაჟის ღირებულებიდან):</t>
  </si>
  <si>
    <t>მათ შორის მოწყობილობები:</t>
  </si>
  <si>
    <t>შიდა გამოყენების უკაბელო დაშვების წერტილი</t>
  </si>
  <si>
    <t>სახანძრო სიგნალიზაციის სისტემა</t>
  </si>
  <si>
    <t>კვამლის დეტექტორი ელემენტით</t>
  </si>
  <si>
    <t>საკონტროლო პანელი</t>
  </si>
  <si>
    <t>მოდული გამომსვლელებით</t>
  </si>
  <si>
    <t>ყუთი LED ინდიკატორებით</t>
  </si>
  <si>
    <t>კვების ბლოკი 12ვ აკუმულატორით და ყუთით</t>
  </si>
  <si>
    <t>რეკის მონტაჟი</t>
  </si>
  <si>
    <t>წყალსადენის პლასტმასის მილი D-50</t>
  </si>
  <si>
    <t>წყალსადენის პლასტმასის მილი D-40</t>
  </si>
  <si>
    <t>წყალსადენის პლასტმასის მილი D-32</t>
  </si>
  <si>
    <t>სამკაპი 50/32</t>
  </si>
  <si>
    <t>ჯვარედინი 50/32</t>
  </si>
  <si>
    <t>გადამყვანი 50/40</t>
  </si>
  <si>
    <t>მუხლი (სხვადასხვა კუთხის) D-40</t>
  </si>
  <si>
    <t>საცობი D-32</t>
  </si>
  <si>
    <t>წყალსადენის პლასტმასის მილი D-90</t>
  </si>
  <si>
    <t>წყალსადენის პლასტმასის მილი D-80</t>
  </si>
  <si>
    <t>სამკაპი 90/32</t>
  </si>
  <si>
    <t>ჯვარედინი 90/32</t>
  </si>
  <si>
    <t>გადამყვანი 90/80</t>
  </si>
  <si>
    <t>მუხლი (სხვადასხვა კუთხის) D-90</t>
  </si>
  <si>
    <t>სარწყავი ონკანი D-32</t>
  </si>
  <si>
    <t>გარე მოხმარების სახანძრო ჰიდრანტი D-80</t>
  </si>
  <si>
    <t>გადამყვანი 90/32</t>
  </si>
  <si>
    <t>პლასტმასის მილის შესაფუთი (ფოლგიანი) D-80</t>
  </si>
  <si>
    <t>პლასტმასის მილის შესაფუთი (ფოლგიანი) D-32</t>
  </si>
  <si>
    <t>მართვის პულტი D-32</t>
  </si>
  <si>
    <t>წვეთოვანი სისტემის სარწვავი მილი D- 20 მმ</t>
  </si>
  <si>
    <t>წვეთოვანი D-20</t>
  </si>
  <si>
    <t>პლასტმასის მილი D-150</t>
  </si>
  <si>
    <t>პლასტმასის მილი D-50</t>
  </si>
  <si>
    <t>რევიზია D-150</t>
  </si>
  <si>
    <t>გადამყვანი 150/50</t>
  </si>
  <si>
    <t>პლასტმასის მილის გაყვანა</t>
  </si>
  <si>
    <t>სარწყავი მილის გაყვანა</t>
  </si>
  <si>
    <t>კანალიზაციის მილის გაყვანა</t>
  </si>
  <si>
    <t>ელ კაბელების გაყვანა</t>
  </si>
  <si>
    <t>ფარის მონტაჟი</t>
  </si>
  <si>
    <t>ინფრასტრუქტურული სამუშაოები (მეორე ეტაპი) - შნაიდერის კოშკის საკონსერვაციო სამუშაოები</t>
  </si>
  <si>
    <t>მიწის მოჭრა და გატანა (ორ რელსიანი სისტემის გამოყენებით)</t>
  </si>
  <si>
    <t>მიწის მოჭრა და გატანა საძირკვლის მოსაწყობად (ორ რელსიანი სისტემის გამოყენებით)</t>
  </si>
  <si>
    <t>გარე მიწისქვეშა საკომუნიკაციო ქსელის სისტემა</t>
  </si>
  <si>
    <t>გარე ელ. მომარაგების და განათების სისტემა</t>
  </si>
  <si>
    <t>გარე სუსტი დენების სისტემა</t>
  </si>
  <si>
    <t>გარე წყალ-კანალიზაციის და ხანძარქრობის სისტემა</t>
  </si>
  <si>
    <t>ინფრასტრუქტურული სამუშაოები (მეორე ეტაპი) - გარე მიწისქვეშა საკომუნიკაციო ქსელის სისტემა</t>
  </si>
  <si>
    <t>ინფრასტრუქტურული სამუშაოები (მეორე ეტაპი) - გარე ელ. მომარაგების და განათების სისტემა</t>
  </si>
  <si>
    <t>ინფრასტრუქტურული სამუშაოები (მეორე ეტაპი) - გარე სუსტი დენების სისტემა</t>
  </si>
  <si>
    <t>ინფრასტრუქტურული სამუშაოები (მეორე ეტაპი) - გარე წყალ-კანალიზაციის და ხანძარქრობის სისტემა</t>
  </si>
  <si>
    <t>ზედნადები ხარჯები (მოწყობილობების ღირებულების გამოკლებით):</t>
  </si>
  <si>
    <r>
      <t xml:space="preserve">მულტიფუნქციური ცენტრის დამზადება ქარხნული წესით (საპროექტო დოუმენტაციის მიხედვით - </t>
    </r>
    <r>
      <rPr>
        <sz val="11"/>
        <rFont val="Sylfaen"/>
        <family val="1"/>
      </rPr>
      <t>ზომებით - 7000X3800 მმ H=3500 მმ)</t>
    </r>
    <r>
      <rPr>
        <sz val="11"/>
        <rFont val="LitNusx"/>
      </rPr>
      <t xml:space="preserve"> და ადგილზე მონტაჟი</t>
    </r>
  </si>
  <si>
    <t>ფარსმანდუკი - Achillea millefolium - ნერგი</t>
  </si>
  <si>
    <t>ყვითელი ასფოდელო - Asphodeline lutea -ნერგი</t>
  </si>
  <si>
    <t>ფრინტა - Anemone fasciculata ნერგი</t>
  </si>
  <si>
    <t>კოლხური ბზა - Buxus colchica - 0.4-0.6 მ</t>
  </si>
  <si>
    <t>უცუნა - Colchicum speciosum -ნერგი</t>
  </si>
  <si>
    <t>შროშანა - Convallaria transcaucasica -ნერგი</t>
  </si>
  <si>
    <t>შინდი - Cornus mas - 1.8 მ</t>
  </si>
  <si>
    <t>წითელი კუნელი - Crataegus kyrtostyla - ნერგი</t>
  </si>
  <si>
    <t>წითელი კუნელი - Crataegus kyrtostyla - 2.0 მ</t>
  </si>
  <si>
    <t>შავი კუნელი  - C. Pentagina - ნერგი</t>
  </si>
  <si>
    <t>შავი კუნელი  - C. Pentagina - 2.0 მ</t>
  </si>
  <si>
    <t>ყოჩივარდა - Cyclamen vernum - ნერგი</t>
  </si>
  <si>
    <t>კავკასიური იორდასალამი - Paeonia caucasica - ნერგი</t>
  </si>
  <si>
    <t>მაჯაღვერი - Daphne mezereum - ნერგი</t>
  </si>
  <si>
    <t>მაჯაღვერი - Daphne mezereum - 0.5 მ</t>
  </si>
  <si>
    <t>კავკასიური დიოსკორეა - Dioscorea caucasica - ნერგი</t>
  </si>
  <si>
    <t>ჩადუნა - Dryopteris  filix-mas - 0.4 მ</t>
  </si>
  <si>
    <t>ჩადუნა - Dryopteris  filix-mas - ნერგი</t>
  </si>
  <si>
    <t>რძიანა - Euphorbia boissieriana - ნერგი</t>
  </si>
  <si>
    <t>კოლხური სურო - Hedera colchica - ნერგი</t>
  </si>
  <si>
    <t>ბაძგი - Ilex colchica - ნერგი</t>
  </si>
  <si>
    <t>ბაძგი - Ilex colchica - 0.7 მ</t>
  </si>
  <si>
    <t>კულმუხო - Inula helenium - ნერგი</t>
  </si>
  <si>
    <t>Lathyrus tuberosus - ნერგი</t>
  </si>
  <si>
    <t>არჯაკელი - L.roseus - ნერგი</t>
  </si>
  <si>
    <t>სამკ. ლავანდა Lavandula officinalis - ნერგი</t>
  </si>
  <si>
    <t>სამკურნალო ლავანდი - Lavandula officinalis - 0.3 მ</t>
  </si>
  <si>
    <t>ტყის პიტნა - Mentha longifolia - ნერგი</t>
  </si>
  <si>
    <t>თავშავა - Origanum vulgare - ნერგი</t>
  </si>
  <si>
    <t>სვინტრი - Polygonatum multiflorum - ნერგი</t>
  </si>
  <si>
    <t>დიდჯამა ფურისულა - Primula macrocalyx - ნერგი</t>
  </si>
  <si>
    <t>ძმერხლი - Ruscus colchicus - ნერგი</t>
  </si>
  <si>
    <t>თაგვისარა - R. Ponticus - ნერგი</t>
  </si>
  <si>
    <t>სამკურნალო სალბი - Salvia oficinalis - 0.3 მ</t>
  </si>
  <si>
    <t>სამკურნალო სალბი - Salvia oficinalis - ნერგი</t>
  </si>
  <si>
    <t>ეკალღიჭი - Smilax excelsa - ნერგი</t>
  </si>
  <si>
    <t>ტელეკია - Telekia speciosa - ნერგი</t>
  </si>
  <si>
    <t>სამკურნალო კატაბალახა - Valeriana officinalis - ნერგი</t>
  </si>
  <si>
    <t>სურნელოვანი ია - Viola odorata - ნერგი</t>
  </si>
  <si>
    <t>წიფელი - Fagus orientalis - 3.0 მ</t>
  </si>
  <si>
    <t>რცხილა - Carpinus caucasicus - 3.0 მ</t>
  </si>
  <si>
    <t>მუხა - Querqus pontica - 2.0 მ</t>
  </si>
  <si>
    <t>წყავი - Prunus laurocerasus - 0.6 მ</t>
  </si>
  <si>
    <t>ნუში - Prunus amigdalus - 2-2.5 მ</t>
  </si>
  <si>
    <t>წაბლის ხე - Aeusculus - 2 მ</t>
  </si>
  <si>
    <t>დიქსონია - Diqsonia Antarctica - 1.75-2.0 მ</t>
  </si>
  <si>
    <t>ზეთის ხილი - Olea Europea - 2.5-3 მ</t>
  </si>
  <si>
    <t>მისკანტუსი  - Miscanthus grassilimus - 1.2 მ</t>
  </si>
  <si>
    <t>აზალია - როდოდენდრონ - 0.7-0.8 მ</t>
  </si>
  <si>
    <t>გორტენზია - 0.6-0.7 მ</t>
  </si>
  <si>
    <t>ჰაკონეჰლოა - Hakonehloa macra - 0.2 მ</t>
  </si>
  <si>
    <t>პიტოსპორუმი - Pittosporum tobirra nanum - 0.4 მ</t>
  </si>
  <si>
    <t>პიტოსპორუმი - Pittosporum tobirra nanum - 0.9-1.0 მ</t>
  </si>
  <si>
    <t>უთხოვარი  - Taxus baccata - 0.7 მ</t>
  </si>
  <si>
    <t>ციპერუსი - Ciperus - 0.5 მ</t>
  </si>
  <si>
    <t>ეკისეტუმი - Ekisetum - 0.4 მ</t>
  </si>
  <si>
    <t>ვიდეომეთვალყურეობის პროცესორი (სისტემური ბლოკი, მონიტორი, კლავიატურა, თაგვი) 6 Core CPU, Cooler 90w, GPU 128 Bit, 8 GB RAM DDR4, Motinor 24 Inch</t>
  </si>
  <si>
    <t>კონს. ნაწილი - კოშკზე ბილიკის და კიბის სისტემის მოწყობა ლითონის კონსტრუქციით</t>
  </si>
  <si>
    <t>კოშკზე კიბის მოწყობა</t>
  </si>
  <si>
    <t>კოშკზე ბილიკის მოწყობა</t>
  </si>
  <si>
    <t>DB 1 - მედეას ბაღის განათება და ქსელი - გარე მონტაჟის ფარი</t>
  </si>
  <si>
    <t>DB-2 - ხიდის, გვირაბის და ბილიკის განათება - გარე მონტაჟის ფარი</t>
  </si>
  <si>
    <t>DB-3 - მულტიფუნქციური ობიექტი 2 - გარე მონტაჟის ფარი</t>
  </si>
  <si>
    <t>DB-4 - სამოქალაქო აბანოს, გარნიზონის კედლების და ბილიკის განათება - გარე მონტაჟის ფარი</t>
  </si>
  <si>
    <t>DB-5 - ეგრისის მეფეთა მეორე სასახლე - გარე მონტაჟის ფარი</t>
  </si>
  <si>
    <t>DB-6 - ეკლესიის ფარი + ეკლესიის და კოშკის განათება - გარე მონტაჟის ფარი</t>
  </si>
  <si>
    <t>DB-7 - გალავნის შიდა კედლების და ბილიკის განათება - გარე მონტაჟის ფარი</t>
  </si>
  <si>
    <t>DB-8 - გალავნის გარე კედლების და ბილიკის განათება - გარე მონტაჟის ფარი</t>
  </si>
  <si>
    <t>DB.G - გარე სატრანსფორმატოროს ფარი</t>
  </si>
  <si>
    <t>MDB  - გარე სატრანსფორმატოროს ფარი</t>
  </si>
  <si>
    <t>ბეტონი B-25</t>
  </si>
  <si>
    <t>ბეტონი B-7.5</t>
  </si>
  <si>
    <t>არმატურა - 18 A-III</t>
  </si>
  <si>
    <t>კგ.</t>
  </si>
  <si>
    <t>არმატურა - 10 A-III</t>
  </si>
  <si>
    <t>არმატურა - 8 A-I</t>
  </si>
  <si>
    <t>არმატურა - 12 A-III</t>
  </si>
  <si>
    <t>ზედნადები ხარჯები (არაუმეტეს):</t>
  </si>
  <si>
    <t>გეგმიური დაგროვება (არაუმეტეს):</t>
  </si>
  <si>
    <t>გეგმიური დაგროვება  (მოწყობილობების ღირებულების გამოკლებით): (არაუმეტეს)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</si>
</sst>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##0;###0"/>
    <numFmt numFmtId="166" formatCode="_-* #,##0.0000\ _₾_-;\-* #,##0.0000\ _₾_-;_-* &quot;-&quot;??\ _₾_-;_-@_-"/>
    <numFmt numFmtId="167" formatCode="_-* #,##0.00000\ _₾_-;\-* #,##0.00000\ _₾_-;_-* &quot;-&quot;??\ _₾_-;_-@_-"/>
    <numFmt numFmtId="168" formatCode="_-* #,##0.00000\ _₾_-;\-* #,##0.00000\ _₾_-;_-* &quot;-&quot;?????\ _₾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name val="LitNusx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sz val="10"/>
      <name val="ChveuNusx"/>
    </font>
    <font>
      <b/>
      <sz val="1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u/>
      <sz val="11"/>
      <color rgb="FF000000"/>
      <name val="AcadNusx"/>
    </font>
    <font>
      <sz val="12"/>
      <name val="Sylfaen"/>
      <family val="1"/>
    </font>
    <font>
      <b/>
      <sz val="12"/>
      <name val="LitNusx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Sylfaen"/>
      <family val="1"/>
    </font>
    <font>
      <u/>
      <sz val="11"/>
      <name val="AcadNusx"/>
    </font>
    <font>
      <sz val="10"/>
      <name val="AcadNusx"/>
    </font>
    <font>
      <sz val="10"/>
      <name val="Cambria"/>
      <family val="1"/>
    </font>
    <font>
      <u/>
      <sz val="11"/>
      <name val="Cambria"/>
      <family val="1"/>
      <charset val="204"/>
      <scheme val="major"/>
    </font>
    <font>
      <sz val="10"/>
      <name val="Sylfaen"/>
      <family val="1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b/>
      <sz val="11"/>
      <color indexed="8"/>
      <name val="Sylfaen"/>
      <family val="1"/>
    </font>
    <font>
      <u/>
      <sz val="11"/>
      <color theme="1"/>
      <name val="Sylfaen"/>
      <family val="1"/>
    </font>
    <font>
      <sz val="11"/>
      <name val="LitNusx"/>
    </font>
    <font>
      <u/>
      <sz val="11"/>
      <name val="LitNusx"/>
    </font>
    <font>
      <u/>
      <sz val="11"/>
      <color rgb="FF000000"/>
      <name val="Sylfae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7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7" fillId="0" borderId="0"/>
  </cellStyleXfs>
  <cellXfs count="18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0" fillId="0" borderId="7" xfId="0" applyNumberForma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7" fontId="0" fillId="0" borderId="0" xfId="0" applyNumberFormat="1" applyFill="1" applyAlignment="1">
      <alignment vertical="center" wrapText="1"/>
    </xf>
    <xf numFmtId="168" fontId="0" fillId="0" borderId="0" xfId="0" applyNumberForma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 applyProtection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7" fillId="0" borderId="1" xfId="0" applyFont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vertical="center" wrapText="1"/>
    </xf>
    <xf numFmtId="43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4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1" fillId="0" borderId="1" xfId="4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 vertical="center"/>
    </xf>
    <xf numFmtId="2" fontId="13" fillId="0" borderId="1" xfId="4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3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0" fillId="0" borderId="10" xfId="0" applyBorder="1" applyAlignment="1"/>
    <xf numFmtId="0" fontId="11" fillId="0" borderId="10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32" fillId="2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2" fontId="14" fillId="0" borderId="9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4" applyNumberFormat="1" applyFont="1" applyBorder="1" applyAlignment="1">
      <alignment horizontal="center" vertical="center"/>
    </xf>
    <xf numFmtId="2" fontId="13" fillId="0" borderId="1" xfId="4" applyNumberFormat="1" applyFont="1" applyBorder="1" applyAlignment="1">
      <alignment horizontal="center" vertical="center"/>
    </xf>
    <xf numFmtId="2" fontId="16" fillId="0" borderId="1" xfId="0" applyNumberFormat="1" applyFont="1" applyBorder="1"/>
    <xf numFmtId="0" fontId="0" fillId="0" borderId="1" xfId="0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2" fontId="11" fillId="4" borderId="1" xfId="0" applyNumberFormat="1" applyFont="1" applyFill="1" applyBorder="1" applyAlignment="1" applyProtection="1">
      <alignment horizontal="right" vertical="center" wrapText="1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1" fillId="0" borderId="1" xfId="4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27" fillId="0" borderId="1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5"/>
    <cellStyle name="Normal 5" xfId="4"/>
    <cellStyle name="Normal 7" xfId="3"/>
    <cellStyle name="Обычный 3" xfId="6"/>
    <cellStyle name="Обычный_Лист1" xfId="1"/>
  </cellStyles>
  <dxfs count="0"/>
  <tableStyles count="0" defaultTableStyle="TableStyleMedium9" defaultPivotStyle="PivotStyleLight16"/>
  <colors>
    <mruColors>
      <color rgb="FF99FFCC"/>
      <color rgb="FF4A8C65"/>
      <color rgb="FFE76FD6"/>
      <color rgb="FF7E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sqref="A1:C1"/>
    </sheetView>
  </sheetViews>
  <sheetFormatPr defaultColWidth="9.140625" defaultRowHeight="15" x14ac:dyDescent="0.25"/>
  <cols>
    <col min="1" max="1" width="5.85546875" style="2" customWidth="1"/>
    <col min="2" max="2" width="69.42578125" style="7" customWidth="1"/>
    <col min="3" max="3" width="37.5703125" style="2" customWidth="1"/>
    <col min="4" max="5" width="9.140625" style="2"/>
    <col min="6" max="6" width="17.7109375" style="2" customWidth="1"/>
    <col min="7" max="7" width="15.7109375" style="2" customWidth="1"/>
    <col min="8" max="16384" width="9.140625" style="2"/>
  </cols>
  <sheetData>
    <row r="1" spans="1:7" ht="29.45" customHeight="1" x14ac:dyDescent="0.25">
      <c r="A1" s="160" t="s">
        <v>14</v>
      </c>
      <c r="B1" s="160"/>
      <c r="C1" s="160"/>
    </row>
    <row r="2" spans="1:7" x14ac:dyDescent="0.25">
      <c r="A2" s="160" t="s">
        <v>263</v>
      </c>
      <c r="B2" s="160"/>
      <c r="C2" s="160"/>
    </row>
    <row r="3" spans="1:7" s="3" customFormat="1" ht="12.75" x14ac:dyDescent="0.25">
      <c r="A3" s="161"/>
      <c r="B3" s="161"/>
      <c r="C3" s="161"/>
    </row>
    <row r="4" spans="1:7" s="4" customFormat="1" x14ac:dyDescent="0.25">
      <c r="A4" s="106"/>
      <c r="B4" s="162" t="s">
        <v>12</v>
      </c>
      <c r="C4" s="108" t="s">
        <v>9</v>
      </c>
    </row>
    <row r="5" spans="1:7" s="4" customFormat="1" x14ac:dyDescent="0.25">
      <c r="A5" s="106"/>
      <c r="B5" s="162"/>
      <c r="C5" s="61" t="s">
        <v>4</v>
      </c>
    </row>
    <row r="6" spans="1:7" s="4" customFormat="1" x14ac:dyDescent="0.25">
      <c r="A6" s="109">
        <v>1</v>
      </c>
      <c r="B6" s="109">
        <v>2</v>
      </c>
      <c r="C6" s="109">
        <v>3</v>
      </c>
    </row>
    <row r="7" spans="1:7" s="4" customFormat="1" ht="18" x14ac:dyDescent="0.35">
      <c r="A7" s="28">
        <v>1</v>
      </c>
      <c r="B7" s="52" t="s">
        <v>161</v>
      </c>
      <c r="C7" s="13"/>
      <c r="F7" s="155"/>
      <c r="G7" s="155"/>
    </row>
    <row r="8" spans="1:7" s="4" customFormat="1" ht="18" x14ac:dyDescent="0.35">
      <c r="A8" s="28">
        <v>2</v>
      </c>
      <c r="B8" s="52" t="s">
        <v>162</v>
      </c>
      <c r="C8" s="13"/>
      <c r="F8" s="155"/>
      <c r="G8" s="155"/>
    </row>
    <row r="9" spans="1:7" s="4" customFormat="1" ht="18" x14ac:dyDescent="0.35">
      <c r="A9" s="28">
        <v>3</v>
      </c>
      <c r="B9" s="52" t="s">
        <v>270</v>
      </c>
      <c r="C9" s="13"/>
      <c r="F9" s="155"/>
      <c r="G9" s="155"/>
    </row>
    <row r="10" spans="1:7" s="4" customFormat="1" ht="16.149999999999999" customHeight="1" x14ac:dyDescent="0.25">
      <c r="A10" s="28">
        <v>4</v>
      </c>
      <c r="B10" s="146" t="s">
        <v>264</v>
      </c>
      <c r="C10" s="13"/>
      <c r="F10" s="155"/>
      <c r="G10" s="155"/>
    </row>
    <row r="11" spans="1:7" s="4" customFormat="1" ht="18" x14ac:dyDescent="0.35">
      <c r="A11" s="28">
        <v>5</v>
      </c>
      <c r="B11" s="53" t="s">
        <v>324</v>
      </c>
      <c r="C11" s="13"/>
      <c r="F11" s="155"/>
      <c r="G11" s="155"/>
    </row>
    <row r="12" spans="1:7" s="4" customFormat="1" ht="18" x14ac:dyDescent="0.35">
      <c r="A12" s="28">
        <v>6</v>
      </c>
      <c r="B12" s="53" t="s">
        <v>325</v>
      </c>
      <c r="C12" s="13"/>
      <c r="F12" s="155"/>
      <c r="G12" s="155"/>
    </row>
    <row r="13" spans="1:7" s="4" customFormat="1" ht="18" x14ac:dyDescent="0.35">
      <c r="A13" s="28">
        <v>7</v>
      </c>
      <c r="B13" s="53" t="s">
        <v>326</v>
      </c>
      <c r="C13" s="13"/>
      <c r="F13" s="155"/>
      <c r="G13" s="155"/>
    </row>
    <row r="14" spans="1:7" s="4" customFormat="1" ht="18" x14ac:dyDescent="0.35">
      <c r="A14" s="28">
        <v>8</v>
      </c>
      <c r="B14" s="53" t="s">
        <v>327</v>
      </c>
      <c r="C14" s="13"/>
      <c r="F14" s="155"/>
      <c r="G14" s="155"/>
    </row>
    <row r="15" spans="1:7" s="4" customFormat="1" x14ac:dyDescent="0.25">
      <c r="A15" s="22"/>
      <c r="B15" s="54" t="s">
        <v>13</v>
      </c>
      <c r="C15" s="16"/>
    </row>
    <row r="16" spans="1:7" s="4" customFormat="1" x14ac:dyDescent="0.25">
      <c r="A16" s="22"/>
      <c r="B16" s="24" t="s">
        <v>158</v>
      </c>
      <c r="C16" s="16"/>
    </row>
    <row r="17" spans="1:3" s="4" customFormat="1" x14ac:dyDescent="0.25">
      <c r="A17" s="22"/>
      <c r="B17" s="24" t="s">
        <v>13</v>
      </c>
      <c r="C17" s="16"/>
    </row>
    <row r="18" spans="1:3" s="4" customFormat="1" x14ac:dyDescent="0.25">
      <c r="A18" s="22"/>
      <c r="B18" s="24" t="s">
        <v>159</v>
      </c>
      <c r="C18" s="16"/>
    </row>
    <row r="19" spans="1:3" s="4" customFormat="1" x14ac:dyDescent="0.25">
      <c r="A19" s="22"/>
      <c r="B19" s="54" t="s">
        <v>13</v>
      </c>
      <c r="C19" s="16"/>
    </row>
    <row r="20" spans="1:3" s="4" customFormat="1" x14ac:dyDescent="0.25">
      <c r="A20" s="22"/>
      <c r="B20" s="24" t="s">
        <v>160</v>
      </c>
      <c r="C20" s="16"/>
    </row>
    <row r="21" spans="1:3" s="4" customFormat="1" x14ac:dyDescent="0.25">
      <c r="A21" s="22"/>
      <c r="B21" s="54" t="s">
        <v>8</v>
      </c>
      <c r="C21" s="16"/>
    </row>
    <row r="22" spans="1:3" s="4" customFormat="1" x14ac:dyDescent="0.25">
      <c r="A22" s="2"/>
      <c r="B22" s="7"/>
      <c r="C22" s="2"/>
    </row>
    <row r="23" spans="1:3" x14ac:dyDescent="0.25">
      <c r="B23" s="31"/>
      <c r="C23" s="56"/>
    </row>
    <row r="25" spans="1:3" x14ac:dyDescent="0.25">
      <c r="C25" s="57"/>
    </row>
    <row r="26" spans="1:3" x14ac:dyDescent="0.25">
      <c r="B26" s="31"/>
    </row>
  </sheetData>
  <mergeCells count="4">
    <mergeCell ref="A1:C1"/>
    <mergeCell ref="A2:C2"/>
    <mergeCell ref="A3:C3"/>
    <mergeCell ref="B4:B5"/>
  </mergeCells>
  <pageMargins left="0.25" right="0.25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8" workbookViewId="0">
      <selection activeCell="B43" sqref="B43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9.42578125" style="2" bestFit="1" customWidth="1"/>
    <col min="5" max="5" width="10.140625" style="2" bestFit="1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21.75" customHeight="1" x14ac:dyDescent="0.25">
      <c r="A2" s="163" t="s">
        <v>265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64" t="s">
        <v>12</v>
      </c>
      <c r="C4" s="165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64"/>
      <c r="C5" s="165"/>
      <c r="D5" s="166"/>
      <c r="E5" s="165"/>
      <c r="F5" s="167"/>
      <c r="G5" s="6"/>
      <c r="H5" s="5"/>
      <c r="I5" s="5"/>
    </row>
    <row r="6" spans="1:9" s="4" customFormat="1" x14ac:dyDescent="0.25">
      <c r="A6" s="9"/>
      <c r="B6" s="170" t="s">
        <v>1</v>
      </c>
      <c r="C6" s="169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0"/>
      <c r="C7" s="169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4.45" customHeight="1" x14ac:dyDescent="0.25">
      <c r="A9" s="20" t="s">
        <v>7</v>
      </c>
      <c r="B9" s="58" t="s">
        <v>173</v>
      </c>
      <c r="C9" s="12"/>
      <c r="D9" s="21"/>
      <c r="E9" s="12"/>
      <c r="F9" s="13"/>
      <c r="G9" s="110"/>
      <c r="H9" s="5"/>
      <c r="I9" s="5"/>
    </row>
    <row r="10" spans="1:9" s="4" customFormat="1" ht="30" x14ac:dyDescent="0.25">
      <c r="A10" s="18">
        <v>1</v>
      </c>
      <c r="B10" s="19" t="s">
        <v>174</v>
      </c>
      <c r="C10" s="20" t="s">
        <v>17</v>
      </c>
      <c r="D10" s="137">
        <v>18</v>
      </c>
      <c r="E10" s="137"/>
      <c r="F10" s="13"/>
      <c r="H10" s="5"/>
      <c r="I10" s="5"/>
    </row>
    <row r="11" spans="1:9" s="4" customFormat="1" ht="30" x14ac:dyDescent="0.25">
      <c r="A11" s="18">
        <v>2</v>
      </c>
      <c r="B11" s="19" t="s">
        <v>175</v>
      </c>
      <c r="C11" s="20" t="s">
        <v>17</v>
      </c>
      <c r="D11" s="137">
        <v>14</v>
      </c>
      <c r="E11" s="137"/>
      <c r="F11" s="13"/>
      <c r="H11" s="5"/>
      <c r="I11" s="5"/>
    </row>
    <row r="12" spans="1:9" s="4" customFormat="1" ht="30" x14ac:dyDescent="0.25">
      <c r="A12" s="20" t="s">
        <v>34</v>
      </c>
      <c r="B12" s="34" t="s">
        <v>172</v>
      </c>
      <c r="C12" s="20"/>
      <c r="D12" s="12"/>
      <c r="E12" s="137"/>
      <c r="F12" s="13"/>
      <c r="H12" s="5"/>
      <c r="I12" s="5"/>
    </row>
    <row r="13" spans="1:9" s="4" customFormat="1" ht="30" x14ac:dyDescent="0.25">
      <c r="A13" s="20">
        <v>1</v>
      </c>
      <c r="B13" s="19" t="s">
        <v>172</v>
      </c>
      <c r="C13" s="20" t="s">
        <v>17</v>
      </c>
      <c r="D13" s="137">
        <v>300</v>
      </c>
      <c r="E13" s="137"/>
      <c r="F13" s="13"/>
      <c r="H13" s="5"/>
      <c r="I13" s="5"/>
    </row>
    <row r="14" spans="1:9" s="4" customFormat="1" ht="30" x14ac:dyDescent="0.25">
      <c r="A14" s="20">
        <v>2</v>
      </c>
      <c r="B14" s="19" t="s">
        <v>176</v>
      </c>
      <c r="C14" s="20" t="s">
        <v>18</v>
      </c>
      <c r="D14" s="139">
        <f>D13*0.1</f>
        <v>30</v>
      </c>
      <c r="E14" s="137"/>
      <c r="F14" s="13"/>
      <c r="H14" s="5"/>
      <c r="I14" s="5"/>
    </row>
    <row r="15" spans="1:9" s="4" customFormat="1" x14ac:dyDescent="0.25">
      <c r="A15" s="20" t="s">
        <v>35</v>
      </c>
      <c r="B15" s="34" t="s">
        <v>206</v>
      </c>
      <c r="C15" s="20"/>
      <c r="D15" s="139"/>
      <c r="E15" s="137"/>
      <c r="F15" s="13"/>
      <c r="H15" s="5"/>
      <c r="I15" s="5"/>
    </row>
    <row r="16" spans="1:9" s="4" customFormat="1" x14ac:dyDescent="0.25">
      <c r="A16" s="18">
        <v>1</v>
      </c>
      <c r="B16" s="19" t="s">
        <v>170</v>
      </c>
      <c r="C16" s="20" t="s">
        <v>17</v>
      </c>
      <c r="D16" s="139">
        <v>70</v>
      </c>
      <c r="E16" s="137"/>
      <c r="F16" s="13"/>
      <c r="H16" s="5"/>
      <c r="I16" s="5"/>
    </row>
    <row r="17" spans="1:9" s="4" customFormat="1" x14ac:dyDescent="0.25">
      <c r="A17" s="18">
        <v>2</v>
      </c>
      <c r="B17" s="19" t="s">
        <v>165</v>
      </c>
      <c r="C17" s="20" t="s">
        <v>18</v>
      </c>
      <c r="D17" s="139">
        <f>D16*0.2+50</f>
        <v>64</v>
      </c>
      <c r="E17" s="137"/>
      <c r="F17" s="13"/>
      <c r="H17" s="5"/>
      <c r="I17" s="5"/>
    </row>
    <row r="18" spans="1:9" s="4" customFormat="1" x14ac:dyDescent="0.25">
      <c r="A18" s="18">
        <v>3</v>
      </c>
      <c r="B18" s="19" t="s">
        <v>166</v>
      </c>
      <c r="C18" s="20" t="s">
        <v>17</v>
      </c>
      <c r="D18" s="139">
        <f>D16</f>
        <v>70</v>
      </c>
      <c r="E18" s="137"/>
      <c r="F18" s="13"/>
      <c r="H18" s="5"/>
      <c r="I18" s="5"/>
    </row>
    <row r="19" spans="1:9" s="4" customFormat="1" x14ac:dyDescent="0.25">
      <c r="A19" s="18">
        <v>4</v>
      </c>
      <c r="B19" s="19" t="s">
        <v>167</v>
      </c>
      <c r="C19" s="20" t="s">
        <v>18</v>
      </c>
      <c r="D19" s="137">
        <f>D16*0.1*1.2</f>
        <v>8.4</v>
      </c>
      <c r="E19" s="137"/>
      <c r="F19" s="13"/>
      <c r="H19" s="5"/>
      <c r="I19" s="5"/>
    </row>
    <row r="20" spans="1:9" s="4" customFormat="1" ht="30" x14ac:dyDescent="0.25">
      <c r="A20" s="18">
        <v>5</v>
      </c>
      <c r="B20" s="19" t="s">
        <v>168</v>
      </c>
      <c r="C20" s="20" t="s">
        <v>18</v>
      </c>
      <c r="D20" s="139">
        <f>D16*0.1</f>
        <v>7</v>
      </c>
      <c r="E20" s="137"/>
      <c r="F20" s="13"/>
      <c r="H20" s="5"/>
      <c r="I20" s="5"/>
    </row>
    <row r="21" spans="1:9" s="4" customFormat="1" ht="30" x14ac:dyDescent="0.25">
      <c r="A21" s="18">
        <v>6</v>
      </c>
      <c r="B21" s="19" t="s">
        <v>169</v>
      </c>
      <c r="C21" s="20" t="s">
        <v>24</v>
      </c>
      <c r="D21" s="139">
        <v>80</v>
      </c>
      <c r="E21" s="137"/>
      <c r="F21" s="13"/>
      <c r="H21" s="5"/>
      <c r="I21" s="5"/>
    </row>
    <row r="22" spans="1:9" s="4" customFormat="1" ht="30" x14ac:dyDescent="0.25">
      <c r="A22" s="20" t="s">
        <v>36</v>
      </c>
      <c r="B22" s="34" t="s">
        <v>164</v>
      </c>
      <c r="C22" s="20"/>
      <c r="D22" s="12"/>
      <c r="E22" s="137"/>
      <c r="F22" s="13"/>
      <c r="H22" s="5"/>
      <c r="I22" s="5"/>
    </row>
    <row r="23" spans="1:9" s="4" customFormat="1" x14ac:dyDescent="0.25">
      <c r="A23" s="18">
        <v>1</v>
      </c>
      <c r="B23" s="19" t="s">
        <v>170</v>
      </c>
      <c r="C23" s="20" t="s">
        <v>17</v>
      </c>
      <c r="D23" s="139">
        <v>365</v>
      </c>
      <c r="E23" s="137"/>
      <c r="F23" s="13"/>
      <c r="H23" s="5"/>
      <c r="I23" s="5"/>
    </row>
    <row r="24" spans="1:9" s="4" customFormat="1" x14ac:dyDescent="0.25">
      <c r="A24" s="18">
        <v>2</v>
      </c>
      <c r="B24" s="19" t="s">
        <v>165</v>
      </c>
      <c r="C24" s="20" t="s">
        <v>18</v>
      </c>
      <c r="D24" s="139">
        <f>D23*0.2+50</f>
        <v>123</v>
      </c>
      <c r="E24" s="137"/>
      <c r="F24" s="13"/>
      <c r="H24" s="5"/>
      <c r="I24" s="5"/>
    </row>
    <row r="25" spans="1:9" s="4" customFormat="1" x14ac:dyDescent="0.25">
      <c r="A25" s="18">
        <v>3</v>
      </c>
      <c r="B25" s="19" t="s">
        <v>166</v>
      </c>
      <c r="C25" s="20" t="s">
        <v>17</v>
      </c>
      <c r="D25" s="139">
        <f>D23</f>
        <v>365</v>
      </c>
      <c r="E25" s="137"/>
      <c r="F25" s="13"/>
      <c r="H25" s="5"/>
      <c r="I25" s="5"/>
    </row>
    <row r="26" spans="1:9" s="4" customFormat="1" x14ac:dyDescent="0.25">
      <c r="A26" s="18">
        <v>4</v>
      </c>
      <c r="B26" s="19" t="s">
        <v>167</v>
      </c>
      <c r="C26" s="20" t="s">
        <v>18</v>
      </c>
      <c r="D26" s="137">
        <f>D23*0.1*1.2</f>
        <v>43.8</v>
      </c>
      <c r="E26" s="137"/>
      <c r="F26" s="13"/>
      <c r="H26" s="5"/>
      <c r="I26" s="5"/>
    </row>
    <row r="27" spans="1:9" s="4" customFormat="1" ht="30" x14ac:dyDescent="0.25">
      <c r="A27" s="18">
        <v>5</v>
      </c>
      <c r="B27" s="19" t="s">
        <v>168</v>
      </c>
      <c r="C27" s="20" t="s">
        <v>18</v>
      </c>
      <c r="D27" s="139">
        <f>D23*0.1</f>
        <v>36.5</v>
      </c>
      <c r="E27" s="137"/>
      <c r="F27" s="13"/>
      <c r="H27" s="5"/>
      <c r="I27" s="5"/>
    </row>
    <row r="28" spans="1:9" s="4" customFormat="1" ht="30" x14ac:dyDescent="0.25">
      <c r="A28" s="18">
        <v>6</v>
      </c>
      <c r="B28" s="19" t="s">
        <v>169</v>
      </c>
      <c r="C28" s="20" t="s">
        <v>24</v>
      </c>
      <c r="D28" s="139">
        <v>520</v>
      </c>
      <c r="E28" s="137"/>
      <c r="F28" s="13"/>
      <c r="H28" s="5"/>
      <c r="I28" s="5"/>
    </row>
    <row r="29" spans="1:9" s="4" customFormat="1" x14ac:dyDescent="0.25">
      <c r="A29" s="20">
        <v>7</v>
      </c>
      <c r="B29" s="19" t="s">
        <v>171</v>
      </c>
      <c r="C29" s="20" t="s">
        <v>17</v>
      </c>
      <c r="D29" s="139">
        <v>60</v>
      </c>
      <c r="E29" s="137"/>
      <c r="F29" s="13"/>
      <c r="H29" s="5"/>
      <c r="I29" s="5"/>
    </row>
    <row r="30" spans="1:9" s="4" customFormat="1" ht="30" x14ac:dyDescent="0.25">
      <c r="A30" s="20" t="s">
        <v>38</v>
      </c>
      <c r="B30" s="34" t="s">
        <v>227</v>
      </c>
      <c r="C30" s="20"/>
      <c r="D30" s="139"/>
      <c r="E30" s="137"/>
      <c r="F30" s="13"/>
      <c r="H30" s="5"/>
      <c r="I30" s="5"/>
    </row>
    <row r="31" spans="1:9" s="4" customFormat="1" x14ac:dyDescent="0.25">
      <c r="A31" s="20">
        <v>1</v>
      </c>
      <c r="B31" s="77" t="s">
        <v>165</v>
      </c>
      <c r="C31" s="76" t="s">
        <v>18</v>
      </c>
      <c r="D31" s="132">
        <v>35</v>
      </c>
      <c r="E31" s="137"/>
      <c r="F31" s="13"/>
      <c r="H31" s="5"/>
      <c r="I31" s="5"/>
    </row>
    <row r="32" spans="1:9" s="4" customFormat="1" ht="45" x14ac:dyDescent="0.25">
      <c r="A32" s="20">
        <v>2</v>
      </c>
      <c r="B32" s="77" t="s">
        <v>186</v>
      </c>
      <c r="C32" s="76" t="s">
        <v>18</v>
      </c>
      <c r="D32" s="132">
        <v>47.2</v>
      </c>
      <c r="E32" s="137"/>
      <c r="F32" s="13"/>
      <c r="H32" s="5"/>
      <c r="I32" s="5"/>
    </row>
    <row r="33" spans="1:10" s="4" customFormat="1" x14ac:dyDescent="0.25">
      <c r="A33" s="20">
        <v>3</v>
      </c>
      <c r="B33" s="77" t="s">
        <v>404</v>
      </c>
      <c r="C33" s="76" t="s">
        <v>18</v>
      </c>
      <c r="D33" s="132">
        <v>42</v>
      </c>
      <c r="E33" s="137"/>
      <c r="F33" s="13"/>
      <c r="H33" s="5"/>
      <c r="I33" s="5"/>
    </row>
    <row r="34" spans="1:10" s="4" customFormat="1" x14ac:dyDescent="0.25">
      <c r="A34" s="20">
        <v>4</v>
      </c>
      <c r="B34" s="77" t="s">
        <v>405</v>
      </c>
      <c r="C34" s="76" t="s">
        <v>18</v>
      </c>
      <c r="D34" s="132">
        <v>5.2</v>
      </c>
      <c r="E34" s="137"/>
      <c r="F34" s="13"/>
      <c r="H34" s="5"/>
      <c r="I34" s="5"/>
    </row>
    <row r="35" spans="1:10" s="4" customFormat="1" x14ac:dyDescent="0.25">
      <c r="A35" s="20">
        <v>5</v>
      </c>
      <c r="B35" s="77" t="s">
        <v>406</v>
      </c>
      <c r="C35" s="76" t="s">
        <v>407</v>
      </c>
      <c r="D35" s="132">
        <v>249.8</v>
      </c>
      <c r="E35" s="137"/>
      <c r="F35" s="13"/>
      <c r="H35" s="5"/>
      <c r="I35" s="5"/>
    </row>
    <row r="36" spans="1:10" s="4" customFormat="1" x14ac:dyDescent="0.25">
      <c r="A36" s="20">
        <v>6</v>
      </c>
      <c r="B36" s="77" t="s">
        <v>408</v>
      </c>
      <c r="C36" s="76" t="s">
        <v>407</v>
      </c>
      <c r="D36" s="132">
        <v>1452</v>
      </c>
      <c r="E36" s="137"/>
      <c r="F36" s="13"/>
      <c r="H36" s="5"/>
      <c r="I36" s="5"/>
    </row>
    <row r="37" spans="1:10" s="4" customFormat="1" x14ac:dyDescent="0.25">
      <c r="A37" s="20">
        <v>7</v>
      </c>
      <c r="B37" s="77" t="s">
        <v>409</v>
      </c>
      <c r="C37" s="76" t="s">
        <v>407</v>
      </c>
      <c r="D37" s="132">
        <v>296.3</v>
      </c>
      <c r="E37" s="137"/>
      <c r="F37" s="13"/>
      <c r="H37" s="5"/>
      <c r="I37" s="5"/>
    </row>
    <row r="38" spans="1:10" s="4" customFormat="1" ht="45" x14ac:dyDescent="0.25">
      <c r="A38" s="20">
        <v>8</v>
      </c>
      <c r="B38" s="65" t="s">
        <v>185</v>
      </c>
      <c r="C38" s="76" t="s">
        <v>18</v>
      </c>
      <c r="D38" s="132">
        <v>2.4</v>
      </c>
      <c r="E38" s="137"/>
      <c r="F38" s="13"/>
      <c r="H38" s="5"/>
      <c r="I38" s="5"/>
    </row>
    <row r="39" spans="1:10" s="4" customFormat="1" x14ac:dyDescent="0.25">
      <c r="A39" s="20">
        <v>9</v>
      </c>
      <c r="B39" s="77" t="s">
        <v>404</v>
      </c>
      <c r="C39" s="76" t="s">
        <v>18</v>
      </c>
      <c r="D39" s="132">
        <v>2.4</v>
      </c>
      <c r="E39" s="137"/>
      <c r="F39" s="13"/>
      <c r="H39" s="5"/>
      <c r="I39" s="5"/>
    </row>
    <row r="40" spans="1:10" s="4" customFormat="1" x14ac:dyDescent="0.25">
      <c r="A40" s="20">
        <v>10</v>
      </c>
      <c r="B40" s="77" t="s">
        <v>410</v>
      </c>
      <c r="C40" s="76" t="s">
        <v>407</v>
      </c>
      <c r="D40" s="132">
        <v>389</v>
      </c>
      <c r="E40" s="137"/>
      <c r="F40" s="13"/>
      <c r="H40" s="5"/>
      <c r="I40" s="5"/>
    </row>
    <row r="41" spans="1:10" s="4" customFormat="1" ht="45" x14ac:dyDescent="0.25">
      <c r="A41" s="20">
        <v>11</v>
      </c>
      <c r="B41" s="77" t="s">
        <v>187</v>
      </c>
      <c r="C41" s="79" t="s">
        <v>17</v>
      </c>
      <c r="D41" s="140">
        <v>41.2</v>
      </c>
      <c r="E41" s="137"/>
      <c r="F41" s="13"/>
      <c r="H41" s="5"/>
      <c r="I41" s="5"/>
    </row>
    <row r="42" spans="1:10" s="4" customFormat="1" x14ac:dyDescent="0.25">
      <c r="A42" s="59"/>
      <c r="B42" s="54" t="s">
        <v>13</v>
      </c>
      <c r="C42" s="23"/>
      <c r="D42" s="21"/>
      <c r="E42" s="12"/>
      <c r="F42" s="16"/>
      <c r="G42" s="110"/>
      <c r="H42" s="5"/>
      <c r="I42" s="5"/>
      <c r="J42" s="38"/>
    </row>
    <row r="43" spans="1:10" s="4" customFormat="1" x14ac:dyDescent="0.25">
      <c r="A43" s="59"/>
      <c r="B43" s="24" t="s">
        <v>411</v>
      </c>
      <c r="C43" s="22"/>
      <c r="D43" s="14">
        <v>0.1</v>
      </c>
      <c r="E43" s="15"/>
      <c r="F43" s="16"/>
      <c r="G43" s="110"/>
      <c r="H43" s="41"/>
      <c r="I43" s="5"/>
    </row>
    <row r="44" spans="1:10" s="4" customFormat="1" x14ac:dyDescent="0.25">
      <c r="A44" s="59"/>
      <c r="B44" s="24" t="s">
        <v>13</v>
      </c>
      <c r="C44" s="22"/>
      <c r="D44" s="17"/>
      <c r="E44" s="15"/>
      <c r="F44" s="16"/>
      <c r="G44" s="110"/>
      <c r="H44" s="5"/>
      <c r="I44" s="5"/>
    </row>
    <row r="45" spans="1:10" s="4" customFormat="1" x14ac:dyDescent="0.25">
      <c r="A45" s="59"/>
      <c r="B45" s="24" t="s">
        <v>412</v>
      </c>
      <c r="C45" s="22"/>
      <c r="D45" s="14">
        <v>0.08</v>
      </c>
      <c r="E45" s="15"/>
      <c r="F45" s="16"/>
      <c r="G45" s="55"/>
      <c r="H45" s="5"/>
      <c r="I45" s="5"/>
    </row>
    <row r="46" spans="1:10" s="4" customFormat="1" x14ac:dyDescent="0.25">
      <c r="A46" s="59"/>
      <c r="B46" s="24" t="s">
        <v>8</v>
      </c>
      <c r="C46" s="22"/>
      <c r="D46" s="17"/>
      <c r="E46" s="15"/>
      <c r="F46" s="16"/>
      <c r="G46" s="55"/>
      <c r="H46" s="5"/>
      <c r="I46" s="37"/>
    </row>
    <row r="48" spans="1:10" x14ac:dyDescent="0.25">
      <c r="B48" s="31"/>
    </row>
  </sheetData>
  <mergeCells count="13">
    <mergeCell ref="F6:F7"/>
    <mergeCell ref="E6:E7"/>
    <mergeCell ref="B6:B7"/>
    <mergeCell ref="C6:C7"/>
    <mergeCell ref="D6:D7"/>
    <mergeCell ref="A1:F1"/>
    <mergeCell ref="A2:F2"/>
    <mergeCell ref="A3:F3"/>
    <mergeCell ref="B4:B5"/>
    <mergeCell ref="C4:C5"/>
    <mergeCell ref="D4:D5"/>
    <mergeCell ref="F4:F5"/>
    <mergeCell ref="E4:E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6" zoomScaleNormal="100" workbookViewId="0">
      <selection activeCell="B103" sqref="B103"/>
    </sheetView>
  </sheetViews>
  <sheetFormatPr defaultColWidth="9.140625" defaultRowHeight="15" x14ac:dyDescent="0.25"/>
  <cols>
    <col min="1" max="1" width="5.85546875" style="2" customWidth="1"/>
    <col min="2" max="2" width="43.7109375" style="7" customWidth="1"/>
    <col min="3" max="3" width="9.140625" style="2"/>
    <col min="4" max="4" width="9.42578125" style="2" bestFit="1" customWidth="1"/>
    <col min="5" max="5" width="10.140625" style="2" bestFit="1" customWidth="1"/>
    <col min="6" max="6" width="14.85546875" style="2" customWidth="1"/>
    <col min="7" max="16384" width="9.140625" style="2"/>
  </cols>
  <sheetData>
    <row r="1" spans="1:8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</row>
    <row r="2" spans="1:8" ht="33" customHeight="1" x14ac:dyDescent="0.25">
      <c r="A2" s="163" t="s">
        <v>269</v>
      </c>
      <c r="B2" s="163"/>
      <c r="C2" s="163"/>
      <c r="D2" s="163"/>
      <c r="E2" s="163"/>
      <c r="F2" s="163"/>
      <c r="G2" s="5"/>
      <c r="H2" s="5"/>
    </row>
    <row r="3" spans="1:8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</row>
    <row r="4" spans="1:8" s="4" customFormat="1" ht="32.25" customHeight="1" x14ac:dyDescent="0.25">
      <c r="A4" s="8"/>
      <c r="B4" s="164" t="s">
        <v>12</v>
      </c>
      <c r="C4" s="165" t="s">
        <v>11</v>
      </c>
      <c r="D4" s="166" t="s">
        <v>10</v>
      </c>
      <c r="E4" s="165" t="s">
        <v>3</v>
      </c>
      <c r="F4" s="167" t="s">
        <v>0</v>
      </c>
      <c r="G4" s="5"/>
      <c r="H4" s="5"/>
    </row>
    <row r="5" spans="1:8" s="4" customFormat="1" ht="30" customHeight="1" x14ac:dyDescent="0.25">
      <c r="A5" s="9"/>
      <c r="B5" s="164"/>
      <c r="C5" s="165"/>
      <c r="D5" s="166"/>
      <c r="E5" s="165"/>
      <c r="F5" s="167"/>
      <c r="G5" s="5"/>
      <c r="H5" s="5"/>
    </row>
    <row r="6" spans="1:8" s="4" customFormat="1" x14ac:dyDescent="0.25">
      <c r="A6" s="9"/>
      <c r="B6" s="170" t="s">
        <v>1</v>
      </c>
      <c r="C6" s="169" t="s">
        <v>2</v>
      </c>
      <c r="D6" s="171" t="s">
        <v>6</v>
      </c>
      <c r="E6" s="169" t="s">
        <v>5</v>
      </c>
      <c r="F6" s="168" t="s">
        <v>4</v>
      </c>
      <c r="G6" s="5"/>
      <c r="H6" s="5"/>
    </row>
    <row r="7" spans="1:8" s="4" customFormat="1" x14ac:dyDescent="0.25">
      <c r="A7" s="10"/>
      <c r="B7" s="170"/>
      <c r="C7" s="169"/>
      <c r="D7" s="171"/>
      <c r="E7" s="169"/>
      <c r="F7" s="168"/>
      <c r="G7" s="5"/>
      <c r="H7" s="5"/>
    </row>
    <row r="8" spans="1:8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5"/>
      <c r="H8" s="5"/>
    </row>
    <row r="9" spans="1:8" s="4" customFormat="1" ht="30" x14ac:dyDescent="0.25">
      <c r="A9" s="18"/>
      <c r="B9" s="94" t="s">
        <v>252</v>
      </c>
      <c r="C9" s="51"/>
      <c r="D9" s="51"/>
      <c r="E9" s="51"/>
      <c r="F9" s="13"/>
      <c r="G9" s="5"/>
      <c r="H9" s="5"/>
    </row>
    <row r="10" spans="1:8" s="4" customFormat="1" x14ac:dyDescent="0.25">
      <c r="A10" s="18" t="s">
        <v>7</v>
      </c>
      <c r="B10" s="103" t="s">
        <v>163</v>
      </c>
      <c r="C10" s="51"/>
      <c r="D10" s="51"/>
      <c r="E10" s="51"/>
      <c r="F10" s="13"/>
      <c r="G10" s="5"/>
      <c r="H10" s="5"/>
    </row>
    <row r="11" spans="1:8" s="4" customFormat="1" x14ac:dyDescent="0.25">
      <c r="A11" s="18">
        <v>1</v>
      </c>
      <c r="B11" s="114" t="s">
        <v>334</v>
      </c>
      <c r="C11" s="18" t="s">
        <v>23</v>
      </c>
      <c r="D11" s="141">
        <v>170</v>
      </c>
      <c r="E11" s="12"/>
      <c r="F11" s="13"/>
      <c r="G11" s="147"/>
      <c r="H11" s="5"/>
    </row>
    <row r="12" spans="1:8" s="4" customFormat="1" ht="30" x14ac:dyDescent="0.25">
      <c r="A12" s="18">
        <v>2</v>
      </c>
      <c r="B12" s="113" t="s">
        <v>335</v>
      </c>
      <c r="C12" s="18" t="s">
        <v>23</v>
      </c>
      <c r="D12" s="141">
        <v>190</v>
      </c>
      <c r="E12" s="12"/>
      <c r="F12" s="13"/>
      <c r="G12" s="147"/>
      <c r="H12" s="5"/>
    </row>
    <row r="13" spans="1:8" s="4" customFormat="1" x14ac:dyDescent="0.25">
      <c r="A13" s="18">
        <v>3</v>
      </c>
      <c r="B13" s="113" t="s">
        <v>336</v>
      </c>
      <c r="C13" s="18" t="s">
        <v>23</v>
      </c>
      <c r="D13" s="141">
        <v>400</v>
      </c>
      <c r="E13" s="12"/>
      <c r="F13" s="13"/>
      <c r="G13" s="147"/>
      <c r="H13" s="5"/>
    </row>
    <row r="14" spans="1:8" s="4" customFormat="1" x14ac:dyDescent="0.25">
      <c r="A14" s="18">
        <v>4</v>
      </c>
      <c r="B14" s="113" t="s">
        <v>337</v>
      </c>
      <c r="C14" s="18" t="s">
        <v>23</v>
      </c>
      <c r="D14" s="141">
        <v>168</v>
      </c>
      <c r="E14" s="12"/>
      <c r="F14" s="13"/>
      <c r="G14" s="147"/>
      <c r="H14" s="5"/>
    </row>
    <row r="15" spans="1:8" s="4" customFormat="1" x14ac:dyDescent="0.25">
      <c r="A15" s="18">
        <v>5</v>
      </c>
      <c r="B15" s="113" t="s">
        <v>338</v>
      </c>
      <c r="C15" s="18" t="s">
        <v>23</v>
      </c>
      <c r="D15" s="141">
        <v>100</v>
      </c>
      <c r="E15" s="12"/>
      <c r="F15" s="13"/>
      <c r="G15" s="147"/>
      <c r="H15" s="5"/>
    </row>
    <row r="16" spans="1:8" s="4" customFormat="1" x14ac:dyDescent="0.25">
      <c r="A16" s="18">
        <v>6</v>
      </c>
      <c r="B16" s="113" t="s">
        <v>339</v>
      </c>
      <c r="C16" s="18" t="s">
        <v>23</v>
      </c>
      <c r="D16" s="141">
        <v>240</v>
      </c>
      <c r="E16" s="12"/>
      <c r="F16" s="13"/>
      <c r="G16" s="147"/>
      <c r="H16" s="5"/>
    </row>
    <row r="17" spans="1:8" s="4" customFormat="1" x14ac:dyDescent="0.25">
      <c r="A17" s="18">
        <v>7</v>
      </c>
      <c r="B17" s="113" t="s">
        <v>251</v>
      </c>
      <c r="C17" s="18" t="s">
        <v>23</v>
      </c>
      <c r="D17" s="141">
        <v>160</v>
      </c>
      <c r="E17" s="12"/>
      <c r="F17" s="13"/>
      <c r="G17" s="147"/>
      <c r="H17" s="5"/>
    </row>
    <row r="18" spans="1:8" s="4" customFormat="1" x14ac:dyDescent="0.25">
      <c r="A18" s="18">
        <v>8</v>
      </c>
      <c r="B18" s="113" t="s">
        <v>340</v>
      </c>
      <c r="C18" s="18" t="s">
        <v>23</v>
      </c>
      <c r="D18" s="141">
        <v>9</v>
      </c>
      <c r="E18" s="12"/>
      <c r="F18" s="13"/>
      <c r="G18" s="147"/>
      <c r="H18" s="5"/>
    </row>
    <row r="19" spans="1:8" s="4" customFormat="1" ht="30" x14ac:dyDescent="0.25">
      <c r="A19" s="18">
        <v>9</v>
      </c>
      <c r="B19" s="113" t="s">
        <v>341</v>
      </c>
      <c r="C19" s="18" t="s">
        <v>23</v>
      </c>
      <c r="D19" s="141">
        <v>80</v>
      </c>
      <c r="E19" s="12"/>
      <c r="F19" s="13"/>
      <c r="G19" s="147"/>
      <c r="H19" s="5"/>
    </row>
    <row r="20" spans="1:8" s="4" customFormat="1" ht="30" x14ac:dyDescent="0.25">
      <c r="A20" s="18">
        <v>10</v>
      </c>
      <c r="B20" s="113" t="s">
        <v>342</v>
      </c>
      <c r="C20" s="18" t="s">
        <v>23</v>
      </c>
      <c r="D20" s="141">
        <v>5</v>
      </c>
      <c r="E20" s="12"/>
      <c r="F20" s="13"/>
      <c r="G20" s="147"/>
      <c r="H20" s="5"/>
    </row>
    <row r="21" spans="1:8" s="4" customFormat="1" x14ac:dyDescent="0.25">
      <c r="A21" s="18">
        <v>11</v>
      </c>
      <c r="B21" s="113" t="s">
        <v>343</v>
      </c>
      <c r="C21" s="18" t="s">
        <v>23</v>
      </c>
      <c r="D21" s="141">
        <v>152</v>
      </c>
      <c r="E21" s="12"/>
      <c r="F21" s="13"/>
      <c r="G21" s="147"/>
      <c r="H21" s="5"/>
    </row>
    <row r="22" spans="1:8" s="4" customFormat="1" x14ac:dyDescent="0.25">
      <c r="A22" s="18">
        <v>12</v>
      </c>
      <c r="B22" s="113" t="s">
        <v>344</v>
      </c>
      <c r="C22" s="18" t="s">
        <v>23</v>
      </c>
      <c r="D22" s="141">
        <v>5</v>
      </c>
      <c r="E22" s="12"/>
      <c r="F22" s="13"/>
      <c r="G22" s="147"/>
      <c r="H22" s="5"/>
    </row>
    <row r="23" spans="1:8" s="4" customFormat="1" x14ac:dyDescent="0.25">
      <c r="A23" s="18">
        <v>13</v>
      </c>
      <c r="B23" s="113" t="s">
        <v>345</v>
      </c>
      <c r="C23" s="18" t="s">
        <v>23</v>
      </c>
      <c r="D23" s="141">
        <v>930</v>
      </c>
      <c r="E23" s="12"/>
      <c r="F23" s="13"/>
      <c r="G23" s="147"/>
      <c r="H23" s="5"/>
    </row>
    <row r="24" spans="1:8" s="4" customFormat="1" ht="30" x14ac:dyDescent="0.25">
      <c r="A24" s="18">
        <v>14</v>
      </c>
      <c r="B24" s="112" t="s">
        <v>346</v>
      </c>
      <c r="C24" s="18" t="s">
        <v>23</v>
      </c>
      <c r="D24" s="141">
        <v>214</v>
      </c>
      <c r="E24" s="12"/>
      <c r="F24" s="13"/>
      <c r="G24" s="147"/>
      <c r="H24" s="5"/>
    </row>
    <row r="25" spans="1:8" s="4" customFormat="1" x14ac:dyDescent="0.25">
      <c r="A25" s="18">
        <v>15</v>
      </c>
      <c r="B25" s="113" t="s">
        <v>347</v>
      </c>
      <c r="C25" s="18" t="s">
        <v>23</v>
      </c>
      <c r="D25" s="141">
        <v>30</v>
      </c>
      <c r="E25" s="12"/>
      <c r="F25" s="13"/>
      <c r="G25" s="147"/>
      <c r="H25" s="5"/>
    </row>
    <row r="26" spans="1:8" s="4" customFormat="1" x14ac:dyDescent="0.25">
      <c r="A26" s="18">
        <v>16</v>
      </c>
      <c r="B26" s="113" t="s">
        <v>348</v>
      </c>
      <c r="C26" s="18" t="s">
        <v>23</v>
      </c>
      <c r="D26" s="141">
        <v>48</v>
      </c>
      <c r="E26" s="12"/>
      <c r="F26" s="13"/>
      <c r="G26" s="147"/>
      <c r="H26" s="5"/>
    </row>
    <row r="27" spans="1:8" s="4" customFormat="1" ht="30" x14ac:dyDescent="0.25">
      <c r="A27" s="18">
        <v>17</v>
      </c>
      <c r="B27" s="113" t="s">
        <v>349</v>
      </c>
      <c r="C27" s="18" t="s">
        <v>23</v>
      </c>
      <c r="D27" s="141">
        <v>227</v>
      </c>
      <c r="E27" s="12"/>
      <c r="F27" s="13"/>
      <c r="G27" s="147"/>
      <c r="H27" s="5"/>
    </row>
    <row r="28" spans="1:8" s="4" customFormat="1" x14ac:dyDescent="0.25">
      <c r="A28" s="18">
        <v>18</v>
      </c>
      <c r="B28" s="113" t="s">
        <v>350</v>
      </c>
      <c r="C28" s="18" t="s">
        <v>23</v>
      </c>
      <c r="D28" s="141">
        <v>40</v>
      </c>
      <c r="E28" s="12"/>
      <c r="F28" s="13"/>
      <c r="G28" s="147"/>
      <c r="H28" s="5"/>
    </row>
    <row r="29" spans="1:8" s="4" customFormat="1" x14ac:dyDescent="0.25">
      <c r="A29" s="18">
        <v>19</v>
      </c>
      <c r="B29" s="113" t="s">
        <v>351</v>
      </c>
      <c r="C29" s="18" t="s">
        <v>23</v>
      </c>
      <c r="D29" s="141">
        <v>43</v>
      </c>
      <c r="E29" s="12"/>
      <c r="F29" s="13"/>
      <c r="G29" s="147"/>
      <c r="H29" s="5"/>
    </row>
    <row r="30" spans="1:8" s="4" customFormat="1" x14ac:dyDescent="0.25">
      <c r="A30" s="18">
        <v>20</v>
      </c>
      <c r="B30" s="113" t="s">
        <v>352</v>
      </c>
      <c r="C30" s="18" t="s">
        <v>23</v>
      </c>
      <c r="D30" s="141">
        <v>125</v>
      </c>
      <c r="E30" s="12"/>
      <c r="F30" s="13"/>
      <c r="G30" s="147"/>
      <c r="H30" s="5"/>
    </row>
    <row r="31" spans="1:8" s="4" customFormat="1" x14ac:dyDescent="0.25">
      <c r="A31" s="18">
        <v>21</v>
      </c>
      <c r="B31" s="113" t="s">
        <v>353</v>
      </c>
      <c r="C31" s="18" t="s">
        <v>23</v>
      </c>
      <c r="D31" s="141">
        <v>115</v>
      </c>
      <c r="E31" s="12"/>
      <c r="F31" s="13"/>
      <c r="G31" s="147"/>
      <c r="H31" s="5"/>
    </row>
    <row r="32" spans="1:8" s="4" customFormat="1" x14ac:dyDescent="0.25">
      <c r="A32" s="18">
        <v>22</v>
      </c>
      <c r="B32" s="113" t="s">
        <v>354</v>
      </c>
      <c r="C32" s="18" t="s">
        <v>23</v>
      </c>
      <c r="D32" s="141">
        <v>40</v>
      </c>
      <c r="E32" s="12"/>
      <c r="F32" s="13"/>
      <c r="G32" s="147"/>
      <c r="H32" s="5"/>
    </row>
    <row r="33" spans="1:8" s="4" customFormat="1" x14ac:dyDescent="0.25">
      <c r="A33" s="18">
        <v>23</v>
      </c>
      <c r="B33" s="113" t="s">
        <v>355</v>
      </c>
      <c r="C33" s="18" t="s">
        <v>23</v>
      </c>
      <c r="D33" s="141">
        <v>15</v>
      </c>
      <c r="E33" s="12"/>
      <c r="F33" s="13"/>
      <c r="G33" s="147"/>
      <c r="H33" s="5"/>
    </row>
    <row r="34" spans="1:8" s="4" customFormat="1" x14ac:dyDescent="0.25">
      <c r="A34" s="18">
        <v>24</v>
      </c>
      <c r="B34" s="113" t="s">
        <v>356</v>
      </c>
      <c r="C34" s="18" t="s">
        <v>23</v>
      </c>
      <c r="D34" s="141">
        <v>65</v>
      </c>
      <c r="E34" s="12"/>
      <c r="F34" s="13"/>
      <c r="G34" s="147"/>
      <c r="H34" s="5"/>
    </row>
    <row r="35" spans="1:8" s="4" customFormat="1" x14ac:dyDescent="0.25">
      <c r="A35" s="18">
        <v>25</v>
      </c>
      <c r="B35" s="113" t="s">
        <v>357</v>
      </c>
      <c r="C35" s="18" t="s">
        <v>23</v>
      </c>
      <c r="D35" s="141">
        <v>150</v>
      </c>
      <c r="E35" s="12"/>
      <c r="F35" s="13"/>
      <c r="G35" s="147"/>
      <c r="H35" s="5"/>
    </row>
    <row r="36" spans="1:8" s="4" customFormat="1" x14ac:dyDescent="0.25">
      <c r="A36" s="18">
        <v>26</v>
      </c>
      <c r="B36" s="113" t="s">
        <v>358</v>
      </c>
      <c r="C36" s="18" t="s">
        <v>23</v>
      </c>
      <c r="D36" s="141">
        <v>120</v>
      </c>
      <c r="E36" s="12"/>
      <c r="F36" s="13"/>
      <c r="G36" s="147"/>
      <c r="H36" s="5"/>
    </row>
    <row r="37" spans="1:8" s="4" customFormat="1" x14ac:dyDescent="0.25">
      <c r="A37" s="18">
        <v>27</v>
      </c>
      <c r="B37" s="113" t="s">
        <v>359</v>
      </c>
      <c r="C37" s="18" t="s">
        <v>23</v>
      </c>
      <c r="D37" s="141">
        <v>160</v>
      </c>
      <c r="E37" s="12"/>
      <c r="F37" s="13"/>
      <c r="G37" s="147"/>
      <c r="H37" s="5"/>
    </row>
    <row r="38" spans="1:8" s="4" customFormat="1" ht="30" x14ac:dyDescent="0.25">
      <c r="A38" s="18">
        <v>28</v>
      </c>
      <c r="B38" s="113" t="s">
        <v>360</v>
      </c>
      <c r="C38" s="18" t="s">
        <v>23</v>
      </c>
      <c r="D38" s="141">
        <v>25</v>
      </c>
      <c r="E38" s="12"/>
      <c r="F38" s="13"/>
      <c r="G38" s="147"/>
      <c r="H38" s="5"/>
    </row>
    <row r="39" spans="1:8" s="4" customFormat="1" x14ac:dyDescent="0.25">
      <c r="A39" s="18">
        <v>29</v>
      </c>
      <c r="B39" s="113" t="s">
        <v>361</v>
      </c>
      <c r="C39" s="18" t="s">
        <v>23</v>
      </c>
      <c r="D39" s="141">
        <v>310</v>
      </c>
      <c r="E39" s="12"/>
      <c r="F39" s="13"/>
      <c r="G39" s="147"/>
      <c r="H39" s="5"/>
    </row>
    <row r="40" spans="1:8" s="4" customFormat="1" x14ac:dyDescent="0.25">
      <c r="A40" s="18">
        <v>30</v>
      </c>
      <c r="B40" s="113" t="s">
        <v>362</v>
      </c>
      <c r="C40" s="18" t="s">
        <v>23</v>
      </c>
      <c r="D40" s="141">
        <v>200</v>
      </c>
      <c r="E40" s="12"/>
      <c r="F40" s="13"/>
      <c r="G40" s="147"/>
      <c r="H40" s="5"/>
    </row>
    <row r="41" spans="1:8" s="4" customFormat="1" x14ac:dyDescent="0.25">
      <c r="A41" s="18">
        <v>31</v>
      </c>
      <c r="B41" s="113" t="s">
        <v>363</v>
      </c>
      <c r="C41" s="18" t="s">
        <v>23</v>
      </c>
      <c r="D41" s="141">
        <v>45</v>
      </c>
      <c r="E41" s="12"/>
      <c r="F41" s="13"/>
      <c r="G41" s="147"/>
      <c r="H41" s="5"/>
    </row>
    <row r="42" spans="1:8" s="4" customFormat="1" ht="30" x14ac:dyDescent="0.25">
      <c r="A42" s="18">
        <v>32</v>
      </c>
      <c r="B42" s="113" t="s">
        <v>364</v>
      </c>
      <c r="C42" s="18" t="s">
        <v>23</v>
      </c>
      <c r="D42" s="141">
        <v>240</v>
      </c>
      <c r="E42" s="12"/>
      <c r="F42" s="13"/>
      <c r="G42" s="147"/>
      <c r="H42" s="5"/>
    </row>
    <row r="43" spans="1:8" s="4" customFormat="1" x14ac:dyDescent="0.25">
      <c r="A43" s="18">
        <v>33</v>
      </c>
      <c r="B43" s="113" t="s">
        <v>365</v>
      </c>
      <c r="C43" s="18" t="s">
        <v>23</v>
      </c>
      <c r="D43" s="141">
        <v>40</v>
      </c>
      <c r="E43" s="12"/>
      <c r="F43" s="13"/>
      <c r="G43" s="147"/>
      <c r="H43" s="5"/>
    </row>
    <row r="44" spans="1:8" s="4" customFormat="1" x14ac:dyDescent="0.25">
      <c r="A44" s="18">
        <v>34</v>
      </c>
      <c r="B44" s="113" t="s">
        <v>366</v>
      </c>
      <c r="C44" s="18" t="s">
        <v>23</v>
      </c>
      <c r="D44" s="141">
        <v>20</v>
      </c>
      <c r="E44" s="12"/>
      <c r="F44" s="13"/>
      <c r="G44" s="147"/>
      <c r="H44" s="5"/>
    </row>
    <row r="45" spans="1:8" s="4" customFormat="1" x14ac:dyDescent="0.25">
      <c r="A45" s="18">
        <v>35</v>
      </c>
      <c r="B45" s="113" t="s">
        <v>367</v>
      </c>
      <c r="C45" s="18" t="s">
        <v>23</v>
      </c>
      <c r="D45" s="141">
        <v>50</v>
      </c>
      <c r="E45" s="12"/>
      <c r="F45" s="13"/>
      <c r="G45" s="147"/>
      <c r="H45" s="5"/>
    </row>
    <row r="46" spans="1:8" s="4" customFormat="1" ht="30" x14ac:dyDescent="0.25">
      <c r="A46" s="18">
        <v>36</v>
      </c>
      <c r="B46" s="113" t="s">
        <v>368</v>
      </c>
      <c r="C46" s="18" t="s">
        <v>23</v>
      </c>
      <c r="D46" s="143">
        <v>100</v>
      </c>
      <c r="E46" s="12"/>
      <c r="F46" s="13"/>
      <c r="G46" s="147"/>
      <c r="H46" s="5"/>
    </row>
    <row r="47" spans="1:8" s="4" customFormat="1" x14ac:dyDescent="0.25">
      <c r="A47" s="18">
        <v>37</v>
      </c>
      <c r="B47" s="113" t="s">
        <v>369</v>
      </c>
      <c r="C47" s="18" t="s">
        <v>23</v>
      </c>
      <c r="D47" s="141">
        <v>40</v>
      </c>
      <c r="E47" s="12"/>
      <c r="F47" s="13"/>
      <c r="G47" s="147"/>
      <c r="H47" s="5"/>
    </row>
    <row r="48" spans="1:8" s="4" customFormat="1" x14ac:dyDescent="0.25">
      <c r="A48" s="18">
        <v>38</v>
      </c>
      <c r="B48" s="113" t="s">
        <v>370</v>
      </c>
      <c r="C48" s="18" t="s">
        <v>23</v>
      </c>
      <c r="D48" s="141">
        <v>80</v>
      </c>
      <c r="E48" s="12"/>
      <c r="F48" s="13"/>
      <c r="G48" s="147"/>
      <c r="H48" s="5"/>
    </row>
    <row r="49" spans="1:8" s="4" customFormat="1" ht="30" x14ac:dyDescent="0.25">
      <c r="A49" s="18">
        <v>39</v>
      </c>
      <c r="B49" s="114" t="s">
        <v>371</v>
      </c>
      <c r="C49" s="18" t="s">
        <v>23</v>
      </c>
      <c r="D49" s="141">
        <v>115</v>
      </c>
      <c r="E49" s="12"/>
      <c r="F49" s="13"/>
      <c r="G49" s="147"/>
      <c r="H49" s="5"/>
    </row>
    <row r="50" spans="1:8" s="4" customFormat="1" x14ac:dyDescent="0.25">
      <c r="A50" s="18">
        <v>40</v>
      </c>
      <c r="B50" s="113" t="s">
        <v>372</v>
      </c>
      <c r="C50" s="18" t="s">
        <v>23</v>
      </c>
      <c r="D50" s="141">
        <v>200</v>
      </c>
      <c r="E50" s="12"/>
      <c r="F50" s="13"/>
      <c r="G50" s="147"/>
      <c r="H50" s="5"/>
    </row>
    <row r="51" spans="1:8" s="4" customFormat="1" x14ac:dyDescent="0.25">
      <c r="A51" s="18" t="s">
        <v>34</v>
      </c>
      <c r="B51" s="158" t="s">
        <v>163</v>
      </c>
      <c r="C51" s="26"/>
      <c r="D51" s="116"/>
      <c r="E51" s="12"/>
      <c r="F51" s="13"/>
      <c r="G51" s="147"/>
      <c r="H51" s="5"/>
    </row>
    <row r="52" spans="1:8" s="4" customFormat="1" x14ac:dyDescent="0.25">
      <c r="A52" s="18">
        <v>1</v>
      </c>
      <c r="B52" s="159" t="s">
        <v>373</v>
      </c>
      <c r="C52" s="18" t="s">
        <v>23</v>
      </c>
      <c r="D52" s="144">
        <v>1</v>
      </c>
      <c r="E52" s="12"/>
      <c r="F52" s="13"/>
      <c r="G52" s="147"/>
      <c r="H52" s="5"/>
    </row>
    <row r="53" spans="1:8" s="4" customFormat="1" x14ac:dyDescent="0.25">
      <c r="A53" s="18">
        <v>2</v>
      </c>
      <c r="B53" s="159" t="s">
        <v>374</v>
      </c>
      <c r="C53" s="18" t="s">
        <v>23</v>
      </c>
      <c r="D53" s="144">
        <v>1</v>
      </c>
      <c r="E53" s="12"/>
      <c r="F53" s="13"/>
      <c r="G53" s="147"/>
      <c r="H53" s="5"/>
    </row>
    <row r="54" spans="1:8" s="4" customFormat="1" x14ac:dyDescent="0.25">
      <c r="A54" s="18">
        <v>3</v>
      </c>
      <c r="B54" s="159" t="s">
        <v>375</v>
      </c>
      <c r="C54" s="18" t="s">
        <v>23</v>
      </c>
      <c r="D54" s="144">
        <v>2</v>
      </c>
      <c r="E54" s="12"/>
      <c r="F54" s="13"/>
      <c r="G54" s="147"/>
      <c r="H54" s="5"/>
    </row>
    <row r="55" spans="1:8" s="4" customFormat="1" x14ac:dyDescent="0.25">
      <c r="A55" s="18">
        <v>4</v>
      </c>
      <c r="B55" s="159" t="s">
        <v>376</v>
      </c>
      <c r="C55" s="18" t="s">
        <v>23</v>
      </c>
      <c r="D55" s="144">
        <v>30</v>
      </c>
      <c r="E55" s="12"/>
      <c r="F55" s="13"/>
      <c r="G55" s="147"/>
      <c r="H55" s="5"/>
    </row>
    <row r="56" spans="1:8" s="4" customFormat="1" x14ac:dyDescent="0.25">
      <c r="A56" s="18">
        <v>5</v>
      </c>
      <c r="B56" s="159" t="s">
        <v>377</v>
      </c>
      <c r="C56" s="18" t="s">
        <v>23</v>
      </c>
      <c r="D56" s="144">
        <v>5</v>
      </c>
      <c r="E56" s="12"/>
      <c r="F56" s="13"/>
      <c r="G56" s="147"/>
      <c r="H56" s="5"/>
    </row>
    <row r="57" spans="1:8" s="4" customFormat="1" x14ac:dyDescent="0.25">
      <c r="A57" s="18">
        <v>6</v>
      </c>
      <c r="B57" s="159" t="s">
        <v>378</v>
      </c>
      <c r="C57" s="18" t="s">
        <v>23</v>
      </c>
      <c r="D57" s="144">
        <v>2</v>
      </c>
      <c r="E57" s="12"/>
      <c r="F57" s="13"/>
      <c r="G57" s="147"/>
      <c r="H57" s="5"/>
    </row>
    <row r="58" spans="1:8" s="4" customFormat="1" x14ac:dyDescent="0.25">
      <c r="A58" s="18">
        <v>7</v>
      </c>
      <c r="B58" s="159" t="s">
        <v>379</v>
      </c>
      <c r="C58" s="18" t="s">
        <v>23</v>
      </c>
      <c r="D58" s="116">
        <v>4</v>
      </c>
      <c r="E58" s="12"/>
      <c r="F58" s="13"/>
      <c r="G58" s="147"/>
      <c r="H58" s="5"/>
    </row>
    <row r="59" spans="1:8" s="4" customFormat="1" x14ac:dyDescent="0.25">
      <c r="A59" s="18">
        <v>8</v>
      </c>
      <c r="B59" s="159" t="s">
        <v>380</v>
      </c>
      <c r="C59" s="18" t="s">
        <v>23</v>
      </c>
      <c r="D59" s="116">
        <v>1</v>
      </c>
      <c r="E59" s="12"/>
      <c r="F59" s="13"/>
      <c r="G59" s="147"/>
      <c r="H59" s="5"/>
    </row>
    <row r="60" spans="1:8" s="4" customFormat="1" x14ac:dyDescent="0.25">
      <c r="A60" s="18">
        <v>9</v>
      </c>
      <c r="B60" s="159" t="s">
        <v>381</v>
      </c>
      <c r="C60" s="18" t="s">
        <v>23</v>
      </c>
      <c r="D60" s="144">
        <v>40</v>
      </c>
      <c r="E60" s="12"/>
      <c r="F60" s="13"/>
      <c r="G60" s="147"/>
      <c r="H60" s="5"/>
    </row>
    <row r="61" spans="1:8" s="4" customFormat="1" x14ac:dyDescent="0.25">
      <c r="A61" s="18">
        <v>10</v>
      </c>
      <c r="B61" s="159" t="s">
        <v>382</v>
      </c>
      <c r="C61" s="18" t="s">
        <v>23</v>
      </c>
      <c r="D61" s="144">
        <v>20</v>
      </c>
      <c r="E61" s="12"/>
      <c r="F61" s="13"/>
      <c r="G61" s="147"/>
      <c r="H61" s="5"/>
    </row>
    <row r="62" spans="1:8" s="4" customFormat="1" x14ac:dyDescent="0.25">
      <c r="A62" s="18">
        <v>11</v>
      </c>
      <c r="B62" s="159" t="s">
        <v>383</v>
      </c>
      <c r="C62" s="18" t="s">
        <v>23</v>
      </c>
      <c r="D62" s="144">
        <v>20</v>
      </c>
      <c r="E62" s="12"/>
      <c r="F62" s="13"/>
      <c r="G62" s="147"/>
      <c r="H62" s="5"/>
    </row>
    <row r="63" spans="1:8" s="4" customFormat="1" x14ac:dyDescent="0.25">
      <c r="A63" s="18">
        <v>12</v>
      </c>
      <c r="B63" s="159" t="s">
        <v>384</v>
      </c>
      <c r="C63" s="18" t="s">
        <v>23</v>
      </c>
      <c r="D63" s="144">
        <v>45</v>
      </c>
      <c r="E63" s="12"/>
      <c r="F63" s="13"/>
      <c r="G63" s="147"/>
      <c r="H63" s="5"/>
    </row>
    <row r="64" spans="1:8" s="4" customFormat="1" x14ac:dyDescent="0.25">
      <c r="A64" s="18">
        <v>13</v>
      </c>
      <c r="B64" s="159" t="s">
        <v>266</v>
      </c>
      <c r="C64" s="18" t="s">
        <v>23</v>
      </c>
      <c r="D64" s="144">
        <v>1</v>
      </c>
      <c r="E64" s="12"/>
      <c r="F64" s="13"/>
      <c r="G64" s="147"/>
      <c r="H64" s="5"/>
    </row>
    <row r="65" spans="1:8" s="4" customFormat="1" ht="30" x14ac:dyDescent="0.25">
      <c r="A65" s="18">
        <v>14</v>
      </c>
      <c r="B65" s="159" t="s">
        <v>385</v>
      </c>
      <c r="C65" s="18" t="s">
        <v>23</v>
      </c>
      <c r="D65" s="144">
        <v>15</v>
      </c>
      <c r="E65" s="12"/>
      <c r="F65" s="13"/>
      <c r="G65" s="147"/>
      <c r="H65" s="5"/>
    </row>
    <row r="66" spans="1:8" s="4" customFormat="1" ht="30" x14ac:dyDescent="0.25">
      <c r="A66" s="18">
        <v>15</v>
      </c>
      <c r="B66" s="159" t="s">
        <v>386</v>
      </c>
      <c r="C66" s="18" t="s">
        <v>23</v>
      </c>
      <c r="D66" s="144">
        <v>5</v>
      </c>
      <c r="E66" s="12"/>
      <c r="F66" s="13"/>
      <c r="G66" s="147"/>
      <c r="H66" s="5"/>
    </row>
    <row r="67" spans="1:8" s="4" customFormat="1" x14ac:dyDescent="0.25">
      <c r="A67" s="18">
        <v>16</v>
      </c>
      <c r="B67" s="159" t="s">
        <v>387</v>
      </c>
      <c r="C67" s="18" t="s">
        <v>23</v>
      </c>
      <c r="D67" s="144">
        <v>10</v>
      </c>
      <c r="E67" s="12"/>
      <c r="F67" s="13"/>
      <c r="G67" s="147"/>
      <c r="H67" s="5"/>
    </row>
    <row r="68" spans="1:8" s="4" customFormat="1" x14ac:dyDescent="0.25">
      <c r="A68" s="18">
        <v>17</v>
      </c>
      <c r="B68" s="95" t="s">
        <v>388</v>
      </c>
      <c r="C68" s="18" t="s">
        <v>23</v>
      </c>
      <c r="D68" s="144">
        <v>20</v>
      </c>
      <c r="E68" s="12"/>
      <c r="F68" s="13"/>
      <c r="G68" s="147"/>
      <c r="H68" s="5"/>
    </row>
    <row r="69" spans="1:8" s="4" customFormat="1" x14ac:dyDescent="0.25">
      <c r="A69" s="18">
        <v>18</v>
      </c>
      <c r="B69" s="95" t="s">
        <v>389</v>
      </c>
      <c r="C69" s="18" t="s">
        <v>23</v>
      </c>
      <c r="D69" s="144">
        <v>50</v>
      </c>
      <c r="E69" s="12"/>
      <c r="F69" s="13"/>
      <c r="G69" s="147"/>
      <c r="H69" s="5"/>
    </row>
    <row r="70" spans="1:8" s="4" customFormat="1" x14ac:dyDescent="0.25">
      <c r="A70" s="18" t="s">
        <v>35</v>
      </c>
      <c r="B70" s="103" t="s">
        <v>255</v>
      </c>
      <c r="C70" s="26"/>
      <c r="D70" s="145"/>
      <c r="E70" s="12"/>
      <c r="F70" s="13"/>
      <c r="G70" s="147"/>
      <c r="H70" s="5"/>
    </row>
    <row r="71" spans="1:8" s="4" customFormat="1" ht="30" x14ac:dyDescent="0.25">
      <c r="A71" s="18">
        <v>1</v>
      </c>
      <c r="B71" s="95" t="s">
        <v>256</v>
      </c>
      <c r="C71" s="18" t="s">
        <v>17</v>
      </c>
      <c r="D71" s="144">
        <v>1500</v>
      </c>
      <c r="E71" s="12"/>
      <c r="F71" s="13"/>
      <c r="G71" s="147"/>
      <c r="H71" s="5"/>
    </row>
    <row r="72" spans="1:8" s="4" customFormat="1" x14ac:dyDescent="0.25">
      <c r="A72" s="18" t="s">
        <v>36</v>
      </c>
      <c r="B72" s="103" t="s">
        <v>247</v>
      </c>
      <c r="C72" s="20"/>
      <c r="D72" s="137"/>
      <c r="E72" s="142"/>
      <c r="F72" s="13"/>
      <c r="G72" s="147"/>
      <c r="H72" s="5"/>
    </row>
    <row r="73" spans="1:8" s="4" customFormat="1" x14ac:dyDescent="0.25">
      <c r="A73" s="18">
        <v>1</v>
      </c>
      <c r="B73" s="86" t="s">
        <v>207</v>
      </c>
      <c r="C73" s="20" t="s">
        <v>208</v>
      </c>
      <c r="D73" s="137">
        <v>2</v>
      </c>
      <c r="E73" s="142"/>
      <c r="F73" s="13"/>
      <c r="G73" s="147"/>
      <c r="H73" s="5"/>
    </row>
    <row r="74" spans="1:8" s="4" customFormat="1" x14ac:dyDescent="0.25">
      <c r="A74" s="18">
        <v>2</v>
      </c>
      <c r="B74" s="86" t="s">
        <v>209</v>
      </c>
      <c r="C74" s="20" t="s">
        <v>208</v>
      </c>
      <c r="D74" s="137">
        <v>1</v>
      </c>
      <c r="E74" s="142"/>
      <c r="F74" s="13"/>
      <c r="G74" s="147"/>
      <c r="H74" s="5"/>
    </row>
    <row r="75" spans="1:8" s="4" customFormat="1" x14ac:dyDescent="0.25">
      <c r="A75" s="18">
        <v>3</v>
      </c>
      <c r="B75" s="86" t="s">
        <v>261</v>
      </c>
      <c r="C75" s="20" t="s">
        <v>208</v>
      </c>
      <c r="D75" s="137">
        <v>6</v>
      </c>
      <c r="E75" s="142"/>
      <c r="F75" s="13"/>
      <c r="G75" s="147"/>
      <c r="H75" s="5"/>
    </row>
    <row r="76" spans="1:8" s="4" customFormat="1" x14ac:dyDescent="0.25">
      <c r="A76" s="18">
        <v>4</v>
      </c>
      <c r="B76" s="86" t="s">
        <v>259</v>
      </c>
      <c r="C76" s="20" t="s">
        <v>208</v>
      </c>
      <c r="D76" s="137">
        <v>15</v>
      </c>
      <c r="E76" s="142"/>
      <c r="F76" s="13"/>
      <c r="G76" s="147"/>
      <c r="H76" s="5"/>
    </row>
    <row r="77" spans="1:8" s="4" customFormat="1" ht="30" x14ac:dyDescent="0.25">
      <c r="A77" s="18">
        <v>5</v>
      </c>
      <c r="B77" s="95" t="s">
        <v>249</v>
      </c>
      <c r="C77" s="20" t="s">
        <v>55</v>
      </c>
      <c r="D77" s="137">
        <v>1</v>
      </c>
      <c r="E77" s="12"/>
      <c r="F77" s="13"/>
      <c r="G77" s="147"/>
      <c r="H77" s="5"/>
    </row>
    <row r="78" spans="1:8" s="4" customFormat="1" ht="30" x14ac:dyDescent="0.25">
      <c r="A78" s="18">
        <v>6</v>
      </c>
      <c r="B78" s="95" t="s">
        <v>233</v>
      </c>
      <c r="C78" s="20" t="s">
        <v>208</v>
      </c>
      <c r="D78" s="137">
        <v>58</v>
      </c>
      <c r="E78" s="12"/>
      <c r="F78" s="13"/>
      <c r="G78" s="147"/>
      <c r="H78" s="5"/>
    </row>
    <row r="79" spans="1:8" s="4" customFormat="1" x14ac:dyDescent="0.25">
      <c r="A79" s="18">
        <v>7</v>
      </c>
      <c r="B79" s="85" t="s">
        <v>234</v>
      </c>
      <c r="C79" s="20" t="s">
        <v>55</v>
      </c>
      <c r="D79" s="137">
        <v>1</v>
      </c>
      <c r="E79" s="142"/>
      <c r="F79" s="13"/>
      <c r="G79" s="147"/>
      <c r="H79" s="5"/>
    </row>
    <row r="80" spans="1:8" s="4" customFormat="1" x14ac:dyDescent="0.25">
      <c r="A80" s="18" t="s">
        <v>37</v>
      </c>
      <c r="B80" s="103" t="s">
        <v>257</v>
      </c>
      <c r="C80" s="20"/>
      <c r="D80" s="137"/>
      <c r="E80" s="142"/>
      <c r="F80" s="13"/>
      <c r="G80" s="147"/>
      <c r="H80" s="5"/>
    </row>
    <row r="81" spans="1:8" s="4" customFormat="1" ht="30" x14ac:dyDescent="0.25">
      <c r="A81" s="18">
        <v>1</v>
      </c>
      <c r="B81" s="157" t="s">
        <v>169</v>
      </c>
      <c r="C81" s="20" t="s">
        <v>24</v>
      </c>
      <c r="D81" s="137">
        <v>147</v>
      </c>
      <c r="E81" s="138"/>
      <c r="F81" s="13"/>
      <c r="G81" s="147"/>
      <c r="H81" s="5"/>
    </row>
    <row r="82" spans="1:8" s="4" customFormat="1" x14ac:dyDescent="0.25">
      <c r="A82" s="18" t="s">
        <v>38</v>
      </c>
      <c r="B82" s="103" t="s">
        <v>170</v>
      </c>
      <c r="C82" s="20"/>
      <c r="D82" s="137"/>
      <c r="E82" s="142"/>
      <c r="F82" s="13"/>
      <c r="G82" s="147"/>
      <c r="H82" s="5"/>
    </row>
    <row r="83" spans="1:8" s="4" customFormat="1" x14ac:dyDescent="0.25">
      <c r="A83" s="18">
        <v>1</v>
      </c>
      <c r="B83" s="157" t="s">
        <v>170</v>
      </c>
      <c r="C83" s="20" t="s">
        <v>17</v>
      </c>
      <c r="D83" s="137">
        <v>135</v>
      </c>
      <c r="E83" s="12"/>
      <c r="F83" s="13"/>
      <c r="G83" s="147"/>
      <c r="H83" s="5"/>
    </row>
    <row r="84" spans="1:8" s="4" customFormat="1" x14ac:dyDescent="0.25">
      <c r="A84" s="18">
        <v>2</v>
      </c>
      <c r="B84" s="157" t="s">
        <v>165</v>
      </c>
      <c r="C84" s="20" t="s">
        <v>18</v>
      </c>
      <c r="D84" s="137">
        <f>D83*0.2+50</f>
        <v>77</v>
      </c>
      <c r="E84" s="12"/>
      <c r="F84" s="13"/>
      <c r="G84" s="147"/>
      <c r="H84" s="5"/>
    </row>
    <row r="85" spans="1:8" s="4" customFormat="1" x14ac:dyDescent="0.25">
      <c r="A85" s="18">
        <v>3</v>
      </c>
      <c r="B85" s="157" t="s">
        <v>166</v>
      </c>
      <c r="C85" s="20" t="s">
        <v>17</v>
      </c>
      <c r="D85" s="137">
        <f>D83</f>
        <v>135</v>
      </c>
      <c r="E85" s="12"/>
      <c r="F85" s="13"/>
      <c r="G85" s="147"/>
      <c r="H85" s="5"/>
    </row>
    <row r="86" spans="1:8" s="4" customFormat="1" x14ac:dyDescent="0.25">
      <c r="A86" s="18">
        <v>4</v>
      </c>
      <c r="B86" s="157" t="s">
        <v>167</v>
      </c>
      <c r="C86" s="20" t="s">
        <v>18</v>
      </c>
      <c r="D86" s="137">
        <f>D83*0.1*1.2</f>
        <v>16.2</v>
      </c>
      <c r="E86" s="12"/>
      <c r="F86" s="13"/>
      <c r="G86" s="147"/>
      <c r="H86" s="5"/>
    </row>
    <row r="87" spans="1:8" s="4" customFormat="1" ht="30" x14ac:dyDescent="0.25">
      <c r="A87" s="18">
        <v>5</v>
      </c>
      <c r="B87" s="157" t="s">
        <v>168</v>
      </c>
      <c r="C87" s="20" t="s">
        <v>18</v>
      </c>
      <c r="D87" s="137">
        <f>D83*0.1</f>
        <v>13.5</v>
      </c>
      <c r="E87" s="138"/>
      <c r="F87" s="13"/>
      <c r="G87" s="147"/>
      <c r="H87" s="5"/>
    </row>
    <row r="88" spans="1:8" s="4" customFormat="1" ht="30" x14ac:dyDescent="0.25">
      <c r="A88" s="18">
        <v>6</v>
      </c>
      <c r="B88" s="157" t="s">
        <v>169</v>
      </c>
      <c r="C88" s="20" t="s">
        <v>24</v>
      </c>
      <c r="D88" s="137">
        <v>180</v>
      </c>
      <c r="E88" s="138"/>
      <c r="F88" s="13"/>
      <c r="G88" s="147"/>
      <c r="H88" s="5"/>
    </row>
    <row r="89" spans="1:8" s="4" customFormat="1" x14ac:dyDescent="0.25">
      <c r="A89" s="18" t="s">
        <v>39</v>
      </c>
      <c r="B89" s="103" t="s">
        <v>267</v>
      </c>
      <c r="C89" s="20"/>
      <c r="D89" s="137"/>
      <c r="E89" s="142"/>
      <c r="F89" s="13"/>
      <c r="G89" s="147"/>
      <c r="H89" s="5"/>
    </row>
    <row r="90" spans="1:8" s="4" customFormat="1" ht="30" x14ac:dyDescent="0.25">
      <c r="A90" s="18">
        <v>1</v>
      </c>
      <c r="B90" s="105" t="s">
        <v>258</v>
      </c>
      <c r="C90" s="20" t="s">
        <v>23</v>
      </c>
      <c r="D90" s="137">
        <v>2</v>
      </c>
      <c r="E90" s="12"/>
      <c r="F90" s="13"/>
      <c r="G90" s="147"/>
      <c r="H90" s="5"/>
    </row>
    <row r="91" spans="1:8" s="4" customFormat="1" ht="30" x14ac:dyDescent="0.25">
      <c r="A91" s="18">
        <v>2</v>
      </c>
      <c r="B91" s="105" t="s">
        <v>268</v>
      </c>
      <c r="C91" s="20" t="s">
        <v>23</v>
      </c>
      <c r="D91" s="137">
        <v>1</v>
      </c>
      <c r="E91" s="12"/>
      <c r="F91" s="13"/>
      <c r="G91" s="147"/>
      <c r="H91" s="5"/>
    </row>
    <row r="92" spans="1:8" s="4" customFormat="1" x14ac:dyDescent="0.25">
      <c r="A92" s="18" t="s">
        <v>40</v>
      </c>
      <c r="B92" s="103" t="s">
        <v>248</v>
      </c>
      <c r="C92" s="20"/>
      <c r="D92" s="137"/>
      <c r="E92" s="142"/>
      <c r="F92" s="13"/>
      <c r="G92" s="147"/>
      <c r="H92" s="5"/>
    </row>
    <row r="93" spans="1:8" s="4" customFormat="1" x14ac:dyDescent="0.25">
      <c r="A93" s="18">
        <v>1</v>
      </c>
      <c r="B93" s="157" t="s">
        <v>165</v>
      </c>
      <c r="C93" s="20" t="s">
        <v>18</v>
      </c>
      <c r="D93" s="137">
        <f>D94*0.5</f>
        <v>55</v>
      </c>
      <c r="E93" s="12"/>
      <c r="F93" s="13"/>
      <c r="G93" s="147"/>
      <c r="H93" s="5"/>
    </row>
    <row r="94" spans="1:8" s="4" customFormat="1" x14ac:dyDescent="0.25">
      <c r="A94" s="18">
        <v>2</v>
      </c>
      <c r="B94" s="104" t="s">
        <v>254</v>
      </c>
      <c r="C94" s="20" t="s">
        <v>17</v>
      </c>
      <c r="D94" s="137">
        <v>110</v>
      </c>
      <c r="E94" s="142"/>
      <c r="F94" s="13"/>
      <c r="G94" s="147"/>
      <c r="H94" s="5"/>
    </row>
    <row r="95" spans="1:8" s="4" customFormat="1" x14ac:dyDescent="0.25">
      <c r="A95" s="18">
        <v>3</v>
      </c>
      <c r="B95" s="104" t="s">
        <v>253</v>
      </c>
      <c r="C95" s="20" t="s">
        <v>18</v>
      </c>
      <c r="D95" s="137">
        <f>D94*0.2</f>
        <v>22</v>
      </c>
      <c r="E95" s="142"/>
      <c r="F95" s="13"/>
      <c r="G95" s="147"/>
      <c r="H95" s="5"/>
    </row>
    <row r="96" spans="1:8" s="4" customFormat="1" x14ac:dyDescent="0.25">
      <c r="A96" s="18" t="s">
        <v>41</v>
      </c>
      <c r="B96" s="103" t="s">
        <v>250</v>
      </c>
      <c r="C96" s="20"/>
      <c r="D96" s="137"/>
      <c r="E96" s="142"/>
      <c r="F96" s="13"/>
      <c r="G96" s="147"/>
      <c r="H96" s="5"/>
    </row>
    <row r="97" spans="1:8" s="4" customFormat="1" ht="30" x14ac:dyDescent="0.25">
      <c r="A97" s="18">
        <v>1</v>
      </c>
      <c r="B97" s="105" t="s">
        <v>260</v>
      </c>
      <c r="C97" s="20" t="s">
        <v>17</v>
      </c>
      <c r="D97" s="137">
        <v>120</v>
      </c>
      <c r="E97" s="12"/>
      <c r="F97" s="13"/>
      <c r="G97" s="147"/>
      <c r="H97" s="5"/>
    </row>
    <row r="98" spans="1:8" s="4" customFormat="1" x14ac:dyDescent="0.25">
      <c r="A98" s="59"/>
      <c r="B98" s="54" t="s">
        <v>13</v>
      </c>
      <c r="C98" s="23"/>
      <c r="D98" s="21"/>
      <c r="E98" s="12"/>
      <c r="F98" s="16"/>
      <c r="G98" s="5"/>
      <c r="H98" s="5"/>
    </row>
    <row r="99" spans="1:8" s="4" customFormat="1" x14ac:dyDescent="0.25">
      <c r="A99" s="59"/>
      <c r="B99" s="24" t="s">
        <v>411</v>
      </c>
      <c r="C99" s="22"/>
      <c r="D99" s="14">
        <v>0.1</v>
      </c>
      <c r="E99" s="15"/>
      <c r="F99" s="16"/>
      <c r="G99" s="5"/>
      <c r="H99" s="5"/>
    </row>
    <row r="100" spans="1:8" s="4" customFormat="1" x14ac:dyDescent="0.25">
      <c r="A100" s="59"/>
      <c r="B100" s="24" t="s">
        <v>13</v>
      </c>
      <c r="C100" s="22"/>
      <c r="D100" s="17"/>
      <c r="E100" s="15"/>
      <c r="F100" s="16"/>
      <c r="G100" s="5"/>
      <c r="H100" s="5"/>
    </row>
    <row r="101" spans="1:8" s="4" customFormat="1" x14ac:dyDescent="0.25">
      <c r="A101" s="59"/>
      <c r="B101" s="24" t="s">
        <v>412</v>
      </c>
      <c r="C101" s="22"/>
      <c r="D101" s="14">
        <v>0.08</v>
      </c>
      <c r="E101" s="15"/>
      <c r="F101" s="16"/>
      <c r="G101" s="5"/>
      <c r="H101" s="5"/>
    </row>
    <row r="102" spans="1:8" s="4" customFormat="1" x14ac:dyDescent="0.25">
      <c r="A102" s="59"/>
      <c r="B102" s="24" t="s">
        <v>8</v>
      </c>
      <c r="C102" s="22"/>
      <c r="D102" s="17"/>
      <c r="E102" s="15"/>
      <c r="F102" s="16"/>
      <c r="G102" s="5"/>
      <c r="H102" s="5"/>
    </row>
    <row r="103" spans="1:8" s="4" customFormat="1" x14ac:dyDescent="0.25">
      <c r="A103" s="2"/>
      <c r="B103" s="7"/>
      <c r="C103" s="2"/>
      <c r="D103" s="2"/>
      <c r="E103" s="2"/>
      <c r="F103" s="2"/>
      <c r="G103" s="5"/>
      <c r="H103" s="5"/>
    </row>
    <row r="104" spans="1:8" s="1" customFormat="1" ht="15.75" x14ac:dyDescent="0.25">
      <c r="A104" s="2"/>
      <c r="B104" s="31"/>
      <c r="C104" s="2"/>
      <c r="D104" s="2"/>
      <c r="E104" s="2"/>
      <c r="F104" s="2"/>
    </row>
  </sheetData>
  <mergeCells count="13">
    <mergeCell ref="F6:F7"/>
    <mergeCell ref="E6:E7"/>
    <mergeCell ref="B6:B7"/>
    <mergeCell ref="C6:C7"/>
    <mergeCell ref="D6:D7"/>
    <mergeCell ref="A1:F1"/>
    <mergeCell ref="A2:F2"/>
    <mergeCell ref="A3:F3"/>
    <mergeCell ref="B4:B5"/>
    <mergeCell ref="C4:C5"/>
    <mergeCell ref="D4:D5"/>
    <mergeCell ref="F4:F5"/>
    <mergeCell ref="E4:E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0" workbookViewId="0">
      <selection activeCell="C22" sqref="C22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9.42578125" style="2" bestFit="1" customWidth="1"/>
    <col min="5" max="5" width="10.140625" style="2" bestFit="1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31.9" customHeight="1" x14ac:dyDescent="0.25">
      <c r="A2" s="163" t="s">
        <v>271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65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65"/>
      <c r="D5" s="166"/>
      <c r="E5" s="165"/>
      <c r="F5" s="167"/>
      <c r="G5" s="6"/>
      <c r="H5" s="5"/>
      <c r="I5" s="5"/>
    </row>
    <row r="6" spans="1:9" s="4" customFormat="1" x14ac:dyDescent="0.25">
      <c r="A6" s="9"/>
      <c r="B6" s="174" t="s">
        <v>1</v>
      </c>
      <c r="C6" s="169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69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5.6" customHeight="1" x14ac:dyDescent="0.25">
      <c r="A9" s="33"/>
      <c r="B9" s="33" t="s">
        <v>214</v>
      </c>
      <c r="C9" s="33"/>
      <c r="D9" s="33"/>
      <c r="E9" s="33"/>
      <c r="F9" s="33"/>
      <c r="G9" s="6"/>
      <c r="H9" s="5"/>
      <c r="I9" s="5"/>
    </row>
    <row r="10" spans="1:9" s="4" customFormat="1" ht="36" customHeight="1" x14ac:dyDescent="0.25">
      <c r="A10" s="20" t="s">
        <v>7</v>
      </c>
      <c r="B10" s="87" t="s">
        <v>216</v>
      </c>
      <c r="C10" s="12"/>
      <c r="D10" s="21"/>
      <c r="E10" s="12"/>
      <c r="F10" s="13"/>
      <c r="G10" s="6"/>
      <c r="H10" s="5"/>
      <c r="I10" s="5"/>
    </row>
    <row r="11" spans="1:9" s="4" customFormat="1" ht="75" x14ac:dyDescent="0.25">
      <c r="A11" s="18">
        <v>1</v>
      </c>
      <c r="B11" s="88" t="s">
        <v>333</v>
      </c>
      <c r="C11" s="20" t="s">
        <v>23</v>
      </c>
      <c r="D11" s="20">
        <v>1</v>
      </c>
      <c r="E11" s="137"/>
      <c r="F11" s="13"/>
      <c r="H11" s="5"/>
      <c r="I11" s="5"/>
    </row>
    <row r="12" spans="1:9" s="4" customFormat="1" x14ac:dyDescent="0.25">
      <c r="A12" s="33"/>
      <c r="B12" s="33" t="s">
        <v>215</v>
      </c>
      <c r="C12" s="33"/>
      <c r="D12" s="33"/>
      <c r="E12" s="137"/>
      <c r="F12" s="13"/>
      <c r="H12" s="5"/>
      <c r="I12" s="5"/>
    </row>
    <row r="13" spans="1:9" s="4" customFormat="1" ht="30" x14ac:dyDescent="0.25">
      <c r="A13" s="20" t="s">
        <v>34</v>
      </c>
      <c r="B13" s="87" t="s">
        <v>216</v>
      </c>
      <c r="C13" s="12"/>
      <c r="D13" s="21"/>
      <c r="E13" s="137"/>
      <c r="F13" s="13"/>
      <c r="H13" s="5"/>
      <c r="I13" s="5"/>
    </row>
    <row r="14" spans="1:9" s="4" customFormat="1" ht="75" x14ac:dyDescent="0.25">
      <c r="A14" s="18">
        <v>1</v>
      </c>
      <c r="B14" s="88" t="s">
        <v>333</v>
      </c>
      <c r="C14" s="20" t="s">
        <v>23</v>
      </c>
      <c r="D14" s="20">
        <v>1</v>
      </c>
      <c r="E14" s="137"/>
      <c r="F14" s="13"/>
      <c r="H14" s="5"/>
      <c r="I14" s="5"/>
    </row>
    <row r="15" spans="1:9" s="4" customFormat="1" ht="31.5" x14ac:dyDescent="0.25">
      <c r="A15" s="42" t="s">
        <v>35</v>
      </c>
      <c r="B15" s="27" t="s">
        <v>58</v>
      </c>
      <c r="C15" s="12"/>
      <c r="D15" s="21"/>
      <c r="E15" s="137"/>
      <c r="F15" s="13"/>
      <c r="H15" s="5"/>
      <c r="I15" s="5"/>
    </row>
    <row r="16" spans="1:9" s="4" customFormat="1" ht="30" x14ac:dyDescent="0.25">
      <c r="A16" s="42">
        <v>1</v>
      </c>
      <c r="B16" s="19" t="s">
        <v>58</v>
      </c>
      <c r="C16" s="20" t="s">
        <v>18</v>
      </c>
      <c r="D16" s="20">
        <f>6*1*0.4*0.4*2</f>
        <v>1.9200000000000004</v>
      </c>
      <c r="E16" s="137"/>
      <c r="F16" s="13"/>
      <c r="H16" s="5"/>
      <c r="I16" s="5"/>
    </row>
    <row r="17" spans="1:10" s="4" customFormat="1" x14ac:dyDescent="0.25">
      <c r="A17" s="59"/>
      <c r="B17" s="54" t="s">
        <v>13</v>
      </c>
      <c r="C17" s="23"/>
      <c r="D17" s="21"/>
      <c r="E17" s="12"/>
      <c r="F17" s="16"/>
      <c r="G17" s="6"/>
      <c r="H17" s="5"/>
      <c r="I17" s="5"/>
      <c r="J17" s="38"/>
    </row>
    <row r="18" spans="1:10" s="4" customFormat="1" x14ac:dyDescent="0.25">
      <c r="A18" s="59"/>
      <c r="B18" s="24" t="s">
        <v>411</v>
      </c>
      <c r="C18" s="22"/>
      <c r="D18" s="14">
        <v>0.1</v>
      </c>
      <c r="E18" s="15"/>
      <c r="F18" s="16"/>
      <c r="G18" s="6"/>
      <c r="H18" s="41"/>
      <c r="I18" s="5"/>
    </row>
    <row r="19" spans="1:10" s="4" customFormat="1" x14ac:dyDescent="0.25">
      <c r="A19" s="59"/>
      <c r="B19" s="24" t="s">
        <v>13</v>
      </c>
      <c r="C19" s="22"/>
      <c r="D19" s="17"/>
      <c r="E19" s="15"/>
      <c r="F19" s="16"/>
      <c r="G19" s="6"/>
      <c r="H19" s="5"/>
      <c r="I19" s="5"/>
    </row>
    <row r="20" spans="1:10" s="4" customFormat="1" x14ac:dyDescent="0.25">
      <c r="A20" s="59"/>
      <c r="B20" s="24" t="s">
        <v>412</v>
      </c>
      <c r="C20" s="22"/>
      <c r="D20" s="14">
        <v>0.08</v>
      </c>
      <c r="E20" s="15"/>
      <c r="F20" s="16"/>
      <c r="G20" s="11"/>
      <c r="H20" s="5"/>
      <c r="I20" s="5"/>
    </row>
    <row r="21" spans="1:10" s="4" customFormat="1" x14ac:dyDescent="0.25">
      <c r="A21" s="59"/>
      <c r="B21" s="24" t="s">
        <v>8</v>
      </c>
      <c r="C21" s="22"/>
      <c r="D21" s="17"/>
      <c r="E21" s="15"/>
      <c r="F21" s="16"/>
      <c r="G21" s="11"/>
      <c r="H21" s="5"/>
      <c r="I21" s="37"/>
    </row>
    <row r="22" spans="1:10" ht="59.25" customHeight="1" x14ac:dyDescent="0.25"/>
    <row r="23" spans="1:10" x14ac:dyDescent="0.25">
      <c r="B23" s="31"/>
    </row>
  </sheetData>
  <mergeCells count="13">
    <mergeCell ref="F6:F7"/>
    <mergeCell ref="E6:E7"/>
    <mergeCell ref="B6:B7"/>
    <mergeCell ref="C6:C7"/>
    <mergeCell ref="D6:D7"/>
    <mergeCell ref="A1:F1"/>
    <mergeCell ref="A2:F2"/>
    <mergeCell ref="A3:F3"/>
    <mergeCell ref="B4:B5"/>
    <mergeCell ref="C4:C5"/>
    <mergeCell ref="D4:D5"/>
    <mergeCell ref="F4:F5"/>
    <mergeCell ref="E4:E5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6" workbookViewId="0">
      <selection activeCell="C66" sqref="C66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9.42578125" style="2" bestFit="1" customWidth="1"/>
    <col min="5" max="5" width="10.140625" style="2" bestFit="1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34.9" customHeight="1" x14ac:dyDescent="0.25">
      <c r="A2" s="163" t="s">
        <v>321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76" t="s">
        <v>11</v>
      </c>
      <c r="D4" s="178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77"/>
      <c r="D5" s="179"/>
      <c r="E5" s="165"/>
      <c r="F5" s="167"/>
      <c r="G5" s="6"/>
      <c r="H5" s="5"/>
      <c r="I5" s="5"/>
    </row>
    <row r="6" spans="1:9" s="4" customFormat="1" ht="28.9" customHeight="1" x14ac:dyDescent="0.25">
      <c r="A6" s="9"/>
      <c r="B6" s="174" t="s">
        <v>1</v>
      </c>
      <c r="C6" s="180" t="s">
        <v>2</v>
      </c>
      <c r="D6" s="182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81"/>
      <c r="D7" s="183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5.6" customHeight="1" x14ac:dyDescent="0.25">
      <c r="A9" s="33"/>
      <c r="B9" s="33" t="s">
        <v>231</v>
      </c>
      <c r="C9" s="33"/>
      <c r="D9" s="33"/>
      <c r="E9" s="33"/>
      <c r="F9" s="33"/>
      <c r="G9" s="6"/>
      <c r="H9" s="5"/>
      <c r="I9" s="5"/>
    </row>
    <row r="10" spans="1:9" s="4" customFormat="1" ht="14.45" customHeight="1" x14ac:dyDescent="0.25">
      <c r="A10" s="20" t="s">
        <v>7</v>
      </c>
      <c r="B10" s="27" t="s">
        <v>56</v>
      </c>
      <c r="C10" s="12"/>
      <c r="D10" s="21"/>
      <c r="E10" s="12"/>
      <c r="F10" s="13"/>
      <c r="G10" s="6"/>
      <c r="H10" s="5"/>
      <c r="I10" s="5"/>
    </row>
    <row r="11" spans="1:9" s="4" customFormat="1" ht="30" x14ac:dyDescent="0.25">
      <c r="A11" s="18">
        <v>1</v>
      </c>
      <c r="B11" s="19" t="s">
        <v>230</v>
      </c>
      <c r="C11" s="20" t="s">
        <v>17</v>
      </c>
      <c r="D11" s="148">
        <v>150</v>
      </c>
      <c r="E11" s="137"/>
      <c r="F11" s="13"/>
      <c r="H11" s="5"/>
      <c r="I11" s="5"/>
    </row>
    <row r="12" spans="1:9" s="4" customFormat="1" ht="30" x14ac:dyDescent="0.25">
      <c r="A12" s="18">
        <v>2</v>
      </c>
      <c r="B12" s="19" t="s">
        <v>228</v>
      </c>
      <c r="C12" s="20" t="s">
        <v>55</v>
      </c>
      <c r="D12" s="148">
        <v>1</v>
      </c>
      <c r="E12" s="137"/>
      <c r="F12" s="13"/>
      <c r="H12" s="5"/>
      <c r="I12" s="5"/>
    </row>
    <row r="13" spans="1:9" s="4" customFormat="1" ht="45" x14ac:dyDescent="0.25">
      <c r="A13" s="18">
        <v>3</v>
      </c>
      <c r="B13" s="19" t="s">
        <v>229</v>
      </c>
      <c r="C13" s="20" t="s">
        <v>55</v>
      </c>
      <c r="D13" s="148">
        <v>1</v>
      </c>
      <c r="E13" s="137"/>
      <c r="F13" s="13"/>
      <c r="H13" s="5"/>
      <c r="I13" s="5"/>
    </row>
    <row r="14" spans="1:9" s="4" customFormat="1" x14ac:dyDescent="0.25">
      <c r="A14" s="18"/>
      <c r="B14" s="33" t="s">
        <v>57</v>
      </c>
      <c r="C14" s="20"/>
      <c r="D14" s="148"/>
      <c r="E14" s="137"/>
      <c r="F14" s="13"/>
      <c r="H14" s="5"/>
      <c r="I14" s="5"/>
    </row>
    <row r="15" spans="1:9" s="4" customFormat="1" ht="15.75" x14ac:dyDescent="0.25">
      <c r="A15" s="20" t="s">
        <v>34</v>
      </c>
      <c r="B15" s="27" t="s">
        <v>32</v>
      </c>
      <c r="C15" s="12"/>
      <c r="D15" s="149"/>
      <c r="E15" s="137"/>
      <c r="F15" s="13"/>
      <c r="H15" s="5"/>
      <c r="I15" s="5"/>
    </row>
    <row r="16" spans="1:9" s="4" customFormat="1" x14ac:dyDescent="0.25">
      <c r="A16" s="20">
        <v>1</v>
      </c>
      <c r="B16" s="19" t="s">
        <v>22</v>
      </c>
      <c r="C16" s="20" t="s">
        <v>17</v>
      </c>
      <c r="D16" s="148">
        <v>33</v>
      </c>
      <c r="E16" s="137"/>
      <c r="F16" s="13"/>
      <c r="H16" s="5"/>
      <c r="I16" s="5"/>
    </row>
    <row r="17" spans="1:9" s="4" customFormat="1" ht="30" x14ac:dyDescent="0.25">
      <c r="A17" s="20">
        <v>2</v>
      </c>
      <c r="B17" s="19" t="s">
        <v>232</v>
      </c>
      <c r="C17" s="20" t="s">
        <v>18</v>
      </c>
      <c r="D17" s="150">
        <f>D16*0.8</f>
        <v>26.400000000000002</v>
      </c>
      <c r="E17" s="137"/>
      <c r="F17" s="13"/>
      <c r="H17" s="5"/>
      <c r="I17" s="5"/>
    </row>
    <row r="18" spans="1:9" s="4" customFormat="1" ht="45" x14ac:dyDescent="0.25">
      <c r="A18" s="20">
        <v>3</v>
      </c>
      <c r="B18" s="19" t="s">
        <v>28</v>
      </c>
      <c r="C18" s="20" t="s">
        <v>18</v>
      </c>
      <c r="D18" s="151">
        <f>D16*0.1</f>
        <v>3.3000000000000003</v>
      </c>
      <c r="E18" s="137"/>
      <c r="F18" s="13"/>
      <c r="H18" s="5"/>
      <c r="I18" s="5"/>
    </row>
    <row r="19" spans="1:9" s="4" customFormat="1" ht="15.75" x14ac:dyDescent="0.25">
      <c r="A19" s="30" t="s">
        <v>35</v>
      </c>
      <c r="B19" s="27" t="s">
        <v>27</v>
      </c>
      <c r="C19" s="12"/>
      <c r="D19" s="149"/>
      <c r="E19" s="137"/>
      <c r="F19" s="13"/>
      <c r="H19" s="5"/>
      <c r="I19" s="5"/>
    </row>
    <row r="20" spans="1:9" s="4" customFormat="1" ht="45" x14ac:dyDescent="0.25">
      <c r="A20" s="30">
        <v>1</v>
      </c>
      <c r="B20" s="19" t="s">
        <v>20</v>
      </c>
      <c r="C20" s="20" t="s">
        <v>18</v>
      </c>
      <c r="D20" s="149">
        <v>14.3</v>
      </c>
      <c r="E20" s="137"/>
      <c r="F20" s="13"/>
      <c r="H20" s="5"/>
      <c r="I20" s="5"/>
    </row>
    <row r="21" spans="1:9" s="4" customFormat="1" ht="45" x14ac:dyDescent="0.25">
      <c r="A21" s="30">
        <v>2</v>
      </c>
      <c r="B21" s="19" t="s">
        <v>28</v>
      </c>
      <c r="C21" s="20" t="s">
        <v>18</v>
      </c>
      <c r="D21" s="149">
        <f>D20*0.5</f>
        <v>7.15</v>
      </c>
      <c r="E21" s="137"/>
      <c r="F21" s="13"/>
      <c r="H21" s="5"/>
      <c r="I21" s="5"/>
    </row>
    <row r="22" spans="1:9" s="4" customFormat="1" ht="18" x14ac:dyDescent="0.25">
      <c r="A22" s="28" t="s">
        <v>36</v>
      </c>
      <c r="B22" s="27" t="s">
        <v>26</v>
      </c>
      <c r="C22" s="29"/>
      <c r="D22" s="152"/>
      <c r="E22" s="137"/>
      <c r="F22" s="13"/>
      <c r="H22" s="5"/>
      <c r="I22" s="5"/>
    </row>
    <row r="23" spans="1:9" s="4" customFormat="1" ht="15.75" x14ac:dyDescent="0.25">
      <c r="A23" s="30">
        <v>1</v>
      </c>
      <c r="B23" s="19" t="s">
        <v>19</v>
      </c>
      <c r="C23" s="20" t="s">
        <v>17</v>
      </c>
      <c r="D23" s="149">
        <f>D25</f>
        <v>199.2</v>
      </c>
      <c r="E23" s="137"/>
      <c r="F23" s="13"/>
      <c r="H23" s="5"/>
      <c r="I23" s="5"/>
    </row>
    <row r="24" spans="1:9" s="4" customFormat="1" ht="15.75" x14ac:dyDescent="0.25">
      <c r="A24" s="30" t="s">
        <v>37</v>
      </c>
      <c r="B24" s="27" t="s">
        <v>29</v>
      </c>
      <c r="C24" s="12"/>
      <c r="D24" s="149"/>
      <c r="E24" s="137"/>
      <c r="F24" s="13"/>
      <c r="H24" s="5"/>
      <c r="I24" s="5"/>
    </row>
    <row r="25" spans="1:9" s="4" customFormat="1" ht="30" x14ac:dyDescent="0.25">
      <c r="A25" s="30">
        <v>1</v>
      </c>
      <c r="B25" s="19" t="s">
        <v>15</v>
      </c>
      <c r="C25" s="20" t="s">
        <v>17</v>
      </c>
      <c r="D25" s="149">
        <v>199.2</v>
      </c>
      <c r="E25" s="137"/>
      <c r="F25" s="13"/>
      <c r="H25" s="5"/>
      <c r="I25" s="5"/>
    </row>
    <row r="26" spans="1:9" s="4" customFormat="1" ht="30" x14ac:dyDescent="0.25">
      <c r="A26" s="30">
        <v>2</v>
      </c>
      <c r="B26" s="19" t="s">
        <v>16</v>
      </c>
      <c r="C26" s="20" t="s">
        <v>17</v>
      </c>
      <c r="D26" s="149">
        <f>D25</f>
        <v>199.2</v>
      </c>
      <c r="E26" s="137"/>
      <c r="F26" s="13"/>
      <c r="H26" s="5"/>
      <c r="I26" s="5"/>
    </row>
    <row r="27" spans="1:9" s="4" customFormat="1" ht="30" x14ac:dyDescent="0.25">
      <c r="A27" s="30">
        <v>3</v>
      </c>
      <c r="B27" s="19" t="s">
        <v>30</v>
      </c>
      <c r="C27" s="20" t="s">
        <v>18</v>
      </c>
      <c r="D27" s="149">
        <f>D25*0.1</f>
        <v>19.920000000000002</v>
      </c>
      <c r="E27" s="137"/>
      <c r="F27" s="13"/>
      <c r="H27" s="5"/>
      <c r="I27" s="5"/>
    </row>
    <row r="28" spans="1:9" s="4" customFormat="1" ht="15.75" x14ac:dyDescent="0.25">
      <c r="A28" s="30" t="s">
        <v>38</v>
      </c>
      <c r="B28" s="27" t="s">
        <v>31</v>
      </c>
      <c r="C28" s="12"/>
      <c r="D28" s="149"/>
      <c r="E28" s="137"/>
      <c r="F28" s="13"/>
      <c r="H28" s="5"/>
      <c r="I28" s="5"/>
    </row>
    <row r="29" spans="1:9" s="4" customFormat="1" ht="30" x14ac:dyDescent="0.25">
      <c r="A29" s="30">
        <v>1</v>
      </c>
      <c r="B29" s="19" t="s">
        <v>21</v>
      </c>
      <c r="C29" s="20" t="s">
        <v>50</v>
      </c>
      <c r="D29" s="149">
        <v>2686</v>
      </c>
      <c r="E29" s="137"/>
      <c r="F29" s="13"/>
      <c r="H29" s="5"/>
      <c r="I29" s="5"/>
    </row>
    <row r="30" spans="1:9" s="4" customFormat="1" ht="45" x14ac:dyDescent="0.25">
      <c r="A30" s="30">
        <v>2</v>
      </c>
      <c r="B30" s="19" t="s">
        <v>28</v>
      </c>
      <c r="C30" s="20" t="s">
        <v>18</v>
      </c>
      <c r="D30" s="149">
        <f>D29*0.05*0.1</f>
        <v>13.430000000000001</v>
      </c>
      <c r="E30" s="137"/>
      <c r="F30" s="13"/>
      <c r="H30" s="5"/>
      <c r="I30" s="5"/>
    </row>
    <row r="31" spans="1:9" s="4" customFormat="1" ht="15.75" x14ac:dyDescent="0.25">
      <c r="A31" s="30" t="s">
        <v>39</v>
      </c>
      <c r="B31" s="27" t="s">
        <v>33</v>
      </c>
      <c r="C31" s="20"/>
      <c r="D31" s="149"/>
      <c r="E31" s="137"/>
      <c r="F31" s="13"/>
      <c r="H31" s="5"/>
      <c r="I31" s="5"/>
    </row>
    <row r="32" spans="1:9" s="4" customFormat="1" ht="30" x14ac:dyDescent="0.25">
      <c r="A32" s="30">
        <v>1</v>
      </c>
      <c r="B32" s="19" t="s">
        <v>322</v>
      </c>
      <c r="C32" s="20" t="s">
        <v>18</v>
      </c>
      <c r="D32" s="148">
        <v>117.3</v>
      </c>
      <c r="E32" s="137"/>
      <c r="F32" s="13"/>
      <c r="H32" s="5"/>
      <c r="I32" s="5"/>
    </row>
    <row r="33" spans="1:9" s="4" customFormat="1" ht="15.75" x14ac:dyDescent="0.25">
      <c r="A33" s="18" t="s">
        <v>40</v>
      </c>
      <c r="B33" s="27" t="s">
        <v>25</v>
      </c>
      <c r="C33" s="20"/>
      <c r="D33" s="148"/>
      <c r="E33" s="137"/>
      <c r="F33" s="13"/>
      <c r="H33" s="5"/>
      <c r="I33" s="5"/>
    </row>
    <row r="34" spans="1:9" s="4" customFormat="1" x14ac:dyDescent="0.25">
      <c r="A34" s="18">
        <v>1</v>
      </c>
      <c r="B34" s="19" t="s">
        <v>25</v>
      </c>
      <c r="C34" s="20" t="s">
        <v>17</v>
      </c>
      <c r="D34" s="149">
        <f>D11</f>
        <v>150</v>
      </c>
      <c r="E34" s="137"/>
      <c r="F34" s="13"/>
      <c r="H34" s="5"/>
      <c r="I34" s="5"/>
    </row>
    <row r="35" spans="1:9" s="4" customFormat="1" ht="45" x14ac:dyDescent="0.25">
      <c r="A35" s="18"/>
      <c r="B35" s="33" t="s">
        <v>391</v>
      </c>
      <c r="C35" s="20"/>
      <c r="D35" s="148"/>
      <c r="E35" s="137"/>
      <c r="F35" s="13"/>
      <c r="H35" s="5"/>
      <c r="I35" s="5"/>
    </row>
    <row r="36" spans="1:9" s="4" customFormat="1" ht="15.75" x14ac:dyDescent="0.25">
      <c r="A36" s="18" t="s">
        <v>41</v>
      </c>
      <c r="B36" s="27" t="s">
        <v>392</v>
      </c>
      <c r="C36" s="20"/>
      <c r="D36" s="148"/>
      <c r="E36" s="137"/>
      <c r="F36" s="13"/>
      <c r="H36" s="5"/>
      <c r="I36" s="5"/>
    </row>
    <row r="37" spans="1:9" s="4" customFormat="1" ht="45" x14ac:dyDescent="0.25">
      <c r="A37" s="18">
        <v>1</v>
      </c>
      <c r="B37" s="19" t="s">
        <v>323</v>
      </c>
      <c r="C37" s="20" t="s">
        <v>18</v>
      </c>
      <c r="D37" s="148">
        <f>D38</f>
        <v>1.7999999999999998</v>
      </c>
      <c r="E37" s="137"/>
      <c r="F37" s="13"/>
      <c r="H37" s="5"/>
      <c r="I37" s="5"/>
    </row>
    <row r="38" spans="1:9" s="4" customFormat="1" ht="30" x14ac:dyDescent="0.25">
      <c r="A38" s="18">
        <v>2</v>
      </c>
      <c r="B38" s="19" t="s">
        <v>58</v>
      </c>
      <c r="C38" s="20" t="s">
        <v>18</v>
      </c>
      <c r="D38" s="148">
        <f>5*0.6*0.6</f>
        <v>1.7999999999999998</v>
      </c>
      <c r="E38" s="137"/>
      <c r="F38" s="13"/>
      <c r="H38" s="5"/>
      <c r="I38" s="5"/>
    </row>
    <row r="39" spans="1:9" s="4" customFormat="1" ht="45" x14ac:dyDescent="0.25">
      <c r="A39" s="18">
        <v>3</v>
      </c>
      <c r="B39" s="19" t="s">
        <v>60</v>
      </c>
      <c r="C39" s="20" t="s">
        <v>17</v>
      </c>
      <c r="D39" s="148">
        <v>1.8</v>
      </c>
      <c r="E39" s="137"/>
      <c r="F39" s="13"/>
      <c r="H39" s="5"/>
      <c r="I39" s="5"/>
    </row>
    <row r="40" spans="1:9" s="4" customFormat="1" ht="30" x14ac:dyDescent="0.25">
      <c r="A40" s="18">
        <v>4</v>
      </c>
      <c r="B40" s="19" t="s">
        <v>61</v>
      </c>
      <c r="C40" s="20" t="s">
        <v>50</v>
      </c>
      <c r="D40" s="148">
        <v>40.36</v>
      </c>
      <c r="E40" s="137"/>
      <c r="F40" s="13"/>
      <c r="H40" s="5"/>
      <c r="I40" s="5"/>
    </row>
    <row r="41" spans="1:9" s="4" customFormat="1" ht="30" x14ac:dyDescent="0.25">
      <c r="A41" s="18">
        <v>5</v>
      </c>
      <c r="B41" s="19" t="s">
        <v>62</v>
      </c>
      <c r="C41" s="20" t="s">
        <v>50</v>
      </c>
      <c r="D41" s="148">
        <v>118.56</v>
      </c>
      <c r="E41" s="137"/>
      <c r="F41" s="13"/>
      <c r="H41" s="5"/>
      <c r="I41" s="5"/>
    </row>
    <row r="42" spans="1:9" s="4" customFormat="1" x14ac:dyDescent="0.25">
      <c r="A42" s="18">
        <v>6</v>
      </c>
      <c r="B42" s="19" t="s">
        <v>63</v>
      </c>
      <c r="C42" s="20" t="s">
        <v>17</v>
      </c>
      <c r="D42" s="148">
        <v>7.0000000000000007E-2</v>
      </c>
      <c r="E42" s="137"/>
      <c r="F42" s="13"/>
      <c r="H42" s="5"/>
      <c r="I42" s="5"/>
    </row>
    <row r="43" spans="1:9" s="4" customFormat="1" ht="30" x14ac:dyDescent="0.25">
      <c r="A43" s="18">
        <v>7</v>
      </c>
      <c r="B43" s="19" t="s">
        <v>64</v>
      </c>
      <c r="C43" s="20" t="s">
        <v>17</v>
      </c>
      <c r="D43" s="148">
        <v>16</v>
      </c>
      <c r="E43" s="137"/>
      <c r="F43" s="13"/>
      <c r="H43" s="5"/>
      <c r="I43" s="5"/>
    </row>
    <row r="44" spans="1:9" s="4" customFormat="1" x14ac:dyDescent="0.25">
      <c r="A44" s="18">
        <v>8</v>
      </c>
      <c r="B44" s="19" t="s">
        <v>65</v>
      </c>
      <c r="C44" s="20" t="s">
        <v>23</v>
      </c>
      <c r="D44" s="148">
        <v>36</v>
      </c>
      <c r="E44" s="137"/>
      <c r="F44" s="13"/>
      <c r="H44" s="5"/>
      <c r="I44" s="5"/>
    </row>
    <row r="45" spans="1:9" s="4" customFormat="1" ht="15.75" x14ac:dyDescent="0.25">
      <c r="A45" s="18" t="s">
        <v>42</v>
      </c>
      <c r="B45" s="27" t="s">
        <v>393</v>
      </c>
      <c r="C45" s="20"/>
      <c r="D45" s="148"/>
      <c r="E45" s="137"/>
      <c r="F45" s="13"/>
      <c r="H45" s="5"/>
      <c r="I45" s="5"/>
    </row>
    <row r="46" spans="1:9" s="4" customFormat="1" ht="30" x14ac:dyDescent="0.25">
      <c r="A46" s="18">
        <v>1</v>
      </c>
      <c r="B46" s="19" t="s">
        <v>59</v>
      </c>
      <c r="C46" s="20" t="s">
        <v>18</v>
      </c>
      <c r="D46" s="148">
        <f>D47</f>
        <v>3.75</v>
      </c>
      <c r="E46" s="137"/>
      <c r="F46" s="13"/>
      <c r="H46" s="5"/>
      <c r="I46" s="5"/>
    </row>
    <row r="47" spans="1:9" s="4" customFormat="1" ht="30" x14ac:dyDescent="0.25">
      <c r="A47" s="18">
        <v>2</v>
      </c>
      <c r="B47" s="19" t="s">
        <v>58</v>
      </c>
      <c r="C47" s="20" t="s">
        <v>18</v>
      </c>
      <c r="D47" s="148">
        <f>15*0.5*0.5</f>
        <v>3.75</v>
      </c>
      <c r="E47" s="137"/>
      <c r="F47" s="13"/>
      <c r="H47" s="5"/>
      <c r="I47" s="5"/>
    </row>
    <row r="48" spans="1:9" s="4" customFormat="1" ht="45" x14ac:dyDescent="0.25">
      <c r="A48" s="18">
        <v>3</v>
      </c>
      <c r="B48" s="19" t="s">
        <v>66</v>
      </c>
      <c r="C48" s="20" t="s">
        <v>17</v>
      </c>
      <c r="D48" s="148">
        <v>1.8</v>
      </c>
      <c r="E48" s="137"/>
      <c r="F48" s="13"/>
      <c r="H48" s="5"/>
      <c r="I48" s="5"/>
    </row>
    <row r="49" spans="1:10" s="4" customFormat="1" x14ac:dyDescent="0.25">
      <c r="A49" s="18">
        <v>4</v>
      </c>
      <c r="B49" s="19" t="s">
        <v>67</v>
      </c>
      <c r="C49" s="20" t="s">
        <v>17</v>
      </c>
      <c r="D49" s="148">
        <v>8.4</v>
      </c>
      <c r="E49" s="137"/>
      <c r="F49" s="13"/>
      <c r="H49" s="5"/>
      <c r="I49" s="5"/>
    </row>
    <row r="50" spans="1:10" s="4" customFormat="1" ht="30" x14ac:dyDescent="0.25">
      <c r="A50" s="18">
        <v>5</v>
      </c>
      <c r="B50" s="19" t="s">
        <v>68</v>
      </c>
      <c r="C50" s="20" t="s">
        <v>24</v>
      </c>
      <c r="D50" s="148">
        <v>38.9</v>
      </c>
      <c r="E50" s="137"/>
      <c r="F50" s="13"/>
      <c r="H50" s="5"/>
      <c r="I50" s="5"/>
    </row>
    <row r="51" spans="1:10" s="4" customFormat="1" ht="30" x14ac:dyDescent="0.25">
      <c r="A51" s="18">
        <v>6</v>
      </c>
      <c r="B51" s="19" t="s">
        <v>69</v>
      </c>
      <c r="C51" s="20" t="s">
        <v>24</v>
      </c>
      <c r="D51" s="148">
        <v>150</v>
      </c>
      <c r="E51" s="137"/>
      <c r="F51" s="13"/>
      <c r="H51" s="5"/>
      <c r="I51" s="5"/>
    </row>
    <row r="52" spans="1:10" s="4" customFormat="1" x14ac:dyDescent="0.25">
      <c r="A52" s="18">
        <v>7</v>
      </c>
      <c r="B52" s="19" t="s">
        <v>70</v>
      </c>
      <c r="C52" s="20" t="s">
        <v>17</v>
      </c>
      <c r="D52" s="148">
        <v>43.2</v>
      </c>
      <c r="E52" s="137"/>
      <c r="F52" s="13"/>
      <c r="H52" s="5"/>
      <c r="I52" s="5"/>
    </row>
    <row r="53" spans="1:10" s="4" customFormat="1" x14ac:dyDescent="0.25">
      <c r="A53" s="18">
        <v>8</v>
      </c>
      <c r="B53" s="19" t="s">
        <v>71</v>
      </c>
      <c r="C53" s="20" t="s">
        <v>17</v>
      </c>
      <c r="D53" s="148">
        <v>6.72</v>
      </c>
      <c r="E53" s="137"/>
      <c r="F53" s="13"/>
      <c r="H53" s="5"/>
      <c r="I53" s="5"/>
    </row>
    <row r="54" spans="1:10" s="4" customFormat="1" x14ac:dyDescent="0.25">
      <c r="A54" s="18">
        <v>9</v>
      </c>
      <c r="B54" s="19" t="s">
        <v>65</v>
      </c>
      <c r="C54" s="20" t="s">
        <v>23</v>
      </c>
      <c r="D54" s="148">
        <v>56</v>
      </c>
      <c r="E54" s="137"/>
      <c r="F54" s="13"/>
      <c r="H54" s="5"/>
      <c r="I54" s="5"/>
    </row>
    <row r="55" spans="1:10" s="4" customFormat="1" x14ac:dyDescent="0.25">
      <c r="A55" s="18" t="s">
        <v>43</v>
      </c>
      <c r="B55" s="34" t="s">
        <v>52</v>
      </c>
      <c r="C55" s="35"/>
      <c r="D55" s="153"/>
      <c r="E55" s="137"/>
      <c r="F55" s="13"/>
      <c r="H55" s="5"/>
      <c r="I55" s="5"/>
    </row>
    <row r="56" spans="1:10" s="4" customFormat="1" ht="45" x14ac:dyDescent="0.25">
      <c r="A56" s="35">
        <v>1</v>
      </c>
      <c r="B56" s="36" t="s">
        <v>53</v>
      </c>
      <c r="C56" s="35" t="s">
        <v>51</v>
      </c>
      <c r="D56" s="153">
        <v>1</v>
      </c>
      <c r="E56" s="137"/>
      <c r="F56" s="13"/>
      <c r="H56" s="5"/>
      <c r="I56" s="5"/>
    </row>
    <row r="57" spans="1:10" s="4" customFormat="1" ht="15.75" x14ac:dyDescent="0.25">
      <c r="A57" s="18" t="s">
        <v>44</v>
      </c>
      <c r="B57" s="27" t="s">
        <v>46</v>
      </c>
      <c r="C57" s="20"/>
      <c r="D57" s="148"/>
      <c r="E57" s="137"/>
      <c r="F57" s="13"/>
      <c r="H57" s="5"/>
      <c r="I57" s="5"/>
      <c r="J57" s="39"/>
    </row>
    <row r="58" spans="1:10" s="4" customFormat="1" ht="45" x14ac:dyDescent="0.25">
      <c r="A58" s="18">
        <v>2</v>
      </c>
      <c r="B58" s="19" t="s">
        <v>47</v>
      </c>
      <c r="C58" s="93" t="s">
        <v>18</v>
      </c>
      <c r="D58" s="154">
        <f>D32+D37+D46</f>
        <v>122.85</v>
      </c>
      <c r="E58" s="137"/>
      <c r="F58" s="13"/>
      <c r="H58" s="37"/>
      <c r="I58" s="40"/>
    </row>
    <row r="59" spans="1:10" s="4" customFormat="1" x14ac:dyDescent="0.25">
      <c r="A59" s="59"/>
      <c r="B59" s="136" t="s">
        <v>13</v>
      </c>
      <c r="C59" s="23"/>
      <c r="D59" s="21"/>
      <c r="E59" s="12"/>
      <c r="F59" s="16"/>
      <c r="G59" s="6"/>
      <c r="H59" s="5"/>
      <c r="I59" s="5"/>
      <c r="J59" s="38"/>
    </row>
    <row r="60" spans="1:10" s="4" customFormat="1" x14ac:dyDescent="0.25">
      <c r="A60" s="59"/>
      <c r="B60" s="60" t="s">
        <v>411</v>
      </c>
      <c r="C60" s="22"/>
      <c r="D60" s="14">
        <v>0.1</v>
      </c>
      <c r="E60" s="15"/>
      <c r="F60" s="16"/>
      <c r="G60" s="6"/>
      <c r="H60" s="41"/>
      <c r="I60" s="5"/>
    </row>
    <row r="61" spans="1:10" s="4" customFormat="1" x14ac:dyDescent="0.25">
      <c r="A61" s="59"/>
      <c r="B61" s="60" t="s">
        <v>13</v>
      </c>
      <c r="C61" s="22"/>
      <c r="D61" s="17"/>
      <c r="E61" s="15"/>
      <c r="F61" s="16"/>
      <c r="G61" s="6"/>
      <c r="H61" s="5"/>
      <c r="I61" s="5"/>
    </row>
    <row r="62" spans="1:10" s="4" customFormat="1" x14ac:dyDescent="0.25">
      <c r="A62" s="59"/>
      <c r="B62" s="60" t="s">
        <v>412</v>
      </c>
      <c r="C62" s="22"/>
      <c r="D62" s="14">
        <v>0.08</v>
      </c>
      <c r="E62" s="15"/>
      <c r="F62" s="16"/>
      <c r="G62" s="11"/>
      <c r="H62" s="5"/>
      <c r="I62" s="5"/>
    </row>
    <row r="63" spans="1:10" s="4" customFormat="1" x14ac:dyDescent="0.25">
      <c r="A63" s="59"/>
      <c r="B63" s="60" t="s">
        <v>8</v>
      </c>
      <c r="C63" s="22"/>
      <c r="D63" s="17"/>
      <c r="E63" s="15"/>
      <c r="F63" s="16"/>
      <c r="G63" s="11"/>
      <c r="H63" s="5"/>
      <c r="I63" s="37"/>
    </row>
    <row r="65" spans="2:2" x14ac:dyDescent="0.25">
      <c r="B65" s="31"/>
    </row>
  </sheetData>
  <mergeCells count="13">
    <mergeCell ref="F6:F7"/>
    <mergeCell ref="E6:E7"/>
    <mergeCell ref="B6:B7"/>
    <mergeCell ref="C6:C7"/>
    <mergeCell ref="D6:D7"/>
    <mergeCell ref="A1:F1"/>
    <mergeCell ref="A2:F2"/>
    <mergeCell ref="A3:F3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8" zoomScaleNormal="100" workbookViewId="0">
      <selection activeCell="B41" sqref="B41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9.7109375" style="2" customWidth="1"/>
    <col min="5" max="5" width="10.140625" style="2" bestFit="1" customWidth="1"/>
    <col min="6" max="6" width="12.14062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33.6" customHeight="1" x14ac:dyDescent="0.25">
      <c r="A2" s="163" t="s">
        <v>328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76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77"/>
      <c r="D5" s="166"/>
      <c r="E5" s="165"/>
      <c r="F5" s="167"/>
      <c r="G5" s="6"/>
      <c r="H5" s="5"/>
      <c r="I5" s="5"/>
    </row>
    <row r="6" spans="1:9" s="4" customFormat="1" ht="28.9" customHeight="1" x14ac:dyDescent="0.25">
      <c r="A6" s="9"/>
      <c r="B6" s="174" t="s">
        <v>1</v>
      </c>
      <c r="C6" s="180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81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4.45" customHeight="1" x14ac:dyDescent="0.25">
      <c r="A9" s="20" t="s">
        <v>7</v>
      </c>
      <c r="B9" s="92" t="s">
        <v>33</v>
      </c>
      <c r="C9" s="12"/>
      <c r="D9" s="21"/>
      <c r="E9" s="12"/>
      <c r="F9" s="13"/>
      <c r="G9" s="6"/>
      <c r="H9" s="5"/>
      <c r="I9" s="5"/>
    </row>
    <row r="10" spans="1:9" s="4" customFormat="1" ht="30" x14ac:dyDescent="0.25">
      <c r="A10" s="18">
        <v>1</v>
      </c>
      <c r="B10" s="65" t="s">
        <v>220</v>
      </c>
      <c r="C10" s="20" t="s">
        <v>18</v>
      </c>
      <c r="D10" s="25">
        <v>870</v>
      </c>
      <c r="E10" s="50"/>
      <c r="F10" s="111"/>
      <c r="G10" s="11"/>
      <c r="H10" s="5"/>
      <c r="I10" s="156"/>
    </row>
    <row r="11" spans="1:9" s="4" customFormat="1" x14ac:dyDescent="0.25">
      <c r="A11" s="18">
        <v>2</v>
      </c>
      <c r="B11" s="19" t="s">
        <v>221</v>
      </c>
      <c r="C11" s="20" t="s">
        <v>18</v>
      </c>
      <c r="D11" s="21">
        <v>280</v>
      </c>
      <c r="E11" s="50"/>
      <c r="F11" s="111"/>
      <c r="G11" s="11"/>
      <c r="H11" s="5"/>
      <c r="I11" s="156"/>
    </row>
    <row r="12" spans="1:9" s="4" customFormat="1" x14ac:dyDescent="0.25">
      <c r="A12" s="18">
        <v>3</v>
      </c>
      <c r="B12" s="65" t="s">
        <v>218</v>
      </c>
      <c r="C12" s="20" t="s">
        <v>18</v>
      </c>
      <c r="D12" s="25">
        <f>D10*0.2</f>
        <v>174</v>
      </c>
      <c r="E12" s="50"/>
      <c r="F12" s="111"/>
      <c r="G12" s="11"/>
      <c r="H12" s="5"/>
      <c r="I12" s="156"/>
    </row>
    <row r="13" spans="1:9" s="4" customFormat="1" x14ac:dyDescent="0.25">
      <c r="A13" s="18">
        <v>4</v>
      </c>
      <c r="B13" s="65" t="s">
        <v>219</v>
      </c>
      <c r="C13" s="20" t="s">
        <v>18</v>
      </c>
      <c r="D13" s="25">
        <f>D10*0.2</f>
        <v>174</v>
      </c>
      <c r="E13" s="50"/>
      <c r="F13" s="111"/>
      <c r="G13" s="11"/>
      <c r="H13" s="5"/>
      <c r="I13" s="156"/>
    </row>
    <row r="14" spans="1:9" s="4" customFormat="1" x14ac:dyDescent="0.25">
      <c r="A14" s="18">
        <v>5</v>
      </c>
      <c r="B14" s="65" t="s">
        <v>217</v>
      </c>
      <c r="C14" s="20" t="s">
        <v>18</v>
      </c>
      <c r="D14" s="25">
        <f>D10-D11</f>
        <v>590</v>
      </c>
      <c r="E14" s="50"/>
      <c r="F14" s="111"/>
      <c r="G14" s="11"/>
      <c r="H14" s="5"/>
      <c r="I14" s="156"/>
    </row>
    <row r="15" spans="1:9" s="4" customFormat="1" ht="30" x14ac:dyDescent="0.25">
      <c r="A15" s="18">
        <v>6</v>
      </c>
      <c r="B15" s="65" t="s">
        <v>272</v>
      </c>
      <c r="C15" s="20" t="s">
        <v>24</v>
      </c>
      <c r="D15" s="25">
        <v>1740</v>
      </c>
      <c r="E15" s="50"/>
      <c r="F15" s="111"/>
      <c r="G15" s="11"/>
      <c r="H15" s="5"/>
      <c r="I15" s="156"/>
    </row>
    <row r="16" spans="1:9" s="4" customFormat="1" x14ac:dyDescent="0.25">
      <c r="A16" s="18" t="s">
        <v>34</v>
      </c>
      <c r="B16" s="89" t="s">
        <v>46</v>
      </c>
      <c r="C16" s="90"/>
      <c r="D16" s="115"/>
      <c r="E16" s="67"/>
      <c r="F16" s="111"/>
      <c r="G16" s="11"/>
      <c r="H16" s="5"/>
      <c r="I16" s="156"/>
    </row>
    <row r="17" spans="1:9" s="4" customFormat="1" ht="45" x14ac:dyDescent="0.25">
      <c r="A17" s="18">
        <v>1</v>
      </c>
      <c r="B17" s="91" t="s">
        <v>47</v>
      </c>
      <c r="C17" s="20" t="s">
        <v>18</v>
      </c>
      <c r="D17" s="21">
        <f>D10</f>
        <v>870</v>
      </c>
      <c r="E17" s="67"/>
      <c r="F17" s="111"/>
      <c r="G17" s="11"/>
      <c r="H17" s="5"/>
      <c r="I17" s="156"/>
    </row>
    <row r="18" spans="1:9" s="4" customFormat="1" ht="30" x14ac:dyDescent="0.25">
      <c r="A18" s="18" t="s">
        <v>35</v>
      </c>
      <c r="B18" s="89" t="s">
        <v>223</v>
      </c>
      <c r="C18" s="20"/>
      <c r="D18" s="25"/>
      <c r="E18" s="50"/>
      <c r="F18" s="111"/>
      <c r="G18" s="11"/>
      <c r="H18" s="5"/>
      <c r="I18" s="156"/>
    </row>
    <row r="19" spans="1:9" s="4" customFormat="1" x14ac:dyDescent="0.25">
      <c r="A19" s="18">
        <v>1</v>
      </c>
      <c r="B19" s="19" t="s">
        <v>246</v>
      </c>
      <c r="C19" s="20" t="s">
        <v>24</v>
      </c>
      <c r="D19" s="25">
        <v>500</v>
      </c>
      <c r="E19" s="50"/>
      <c r="F19" s="111"/>
      <c r="G19" s="11"/>
      <c r="H19" s="5"/>
      <c r="I19" s="156"/>
    </row>
    <row r="20" spans="1:9" s="4" customFormat="1" ht="75" x14ac:dyDescent="0.25">
      <c r="A20" s="18">
        <v>2</v>
      </c>
      <c r="B20" s="19" t="s">
        <v>275</v>
      </c>
      <c r="C20" s="20" t="s">
        <v>55</v>
      </c>
      <c r="D20" s="25">
        <v>12</v>
      </c>
      <c r="E20" s="50"/>
      <c r="F20" s="111"/>
      <c r="G20" s="11"/>
      <c r="H20" s="5"/>
      <c r="I20" s="156"/>
    </row>
    <row r="21" spans="1:9" s="4" customFormat="1" x14ac:dyDescent="0.25">
      <c r="A21" s="18">
        <v>3</v>
      </c>
      <c r="B21" s="72" t="s">
        <v>273</v>
      </c>
      <c r="C21" s="20" t="s">
        <v>55</v>
      </c>
      <c r="D21" s="25">
        <v>7</v>
      </c>
      <c r="E21" s="50"/>
      <c r="F21" s="111"/>
      <c r="G21" s="11"/>
      <c r="H21" s="5"/>
      <c r="I21" s="156"/>
    </row>
    <row r="22" spans="1:9" s="4" customFormat="1" ht="30" x14ac:dyDescent="0.25">
      <c r="A22" s="18" t="s">
        <v>36</v>
      </c>
      <c r="B22" s="89" t="s">
        <v>222</v>
      </c>
      <c r="C22" s="20"/>
      <c r="D22" s="25"/>
      <c r="E22" s="50"/>
      <c r="F22" s="111"/>
      <c r="G22" s="11"/>
      <c r="H22" s="5"/>
      <c r="I22" s="156"/>
    </row>
    <row r="23" spans="1:9" s="4" customFormat="1" x14ac:dyDescent="0.25">
      <c r="A23" s="18">
        <v>1</v>
      </c>
      <c r="B23" s="19" t="s">
        <v>246</v>
      </c>
      <c r="C23" s="20" t="s">
        <v>24</v>
      </c>
      <c r="D23" s="25">
        <v>500</v>
      </c>
      <c r="E23" s="50"/>
      <c r="F23" s="111"/>
      <c r="G23" s="11"/>
      <c r="H23" s="5"/>
      <c r="I23" s="156"/>
    </row>
    <row r="24" spans="1:9" s="4" customFormat="1" ht="75" x14ac:dyDescent="0.25">
      <c r="A24" s="18">
        <v>2</v>
      </c>
      <c r="B24" s="19" t="s">
        <v>275</v>
      </c>
      <c r="C24" s="20" t="s">
        <v>55</v>
      </c>
      <c r="D24" s="25">
        <v>12</v>
      </c>
      <c r="E24" s="50"/>
      <c r="F24" s="111"/>
      <c r="G24" s="11"/>
      <c r="H24" s="5"/>
      <c r="I24" s="156"/>
    </row>
    <row r="25" spans="1:9" s="4" customFormat="1" x14ac:dyDescent="0.25">
      <c r="A25" s="18">
        <v>3</v>
      </c>
      <c r="B25" s="72" t="s">
        <v>273</v>
      </c>
      <c r="C25" s="20" t="s">
        <v>55</v>
      </c>
      <c r="D25" s="25">
        <v>7</v>
      </c>
      <c r="E25" s="50"/>
      <c r="F25" s="111"/>
      <c r="G25" s="11"/>
      <c r="H25" s="5"/>
      <c r="I25" s="156"/>
    </row>
    <row r="26" spans="1:9" s="4" customFormat="1" ht="30" x14ac:dyDescent="0.25">
      <c r="A26" s="18" t="s">
        <v>37</v>
      </c>
      <c r="B26" s="89" t="s">
        <v>224</v>
      </c>
      <c r="C26" s="20"/>
      <c r="D26" s="25"/>
      <c r="E26" s="50"/>
      <c r="F26" s="111"/>
      <c r="G26" s="11"/>
      <c r="H26" s="5"/>
      <c r="I26" s="156"/>
    </row>
    <row r="27" spans="1:9" s="4" customFormat="1" x14ac:dyDescent="0.25">
      <c r="A27" s="18">
        <v>1</v>
      </c>
      <c r="B27" s="19" t="s">
        <v>226</v>
      </c>
      <c r="C27" s="20" t="s">
        <v>24</v>
      </c>
      <c r="D27" s="25">
        <v>370</v>
      </c>
      <c r="E27" s="50"/>
      <c r="F27" s="111"/>
      <c r="G27" s="11"/>
      <c r="H27" s="5"/>
      <c r="I27" s="156"/>
    </row>
    <row r="28" spans="1:9" s="4" customFormat="1" ht="75" x14ac:dyDescent="0.25">
      <c r="A28" s="18">
        <v>2</v>
      </c>
      <c r="B28" s="19" t="s">
        <v>274</v>
      </c>
      <c r="C28" s="20" t="s">
        <v>55</v>
      </c>
      <c r="D28" s="25">
        <v>10</v>
      </c>
      <c r="E28" s="50"/>
      <c r="F28" s="111"/>
      <c r="G28" s="11"/>
      <c r="H28" s="5"/>
      <c r="I28" s="156"/>
    </row>
    <row r="29" spans="1:9" s="4" customFormat="1" x14ac:dyDescent="0.25">
      <c r="A29" s="18">
        <v>3</v>
      </c>
      <c r="B29" s="72" t="s">
        <v>276</v>
      </c>
      <c r="C29" s="20" t="s">
        <v>55</v>
      </c>
      <c r="D29" s="25">
        <v>4</v>
      </c>
      <c r="E29" s="50"/>
      <c r="F29" s="111"/>
      <c r="G29" s="11"/>
      <c r="H29" s="5"/>
      <c r="I29" s="156"/>
    </row>
    <row r="30" spans="1:9" s="4" customFormat="1" ht="30" x14ac:dyDescent="0.25">
      <c r="A30" s="18" t="s">
        <v>38</v>
      </c>
      <c r="B30" s="89" t="s">
        <v>225</v>
      </c>
      <c r="C30" s="20"/>
      <c r="D30" s="25"/>
      <c r="E30" s="50"/>
      <c r="F30" s="111"/>
      <c r="G30" s="11"/>
      <c r="H30" s="5"/>
      <c r="I30" s="156"/>
    </row>
    <row r="31" spans="1:9" s="4" customFormat="1" x14ac:dyDescent="0.25">
      <c r="A31" s="18">
        <v>1</v>
      </c>
      <c r="B31" s="19" t="s">
        <v>277</v>
      </c>
      <c r="C31" s="20" t="s">
        <v>24</v>
      </c>
      <c r="D31" s="25">
        <v>205</v>
      </c>
      <c r="E31" s="50"/>
      <c r="F31" s="111"/>
      <c r="G31" s="11"/>
      <c r="H31" s="5"/>
      <c r="I31" s="156"/>
    </row>
    <row r="32" spans="1:9" s="4" customFormat="1" x14ac:dyDescent="0.25">
      <c r="A32" s="18">
        <v>2</v>
      </c>
      <c r="B32" s="19" t="s">
        <v>246</v>
      </c>
      <c r="C32" s="20" t="s">
        <v>24</v>
      </c>
      <c r="D32" s="25">
        <v>45</v>
      </c>
      <c r="E32" s="50"/>
      <c r="F32" s="111"/>
      <c r="G32" s="11"/>
      <c r="H32" s="5"/>
      <c r="I32" s="156"/>
    </row>
    <row r="33" spans="1:10" s="4" customFormat="1" ht="75" x14ac:dyDescent="0.25">
      <c r="A33" s="18">
        <v>3</v>
      </c>
      <c r="B33" s="19" t="s">
        <v>279</v>
      </c>
      <c r="C33" s="20" t="s">
        <v>55</v>
      </c>
      <c r="D33" s="25">
        <v>8</v>
      </c>
      <c r="E33" s="50"/>
      <c r="F33" s="111"/>
      <c r="G33" s="11"/>
      <c r="H33" s="5"/>
      <c r="I33" s="156"/>
    </row>
    <row r="34" spans="1:10" s="4" customFormat="1" x14ac:dyDescent="0.25">
      <c r="A34" s="18">
        <v>4</v>
      </c>
      <c r="B34" s="72" t="s">
        <v>278</v>
      </c>
      <c r="C34" s="20" t="s">
        <v>55</v>
      </c>
      <c r="D34" s="25">
        <v>2</v>
      </c>
      <c r="E34" s="50"/>
      <c r="F34" s="111"/>
      <c r="G34" s="11"/>
      <c r="H34" s="5"/>
      <c r="I34" s="156"/>
    </row>
    <row r="35" spans="1:10" s="4" customFormat="1" x14ac:dyDescent="0.25">
      <c r="A35" s="59"/>
      <c r="B35" s="54" t="s">
        <v>13</v>
      </c>
      <c r="C35" s="23"/>
      <c r="D35" s="21"/>
      <c r="E35" s="12"/>
      <c r="F35" s="16"/>
      <c r="G35" s="6"/>
      <c r="H35" s="5"/>
      <c r="I35" s="5"/>
      <c r="J35" s="38"/>
    </row>
    <row r="36" spans="1:10" s="4" customFormat="1" x14ac:dyDescent="0.25">
      <c r="A36" s="59"/>
      <c r="B36" s="24" t="s">
        <v>411</v>
      </c>
      <c r="C36" s="22"/>
      <c r="D36" s="14">
        <v>0.1</v>
      </c>
      <c r="E36" s="15"/>
      <c r="F36" s="16"/>
      <c r="G36" s="6"/>
      <c r="H36" s="41"/>
      <c r="I36" s="5"/>
    </row>
    <row r="37" spans="1:10" s="4" customFormat="1" x14ac:dyDescent="0.25">
      <c r="A37" s="59"/>
      <c r="B37" s="24" t="s">
        <v>13</v>
      </c>
      <c r="C37" s="22"/>
      <c r="D37" s="17"/>
      <c r="E37" s="15"/>
      <c r="F37" s="16"/>
      <c r="G37" s="6"/>
      <c r="H37" s="5"/>
      <c r="I37" s="5"/>
    </row>
    <row r="38" spans="1:10" s="4" customFormat="1" x14ac:dyDescent="0.25">
      <c r="A38" s="59"/>
      <c r="B38" s="24" t="s">
        <v>412</v>
      </c>
      <c r="C38" s="22"/>
      <c r="D38" s="14">
        <v>0.08</v>
      </c>
      <c r="E38" s="15"/>
      <c r="F38" s="16"/>
      <c r="G38" s="11"/>
      <c r="H38" s="5"/>
      <c r="I38" s="5"/>
    </row>
    <row r="39" spans="1:10" s="4" customFormat="1" x14ac:dyDescent="0.25">
      <c r="A39" s="59"/>
      <c r="B39" s="24" t="s">
        <v>8</v>
      </c>
      <c r="C39" s="22"/>
      <c r="D39" s="17"/>
      <c r="E39" s="15"/>
      <c r="F39" s="16"/>
      <c r="G39" s="11"/>
      <c r="H39" s="5"/>
      <c r="I39" s="37"/>
    </row>
    <row r="41" spans="1:10" x14ac:dyDescent="0.25">
      <c r="B41" s="31"/>
    </row>
  </sheetData>
  <mergeCells count="13">
    <mergeCell ref="E6:E7"/>
    <mergeCell ref="F4:F5"/>
    <mergeCell ref="E4:E5"/>
    <mergeCell ref="B6:B7"/>
    <mergeCell ref="C6:C7"/>
    <mergeCell ref="D6:D7"/>
    <mergeCell ref="F6:F7"/>
    <mergeCell ref="A1:F1"/>
    <mergeCell ref="A2:F2"/>
    <mergeCell ref="A3:F3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opLeftCell="A271" workbookViewId="0">
      <selection activeCell="B294" sqref="B294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11.5703125" style="2" bestFit="1" customWidth="1"/>
    <col min="5" max="5" width="10.28515625" style="129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28.9" customHeight="1" x14ac:dyDescent="0.25">
      <c r="A2" s="163" t="s">
        <v>329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76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77"/>
      <c r="D5" s="166"/>
      <c r="E5" s="165"/>
      <c r="F5" s="167"/>
      <c r="G5" s="6"/>
      <c r="H5" s="5"/>
      <c r="I5" s="5"/>
    </row>
    <row r="6" spans="1:9" s="4" customFormat="1" x14ac:dyDescent="0.25">
      <c r="A6" s="9"/>
      <c r="B6" s="174" t="s">
        <v>1</v>
      </c>
      <c r="C6" s="180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81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4.45" customHeight="1" x14ac:dyDescent="0.25">
      <c r="A9" s="18" t="s">
        <v>7</v>
      </c>
      <c r="B9" s="43" t="s">
        <v>72</v>
      </c>
      <c r="C9" s="44"/>
      <c r="D9" s="127"/>
      <c r="E9" s="12"/>
      <c r="F9" s="13"/>
      <c r="G9" s="6"/>
      <c r="H9" s="5"/>
      <c r="I9" s="5"/>
    </row>
    <row r="10" spans="1:9" s="4" customFormat="1" ht="14.45" customHeight="1" x14ac:dyDescent="0.25">
      <c r="A10" s="18">
        <v>1</v>
      </c>
      <c r="B10" s="126" t="s">
        <v>319</v>
      </c>
      <c r="C10" s="20" t="s">
        <v>150</v>
      </c>
      <c r="D10" s="128">
        <v>4334</v>
      </c>
      <c r="E10" s="137"/>
      <c r="F10" s="13"/>
      <c r="H10" s="5"/>
      <c r="I10" s="5"/>
    </row>
    <row r="11" spans="1:9" s="4" customFormat="1" ht="26.25" x14ac:dyDescent="0.25">
      <c r="A11" s="18">
        <v>2</v>
      </c>
      <c r="B11" s="98" t="s">
        <v>74</v>
      </c>
      <c r="C11" s="20" t="s">
        <v>150</v>
      </c>
      <c r="D11" s="50">
        <v>395</v>
      </c>
      <c r="E11" s="137"/>
      <c r="F11" s="13"/>
      <c r="H11" s="5"/>
      <c r="I11" s="5"/>
    </row>
    <row r="12" spans="1:9" s="4" customFormat="1" ht="26.25" x14ac:dyDescent="0.25">
      <c r="A12" s="18">
        <v>3</v>
      </c>
      <c r="B12" s="97" t="s">
        <v>73</v>
      </c>
      <c r="C12" s="20" t="s">
        <v>150</v>
      </c>
      <c r="D12" s="50">
        <v>856</v>
      </c>
      <c r="E12" s="137"/>
      <c r="F12" s="13"/>
      <c r="H12" s="5"/>
      <c r="I12" s="5"/>
    </row>
    <row r="13" spans="1:9" s="4" customFormat="1" ht="26.25" x14ac:dyDescent="0.25">
      <c r="A13" s="18">
        <v>4</v>
      </c>
      <c r="B13" s="98" t="s">
        <v>75</v>
      </c>
      <c r="C13" s="20" t="s">
        <v>150</v>
      </c>
      <c r="D13" s="50">
        <v>294</v>
      </c>
      <c r="E13" s="137"/>
      <c r="F13" s="13"/>
      <c r="H13" s="5"/>
      <c r="I13" s="5"/>
    </row>
    <row r="14" spans="1:9" s="4" customFormat="1" ht="26.25" x14ac:dyDescent="0.25">
      <c r="A14" s="18">
        <v>5</v>
      </c>
      <c r="B14" s="98" t="s">
        <v>76</v>
      </c>
      <c r="C14" s="20" t="s">
        <v>150</v>
      </c>
      <c r="D14" s="50">
        <v>567</v>
      </c>
      <c r="E14" s="137"/>
      <c r="F14" s="13"/>
      <c r="H14" s="5"/>
      <c r="I14" s="5"/>
    </row>
    <row r="15" spans="1:9" s="4" customFormat="1" ht="26.25" x14ac:dyDescent="0.25">
      <c r="A15" s="18">
        <v>6</v>
      </c>
      <c r="B15" s="98" t="s">
        <v>77</v>
      </c>
      <c r="C15" s="20" t="s">
        <v>150</v>
      </c>
      <c r="D15" s="50">
        <v>802</v>
      </c>
      <c r="E15" s="137"/>
      <c r="F15" s="13"/>
      <c r="H15" s="5"/>
      <c r="I15" s="5"/>
    </row>
    <row r="16" spans="1:9" s="4" customFormat="1" ht="26.25" x14ac:dyDescent="0.25">
      <c r="A16" s="18">
        <v>7</v>
      </c>
      <c r="B16" s="98" t="s">
        <v>78</v>
      </c>
      <c r="C16" s="20" t="s">
        <v>150</v>
      </c>
      <c r="D16" s="50">
        <v>823</v>
      </c>
      <c r="E16" s="137"/>
      <c r="F16" s="13"/>
      <c r="H16" s="5"/>
      <c r="I16" s="5"/>
    </row>
    <row r="17" spans="1:9" s="4" customFormat="1" ht="26.25" x14ac:dyDescent="0.25">
      <c r="A17" s="18">
        <v>8</v>
      </c>
      <c r="B17" s="98" t="s">
        <v>79</v>
      </c>
      <c r="C17" s="20" t="s">
        <v>150</v>
      </c>
      <c r="D17" s="50">
        <v>220</v>
      </c>
      <c r="E17" s="137"/>
      <c r="F17" s="13"/>
      <c r="H17" s="5"/>
      <c r="I17" s="5"/>
    </row>
    <row r="18" spans="1:9" s="4" customFormat="1" ht="26.25" x14ac:dyDescent="0.25">
      <c r="A18" s="18">
        <v>9</v>
      </c>
      <c r="B18" s="98" t="s">
        <v>80</v>
      </c>
      <c r="C18" s="20" t="s">
        <v>150</v>
      </c>
      <c r="D18" s="50">
        <v>297</v>
      </c>
      <c r="E18" s="137"/>
      <c r="F18" s="13"/>
      <c r="H18" s="5"/>
      <c r="I18" s="5"/>
    </row>
    <row r="19" spans="1:9" s="4" customFormat="1" ht="26.25" x14ac:dyDescent="0.25">
      <c r="A19" s="18">
        <v>10</v>
      </c>
      <c r="B19" s="98" t="s">
        <v>81</v>
      </c>
      <c r="C19" s="20" t="s">
        <v>150</v>
      </c>
      <c r="D19" s="50">
        <v>60</v>
      </c>
      <c r="E19" s="137"/>
      <c r="F19" s="13"/>
      <c r="H19" s="5"/>
      <c r="I19" s="5"/>
    </row>
    <row r="20" spans="1:9" s="4" customFormat="1" ht="26.25" x14ac:dyDescent="0.25">
      <c r="A20" s="18">
        <v>11</v>
      </c>
      <c r="B20" s="98" t="s">
        <v>82</v>
      </c>
      <c r="C20" s="20" t="s">
        <v>150</v>
      </c>
      <c r="D20" s="50">
        <v>20</v>
      </c>
      <c r="E20" s="137"/>
      <c r="F20" s="13"/>
      <c r="H20" s="5"/>
      <c r="I20" s="5"/>
    </row>
    <row r="21" spans="1:9" s="4" customFormat="1" ht="15.75" x14ac:dyDescent="0.25">
      <c r="A21" s="18" t="s">
        <v>34</v>
      </c>
      <c r="B21" s="46" t="s">
        <v>83</v>
      </c>
      <c r="C21" s="44"/>
      <c r="D21" s="50"/>
      <c r="E21" s="137"/>
      <c r="F21" s="13"/>
      <c r="H21" s="5"/>
      <c r="I21" s="5"/>
    </row>
    <row r="22" spans="1:9" s="4" customFormat="1" ht="15.75" x14ac:dyDescent="0.25">
      <c r="A22" s="18">
        <v>1</v>
      </c>
      <c r="B22" s="98" t="s">
        <v>84</v>
      </c>
      <c r="C22" s="102" t="s">
        <v>23</v>
      </c>
      <c r="D22" s="50">
        <v>30</v>
      </c>
      <c r="E22" s="137"/>
      <c r="F22" s="13"/>
      <c r="H22" s="5"/>
      <c r="I22" s="5"/>
    </row>
    <row r="23" spans="1:9" s="4" customFormat="1" ht="15.75" x14ac:dyDescent="0.25">
      <c r="A23" s="18">
        <v>2</v>
      </c>
      <c r="B23" s="98" t="s">
        <v>85</v>
      </c>
      <c r="C23" s="102" t="s">
        <v>23</v>
      </c>
      <c r="D23" s="50">
        <v>500</v>
      </c>
      <c r="E23" s="137"/>
      <c r="F23" s="13"/>
      <c r="H23" s="5"/>
      <c r="I23" s="5"/>
    </row>
    <row r="24" spans="1:9" s="4" customFormat="1" ht="15.75" x14ac:dyDescent="0.25">
      <c r="A24" s="18">
        <v>3</v>
      </c>
      <c r="B24" s="98" t="s">
        <v>86</v>
      </c>
      <c r="C24" s="102" t="s">
        <v>23</v>
      </c>
      <c r="D24" s="50">
        <v>3500</v>
      </c>
      <c r="E24" s="137"/>
      <c r="F24" s="13"/>
      <c r="H24" s="5"/>
      <c r="I24" s="5"/>
    </row>
    <row r="25" spans="1:9" s="4" customFormat="1" ht="15.75" x14ac:dyDescent="0.25">
      <c r="A25" s="18">
        <v>4</v>
      </c>
      <c r="B25" s="98" t="s">
        <v>87</v>
      </c>
      <c r="C25" s="102" t="s">
        <v>23</v>
      </c>
      <c r="D25" s="50">
        <v>2000</v>
      </c>
      <c r="E25" s="137"/>
      <c r="F25" s="13"/>
      <c r="H25" s="5"/>
      <c r="I25" s="5"/>
    </row>
    <row r="26" spans="1:9" s="4" customFormat="1" ht="15.75" x14ac:dyDescent="0.25">
      <c r="A26" s="18">
        <v>5</v>
      </c>
      <c r="B26" s="98" t="s">
        <v>88</v>
      </c>
      <c r="C26" s="102" t="s">
        <v>23</v>
      </c>
      <c r="D26" s="50">
        <v>1100</v>
      </c>
      <c r="E26" s="137"/>
      <c r="F26" s="13"/>
      <c r="H26" s="5"/>
      <c r="I26" s="5"/>
    </row>
    <row r="27" spans="1:9" s="4" customFormat="1" x14ac:dyDescent="0.25">
      <c r="A27" s="18">
        <v>6</v>
      </c>
      <c r="B27" s="98" t="s">
        <v>89</v>
      </c>
      <c r="C27" s="20" t="s">
        <v>150</v>
      </c>
      <c r="D27" s="78">
        <v>1200</v>
      </c>
      <c r="E27" s="137"/>
      <c r="F27" s="13"/>
      <c r="H27" s="5"/>
      <c r="I27" s="5"/>
    </row>
    <row r="28" spans="1:9" s="4" customFormat="1" x14ac:dyDescent="0.25">
      <c r="A28" s="18">
        <v>7</v>
      </c>
      <c r="B28" s="98" t="s">
        <v>90</v>
      </c>
      <c r="C28" s="20" t="s">
        <v>150</v>
      </c>
      <c r="D28" s="78">
        <v>700</v>
      </c>
      <c r="E28" s="137"/>
      <c r="F28" s="13"/>
      <c r="H28" s="5"/>
      <c r="I28" s="5"/>
    </row>
    <row r="29" spans="1:9" s="4" customFormat="1" x14ac:dyDescent="0.25">
      <c r="A29" s="18">
        <v>8</v>
      </c>
      <c r="B29" s="98" t="s">
        <v>91</v>
      </c>
      <c r="C29" s="20" t="s">
        <v>150</v>
      </c>
      <c r="D29" s="78">
        <v>250</v>
      </c>
      <c r="E29" s="137"/>
      <c r="F29" s="13"/>
      <c r="H29" s="5"/>
      <c r="I29" s="5"/>
    </row>
    <row r="30" spans="1:9" s="4" customFormat="1" x14ac:dyDescent="0.25">
      <c r="A30" s="18">
        <v>9</v>
      </c>
      <c r="B30" s="98" t="s">
        <v>92</v>
      </c>
      <c r="C30" s="20" t="s">
        <v>150</v>
      </c>
      <c r="D30" s="78">
        <v>500</v>
      </c>
      <c r="E30" s="137"/>
      <c r="F30" s="13"/>
      <c r="H30" s="5"/>
      <c r="I30" s="5"/>
    </row>
    <row r="31" spans="1:9" s="4" customFormat="1" ht="28.5" x14ac:dyDescent="0.25">
      <c r="A31" s="18" t="s">
        <v>35</v>
      </c>
      <c r="B31" s="48" t="s">
        <v>394</v>
      </c>
      <c r="C31" s="49"/>
      <c r="D31" s="50"/>
      <c r="E31" s="137"/>
      <c r="F31" s="13"/>
      <c r="H31" s="5"/>
      <c r="I31" s="5"/>
    </row>
    <row r="32" spans="1:9" s="4" customFormat="1" ht="15.75" x14ac:dyDescent="0.25">
      <c r="A32" s="18">
        <v>1</v>
      </c>
      <c r="B32" s="126" t="s">
        <v>320</v>
      </c>
      <c r="C32" s="96" t="s">
        <v>55</v>
      </c>
      <c r="D32" s="128">
        <v>1</v>
      </c>
      <c r="E32" s="137"/>
      <c r="F32" s="13"/>
      <c r="H32" s="5"/>
      <c r="I32" s="5"/>
    </row>
    <row r="33" spans="1:9" s="4" customFormat="1" ht="15.75" x14ac:dyDescent="0.25">
      <c r="A33" s="18">
        <v>2</v>
      </c>
      <c r="B33" s="45" t="s">
        <v>93</v>
      </c>
      <c r="C33" s="102" t="s">
        <v>23</v>
      </c>
      <c r="D33" s="50">
        <v>6</v>
      </c>
      <c r="E33" s="137"/>
      <c r="F33" s="13"/>
      <c r="H33" s="5"/>
      <c r="I33" s="5"/>
    </row>
    <row r="34" spans="1:9" s="4" customFormat="1" ht="15.75" x14ac:dyDescent="0.25">
      <c r="A34" s="18">
        <v>3</v>
      </c>
      <c r="B34" s="45" t="s">
        <v>94</v>
      </c>
      <c r="C34" s="102" t="s">
        <v>23</v>
      </c>
      <c r="D34" s="50">
        <v>1</v>
      </c>
      <c r="E34" s="137"/>
      <c r="F34" s="13"/>
      <c r="H34" s="5"/>
      <c r="I34" s="5"/>
    </row>
    <row r="35" spans="1:9" s="4" customFormat="1" ht="15.75" x14ac:dyDescent="0.25">
      <c r="A35" s="18">
        <v>4</v>
      </c>
      <c r="B35" s="45" t="s">
        <v>95</v>
      </c>
      <c r="C35" s="102" t="s">
        <v>23</v>
      </c>
      <c r="D35" s="50">
        <v>1</v>
      </c>
      <c r="E35" s="137"/>
      <c r="F35" s="13"/>
      <c r="H35" s="5"/>
      <c r="I35" s="5"/>
    </row>
    <row r="36" spans="1:9" s="4" customFormat="1" ht="15.75" x14ac:dyDescent="0.25">
      <c r="A36" s="18">
        <v>5</v>
      </c>
      <c r="B36" s="45" t="s">
        <v>96</v>
      </c>
      <c r="C36" s="102" t="s">
        <v>23</v>
      </c>
      <c r="D36" s="50">
        <v>1</v>
      </c>
      <c r="E36" s="137"/>
      <c r="F36" s="13"/>
      <c r="H36" s="5"/>
      <c r="I36" s="5"/>
    </row>
    <row r="37" spans="1:9" s="4" customFormat="1" ht="15.75" x14ac:dyDescent="0.25">
      <c r="A37" s="18">
        <v>6</v>
      </c>
      <c r="B37" s="45" t="s">
        <v>97</v>
      </c>
      <c r="C37" s="102" t="s">
        <v>23</v>
      </c>
      <c r="D37" s="50">
        <v>1</v>
      </c>
      <c r="E37" s="137"/>
      <c r="F37" s="13"/>
      <c r="H37" s="5"/>
      <c r="I37" s="5"/>
    </row>
    <row r="38" spans="1:9" s="4" customFormat="1" ht="15.75" x14ac:dyDescent="0.25">
      <c r="A38" s="18">
        <v>7</v>
      </c>
      <c r="B38" s="45" t="s">
        <v>98</v>
      </c>
      <c r="C38" s="102" t="s">
        <v>23</v>
      </c>
      <c r="D38" s="50">
        <v>1</v>
      </c>
      <c r="E38" s="137"/>
      <c r="F38" s="13"/>
      <c r="H38" s="5"/>
      <c r="I38" s="5"/>
    </row>
    <row r="39" spans="1:9" s="4" customFormat="1" ht="15.75" x14ac:dyDescent="0.25">
      <c r="A39" s="18">
        <v>8</v>
      </c>
      <c r="B39" s="45" t="s">
        <v>99</v>
      </c>
      <c r="C39" s="102" t="s">
        <v>23</v>
      </c>
      <c r="D39" s="50">
        <v>1</v>
      </c>
      <c r="E39" s="137"/>
      <c r="F39" s="13"/>
      <c r="H39" s="5"/>
      <c r="I39" s="5"/>
    </row>
    <row r="40" spans="1:9" s="4" customFormat="1" ht="27" x14ac:dyDescent="0.25">
      <c r="A40" s="18">
        <v>9</v>
      </c>
      <c r="B40" s="45" t="s">
        <v>100</v>
      </c>
      <c r="C40" s="102" t="s">
        <v>23</v>
      </c>
      <c r="D40" s="50">
        <v>1</v>
      </c>
      <c r="E40" s="137"/>
      <c r="F40" s="13"/>
      <c r="H40" s="5"/>
      <c r="I40" s="5"/>
    </row>
    <row r="41" spans="1:9" s="4" customFormat="1" ht="15.75" x14ac:dyDescent="0.25">
      <c r="A41" s="18">
        <v>10</v>
      </c>
      <c r="B41" s="45" t="s">
        <v>101</v>
      </c>
      <c r="C41" s="102" t="s">
        <v>23</v>
      </c>
      <c r="D41" s="50">
        <v>10</v>
      </c>
      <c r="E41" s="137"/>
      <c r="F41" s="13"/>
      <c r="H41" s="5"/>
      <c r="I41" s="5"/>
    </row>
    <row r="42" spans="1:9" s="4" customFormat="1" ht="15.75" x14ac:dyDescent="0.25">
      <c r="A42" s="18">
        <v>11</v>
      </c>
      <c r="B42" s="45" t="s">
        <v>102</v>
      </c>
      <c r="C42" s="102" t="s">
        <v>23</v>
      </c>
      <c r="D42" s="50">
        <v>3</v>
      </c>
      <c r="E42" s="137"/>
      <c r="F42" s="13"/>
      <c r="H42" s="5"/>
      <c r="I42" s="5"/>
    </row>
    <row r="43" spans="1:9" s="4" customFormat="1" ht="15.75" x14ac:dyDescent="0.25">
      <c r="A43" s="18">
        <v>12</v>
      </c>
      <c r="B43" s="45" t="s">
        <v>103</v>
      </c>
      <c r="C43" s="102" t="s">
        <v>23</v>
      </c>
      <c r="D43" s="50">
        <v>2</v>
      </c>
      <c r="E43" s="137"/>
      <c r="F43" s="13"/>
      <c r="H43" s="5"/>
      <c r="I43" s="5"/>
    </row>
    <row r="44" spans="1:9" s="4" customFormat="1" ht="15.75" x14ac:dyDescent="0.25">
      <c r="A44" s="18">
        <v>13</v>
      </c>
      <c r="B44" s="45" t="s">
        <v>104</v>
      </c>
      <c r="C44" s="102" t="s">
        <v>23</v>
      </c>
      <c r="D44" s="50">
        <v>2</v>
      </c>
      <c r="E44" s="137"/>
      <c r="F44" s="13"/>
      <c r="H44" s="5"/>
      <c r="I44" s="5"/>
    </row>
    <row r="45" spans="1:9" s="4" customFormat="1" ht="15.75" x14ac:dyDescent="0.25">
      <c r="A45" s="18">
        <v>14</v>
      </c>
      <c r="B45" s="45" t="s">
        <v>105</v>
      </c>
      <c r="C45" s="102" t="s">
        <v>23</v>
      </c>
      <c r="D45" s="50">
        <v>2</v>
      </c>
      <c r="E45" s="137"/>
      <c r="F45" s="13"/>
      <c r="H45" s="5"/>
      <c r="I45" s="5"/>
    </row>
    <row r="46" spans="1:9" s="4" customFormat="1" ht="15.75" x14ac:dyDescent="0.25">
      <c r="A46" s="18">
        <v>15</v>
      </c>
      <c r="B46" s="45" t="s">
        <v>106</v>
      </c>
      <c r="C46" s="102" t="s">
        <v>23</v>
      </c>
      <c r="D46" s="50">
        <v>4</v>
      </c>
      <c r="E46" s="137"/>
      <c r="F46" s="13"/>
      <c r="H46" s="5"/>
      <c r="I46" s="5"/>
    </row>
    <row r="47" spans="1:9" s="4" customFormat="1" ht="15.75" x14ac:dyDescent="0.25">
      <c r="A47" s="18">
        <v>16</v>
      </c>
      <c r="B47" s="45" t="s">
        <v>107</v>
      </c>
      <c r="C47" s="102" t="s">
        <v>23</v>
      </c>
      <c r="D47" s="50">
        <v>4</v>
      </c>
      <c r="E47" s="137"/>
      <c r="F47" s="13"/>
      <c r="H47" s="5"/>
      <c r="I47" s="5"/>
    </row>
    <row r="48" spans="1:9" s="4" customFormat="1" ht="15.75" x14ac:dyDescent="0.25">
      <c r="A48" s="18">
        <v>17</v>
      </c>
      <c r="B48" s="45" t="s">
        <v>108</v>
      </c>
      <c r="C48" s="102" t="s">
        <v>23</v>
      </c>
      <c r="D48" s="50">
        <v>4</v>
      </c>
      <c r="E48" s="137"/>
      <c r="F48" s="13"/>
      <c r="H48" s="5"/>
      <c r="I48" s="5"/>
    </row>
    <row r="49" spans="1:9" s="4" customFormat="1" ht="15.75" x14ac:dyDescent="0.25">
      <c r="A49" s="18">
        <v>18</v>
      </c>
      <c r="B49" s="45" t="s">
        <v>109</v>
      </c>
      <c r="C49" s="102" t="s">
        <v>23</v>
      </c>
      <c r="D49" s="50">
        <v>1</v>
      </c>
      <c r="E49" s="137"/>
      <c r="F49" s="13"/>
      <c r="H49" s="5"/>
      <c r="I49" s="5"/>
    </row>
    <row r="50" spans="1:9" s="4" customFormat="1" ht="15.75" x14ac:dyDescent="0.25">
      <c r="A50" s="18">
        <v>19</v>
      </c>
      <c r="B50" s="45" t="s">
        <v>110</v>
      </c>
      <c r="C50" s="102" t="s">
        <v>23</v>
      </c>
      <c r="D50" s="50">
        <v>1</v>
      </c>
      <c r="E50" s="137"/>
      <c r="F50" s="13"/>
      <c r="H50" s="5"/>
      <c r="I50" s="5"/>
    </row>
    <row r="51" spans="1:9" s="4" customFormat="1" ht="15.75" x14ac:dyDescent="0.25">
      <c r="A51" s="18">
        <v>20</v>
      </c>
      <c r="B51" s="45" t="s">
        <v>111</v>
      </c>
      <c r="C51" s="102" t="s">
        <v>23</v>
      </c>
      <c r="D51" s="50">
        <v>1</v>
      </c>
      <c r="E51" s="137"/>
      <c r="F51" s="13"/>
      <c r="H51" s="5"/>
      <c r="I51" s="5"/>
    </row>
    <row r="52" spans="1:9" s="4" customFormat="1" ht="15.75" x14ac:dyDescent="0.25">
      <c r="A52" s="18">
        <v>21</v>
      </c>
      <c r="B52" s="45" t="s">
        <v>112</v>
      </c>
      <c r="C52" s="102" t="s">
        <v>23</v>
      </c>
      <c r="D52" s="50">
        <v>1</v>
      </c>
      <c r="E52" s="137"/>
      <c r="F52" s="13"/>
      <c r="H52" s="5"/>
      <c r="I52" s="5"/>
    </row>
    <row r="53" spans="1:9" s="4" customFormat="1" ht="15.75" x14ac:dyDescent="0.25">
      <c r="A53" s="18">
        <v>22</v>
      </c>
      <c r="B53" s="45" t="s">
        <v>113</v>
      </c>
      <c r="C53" s="102" t="s">
        <v>23</v>
      </c>
      <c r="D53" s="50">
        <v>1</v>
      </c>
      <c r="E53" s="137"/>
      <c r="F53" s="13"/>
      <c r="H53" s="5"/>
      <c r="I53" s="5"/>
    </row>
    <row r="54" spans="1:9" s="4" customFormat="1" ht="15.75" x14ac:dyDescent="0.25">
      <c r="A54" s="18">
        <v>23</v>
      </c>
      <c r="B54" s="45" t="s">
        <v>114</v>
      </c>
      <c r="C54" s="102" t="s">
        <v>23</v>
      </c>
      <c r="D54" s="50">
        <v>50</v>
      </c>
      <c r="E54" s="137"/>
      <c r="F54" s="13"/>
      <c r="H54" s="5"/>
      <c r="I54" s="5"/>
    </row>
    <row r="55" spans="1:9" s="4" customFormat="1" ht="28.5" x14ac:dyDescent="0.25">
      <c r="A55" s="18" t="s">
        <v>36</v>
      </c>
      <c r="B55" s="48" t="s">
        <v>395</v>
      </c>
      <c r="C55" s="47"/>
      <c r="D55" s="50"/>
      <c r="E55" s="137"/>
      <c r="F55" s="13"/>
      <c r="H55" s="5"/>
      <c r="I55" s="5"/>
    </row>
    <row r="56" spans="1:9" s="4" customFormat="1" ht="15.75" x14ac:dyDescent="0.25">
      <c r="A56" s="18">
        <v>1</v>
      </c>
      <c r="B56" s="126" t="s">
        <v>320</v>
      </c>
      <c r="C56" s="96" t="s">
        <v>55</v>
      </c>
      <c r="D56" s="128">
        <v>1</v>
      </c>
      <c r="E56" s="137"/>
      <c r="F56" s="13"/>
      <c r="H56" s="5"/>
      <c r="I56" s="5"/>
    </row>
    <row r="57" spans="1:9" s="4" customFormat="1" ht="15.75" x14ac:dyDescent="0.25">
      <c r="A57" s="18">
        <v>2</v>
      </c>
      <c r="B57" s="45" t="s">
        <v>93</v>
      </c>
      <c r="C57" s="102" t="s">
        <v>23</v>
      </c>
      <c r="D57" s="50">
        <v>3</v>
      </c>
      <c r="E57" s="137"/>
      <c r="F57" s="13"/>
      <c r="H57" s="5"/>
      <c r="I57" s="5"/>
    </row>
    <row r="58" spans="1:9" s="4" customFormat="1" ht="15.75" x14ac:dyDescent="0.25">
      <c r="A58" s="18">
        <v>3</v>
      </c>
      <c r="B58" s="45" t="s">
        <v>94</v>
      </c>
      <c r="C58" s="102" t="s">
        <v>23</v>
      </c>
      <c r="D58" s="50">
        <v>1</v>
      </c>
      <c r="E58" s="137"/>
      <c r="F58" s="13"/>
      <c r="H58" s="5"/>
      <c r="I58" s="5"/>
    </row>
    <row r="59" spans="1:9" s="4" customFormat="1" ht="15.75" x14ac:dyDescent="0.25">
      <c r="A59" s="18">
        <v>4</v>
      </c>
      <c r="B59" s="45" t="s">
        <v>95</v>
      </c>
      <c r="C59" s="102" t="s">
        <v>23</v>
      </c>
      <c r="D59" s="50">
        <v>1</v>
      </c>
      <c r="E59" s="137"/>
      <c r="F59" s="13"/>
      <c r="H59" s="5"/>
      <c r="I59" s="5"/>
    </row>
    <row r="60" spans="1:9" s="4" customFormat="1" ht="15.75" x14ac:dyDescent="0.25">
      <c r="A60" s="18">
        <v>5</v>
      </c>
      <c r="B60" s="45" t="s">
        <v>96</v>
      </c>
      <c r="C60" s="102" t="s">
        <v>23</v>
      </c>
      <c r="D60" s="50">
        <v>1</v>
      </c>
      <c r="E60" s="137"/>
      <c r="F60" s="13"/>
      <c r="H60" s="5"/>
      <c r="I60" s="5"/>
    </row>
    <row r="61" spans="1:9" s="4" customFormat="1" ht="15.75" x14ac:dyDescent="0.25">
      <c r="A61" s="18">
        <v>6</v>
      </c>
      <c r="B61" s="45" t="s">
        <v>97</v>
      </c>
      <c r="C61" s="102" t="s">
        <v>23</v>
      </c>
      <c r="D61" s="50">
        <v>1</v>
      </c>
      <c r="E61" s="137"/>
      <c r="F61" s="13"/>
      <c r="H61" s="5"/>
      <c r="I61" s="5"/>
    </row>
    <row r="62" spans="1:9" s="4" customFormat="1" ht="15.75" x14ac:dyDescent="0.25">
      <c r="A62" s="18">
        <v>7</v>
      </c>
      <c r="B62" s="45" t="s">
        <v>98</v>
      </c>
      <c r="C62" s="102" t="s">
        <v>23</v>
      </c>
      <c r="D62" s="50">
        <v>1</v>
      </c>
      <c r="E62" s="137"/>
      <c r="F62" s="13"/>
      <c r="H62" s="5"/>
      <c r="I62" s="5"/>
    </row>
    <row r="63" spans="1:9" s="4" customFormat="1" ht="15.75" x14ac:dyDescent="0.25">
      <c r="A63" s="18">
        <v>8</v>
      </c>
      <c r="B63" s="45" t="s">
        <v>99</v>
      </c>
      <c r="C63" s="102" t="s">
        <v>23</v>
      </c>
      <c r="D63" s="50">
        <v>1</v>
      </c>
      <c r="E63" s="137"/>
      <c r="F63" s="13"/>
      <c r="H63" s="5"/>
      <c r="I63" s="5"/>
    </row>
    <row r="64" spans="1:9" s="4" customFormat="1" ht="27" x14ac:dyDescent="0.25">
      <c r="A64" s="18">
        <v>9</v>
      </c>
      <c r="B64" s="45" t="s">
        <v>100</v>
      </c>
      <c r="C64" s="102" t="s">
        <v>23</v>
      </c>
      <c r="D64" s="50">
        <v>1</v>
      </c>
      <c r="E64" s="137"/>
      <c r="F64" s="13"/>
      <c r="H64" s="5"/>
      <c r="I64" s="5"/>
    </row>
    <row r="65" spans="1:9" s="4" customFormat="1" ht="15.75" x14ac:dyDescent="0.25">
      <c r="A65" s="18">
        <v>10</v>
      </c>
      <c r="B65" s="45" t="s">
        <v>101</v>
      </c>
      <c r="C65" s="102" t="s">
        <v>23</v>
      </c>
      <c r="D65" s="50">
        <v>12</v>
      </c>
      <c r="E65" s="137"/>
      <c r="F65" s="13"/>
      <c r="H65" s="5"/>
      <c r="I65" s="5"/>
    </row>
    <row r="66" spans="1:9" s="4" customFormat="1" ht="15.75" x14ac:dyDescent="0.25">
      <c r="A66" s="18">
        <v>11</v>
      </c>
      <c r="B66" s="45" t="s">
        <v>102</v>
      </c>
      <c r="C66" s="102" t="s">
        <v>23</v>
      </c>
      <c r="D66" s="50">
        <v>3</v>
      </c>
      <c r="E66" s="137"/>
      <c r="F66" s="13"/>
      <c r="H66" s="5"/>
      <c r="I66" s="5"/>
    </row>
    <row r="67" spans="1:9" s="4" customFormat="1" ht="15.75" x14ac:dyDescent="0.25">
      <c r="A67" s="18">
        <v>12</v>
      </c>
      <c r="B67" s="45" t="s">
        <v>103</v>
      </c>
      <c r="C67" s="102" t="s">
        <v>23</v>
      </c>
      <c r="D67" s="50">
        <v>5</v>
      </c>
      <c r="E67" s="137"/>
      <c r="F67" s="13"/>
      <c r="H67" s="5"/>
      <c r="I67" s="5"/>
    </row>
    <row r="68" spans="1:9" s="4" customFormat="1" ht="15.75" x14ac:dyDescent="0.25">
      <c r="A68" s="18">
        <v>13</v>
      </c>
      <c r="B68" s="45" t="s">
        <v>104</v>
      </c>
      <c r="C68" s="102" t="s">
        <v>23</v>
      </c>
      <c r="D68" s="50">
        <v>3</v>
      </c>
      <c r="E68" s="137"/>
      <c r="F68" s="13"/>
      <c r="H68" s="5"/>
      <c r="I68" s="5"/>
    </row>
    <row r="69" spans="1:9" s="4" customFormat="1" ht="15.75" x14ac:dyDescent="0.25">
      <c r="A69" s="18">
        <v>14</v>
      </c>
      <c r="B69" s="45" t="s">
        <v>105</v>
      </c>
      <c r="C69" s="102" t="s">
        <v>23</v>
      </c>
      <c r="D69" s="50">
        <v>3</v>
      </c>
      <c r="E69" s="137"/>
      <c r="F69" s="13"/>
      <c r="H69" s="5"/>
      <c r="I69" s="5"/>
    </row>
    <row r="70" spans="1:9" s="4" customFormat="1" ht="15.75" x14ac:dyDescent="0.25">
      <c r="A70" s="18">
        <v>15</v>
      </c>
      <c r="B70" s="45" t="s">
        <v>106</v>
      </c>
      <c r="C70" s="102" t="s">
        <v>23</v>
      </c>
      <c r="D70" s="50">
        <v>5</v>
      </c>
      <c r="E70" s="137"/>
      <c r="F70" s="13"/>
      <c r="H70" s="5"/>
      <c r="I70" s="5"/>
    </row>
    <row r="71" spans="1:9" s="4" customFormat="1" ht="15.75" x14ac:dyDescent="0.25">
      <c r="A71" s="18">
        <v>16</v>
      </c>
      <c r="B71" s="45" t="s">
        <v>107</v>
      </c>
      <c r="C71" s="102" t="s">
        <v>23</v>
      </c>
      <c r="D71" s="50">
        <v>5</v>
      </c>
      <c r="E71" s="137"/>
      <c r="F71" s="13"/>
      <c r="H71" s="5"/>
      <c r="I71" s="5"/>
    </row>
    <row r="72" spans="1:9" s="4" customFormat="1" ht="15.75" x14ac:dyDescent="0.25">
      <c r="A72" s="18">
        <v>17</v>
      </c>
      <c r="B72" s="45" t="s">
        <v>108</v>
      </c>
      <c r="C72" s="102" t="s">
        <v>23</v>
      </c>
      <c r="D72" s="50">
        <v>5</v>
      </c>
      <c r="E72" s="137"/>
      <c r="F72" s="13"/>
      <c r="H72" s="5"/>
      <c r="I72" s="5"/>
    </row>
    <row r="73" spans="1:9" s="4" customFormat="1" ht="15.75" x14ac:dyDescent="0.25">
      <c r="A73" s="18">
        <v>18</v>
      </c>
      <c r="B73" s="45" t="s">
        <v>112</v>
      </c>
      <c r="C73" s="102" t="s">
        <v>23</v>
      </c>
      <c r="D73" s="50">
        <v>1</v>
      </c>
      <c r="E73" s="137"/>
      <c r="F73" s="13"/>
      <c r="H73" s="5"/>
      <c r="I73" s="5"/>
    </row>
    <row r="74" spans="1:9" s="4" customFormat="1" ht="15.75" x14ac:dyDescent="0.25">
      <c r="A74" s="18">
        <v>19</v>
      </c>
      <c r="B74" s="45" t="s">
        <v>113</v>
      </c>
      <c r="C74" s="102" t="s">
        <v>23</v>
      </c>
      <c r="D74" s="50">
        <v>1</v>
      </c>
      <c r="E74" s="137"/>
      <c r="F74" s="13"/>
      <c r="H74" s="5"/>
      <c r="I74" s="5"/>
    </row>
    <row r="75" spans="1:9" s="4" customFormat="1" ht="15.75" x14ac:dyDescent="0.25">
      <c r="A75" s="18">
        <v>20</v>
      </c>
      <c r="B75" s="45" t="s">
        <v>114</v>
      </c>
      <c r="C75" s="102" t="s">
        <v>23</v>
      </c>
      <c r="D75" s="50">
        <v>50</v>
      </c>
      <c r="E75" s="137"/>
      <c r="F75" s="13"/>
      <c r="H75" s="5"/>
      <c r="I75" s="5"/>
    </row>
    <row r="76" spans="1:9" s="4" customFormat="1" ht="28.5" x14ac:dyDescent="0.25">
      <c r="A76" s="18" t="s">
        <v>37</v>
      </c>
      <c r="B76" s="48" t="s">
        <v>396</v>
      </c>
      <c r="C76" s="47"/>
      <c r="D76" s="50"/>
      <c r="E76" s="137"/>
      <c r="F76" s="13"/>
      <c r="H76" s="5"/>
      <c r="I76" s="5"/>
    </row>
    <row r="77" spans="1:9" s="4" customFormat="1" ht="15.75" x14ac:dyDescent="0.25">
      <c r="A77" s="18">
        <v>1</v>
      </c>
      <c r="B77" s="126" t="s">
        <v>320</v>
      </c>
      <c r="C77" s="96" t="s">
        <v>55</v>
      </c>
      <c r="D77" s="128">
        <v>1</v>
      </c>
      <c r="E77" s="137"/>
      <c r="F77" s="13"/>
      <c r="H77" s="5"/>
      <c r="I77" s="5"/>
    </row>
    <row r="78" spans="1:9" s="4" customFormat="1" ht="15.75" x14ac:dyDescent="0.25">
      <c r="A78" s="18">
        <v>2</v>
      </c>
      <c r="B78" s="45" t="s">
        <v>98</v>
      </c>
      <c r="C78" s="102" t="s">
        <v>23</v>
      </c>
      <c r="D78" s="50">
        <v>1</v>
      </c>
      <c r="E78" s="137"/>
      <c r="F78" s="13"/>
      <c r="H78" s="5"/>
      <c r="I78" s="5"/>
    </row>
    <row r="79" spans="1:9" s="4" customFormat="1" ht="15.75" x14ac:dyDescent="0.25">
      <c r="A79" s="18">
        <v>3</v>
      </c>
      <c r="B79" s="45" t="s">
        <v>95</v>
      </c>
      <c r="C79" s="102" t="s">
        <v>23</v>
      </c>
      <c r="D79" s="50">
        <v>1</v>
      </c>
      <c r="E79" s="137"/>
      <c r="F79" s="13"/>
      <c r="H79" s="5"/>
      <c r="I79" s="5"/>
    </row>
    <row r="80" spans="1:9" s="4" customFormat="1" ht="15.75" x14ac:dyDescent="0.25">
      <c r="A80" s="18">
        <v>4</v>
      </c>
      <c r="B80" s="45" t="s">
        <v>96</v>
      </c>
      <c r="C80" s="102" t="s">
        <v>23</v>
      </c>
      <c r="D80" s="50">
        <v>1</v>
      </c>
      <c r="E80" s="137"/>
      <c r="F80" s="13"/>
      <c r="H80" s="5"/>
      <c r="I80" s="5"/>
    </row>
    <row r="81" spans="1:9" s="4" customFormat="1" ht="15.75" x14ac:dyDescent="0.25">
      <c r="A81" s="18">
        <v>5</v>
      </c>
      <c r="B81" s="45" t="s">
        <v>97</v>
      </c>
      <c r="C81" s="102" t="s">
        <v>23</v>
      </c>
      <c r="D81" s="50">
        <v>1</v>
      </c>
      <c r="E81" s="137"/>
      <c r="F81" s="13"/>
      <c r="H81" s="5"/>
      <c r="I81" s="5"/>
    </row>
    <row r="82" spans="1:9" s="4" customFormat="1" ht="27" x14ac:dyDescent="0.25">
      <c r="A82" s="18">
        <v>6</v>
      </c>
      <c r="B82" s="45" t="s">
        <v>100</v>
      </c>
      <c r="C82" s="102" t="s">
        <v>23</v>
      </c>
      <c r="D82" s="50">
        <v>1</v>
      </c>
      <c r="E82" s="137"/>
      <c r="F82" s="13"/>
      <c r="H82" s="5"/>
      <c r="I82" s="5"/>
    </row>
    <row r="83" spans="1:9" s="4" customFormat="1" ht="15.75" x14ac:dyDescent="0.25">
      <c r="A83" s="18">
        <v>7</v>
      </c>
      <c r="B83" s="45" t="s">
        <v>101</v>
      </c>
      <c r="C83" s="102" t="s">
        <v>23</v>
      </c>
      <c r="D83" s="50">
        <v>12</v>
      </c>
      <c r="E83" s="137"/>
      <c r="F83" s="13"/>
      <c r="H83" s="5"/>
      <c r="I83" s="5"/>
    </row>
    <row r="84" spans="1:9" s="4" customFormat="1" ht="15.75" x14ac:dyDescent="0.25">
      <c r="A84" s="18">
        <v>8</v>
      </c>
      <c r="B84" s="45" t="s">
        <v>102</v>
      </c>
      <c r="C84" s="102" t="s">
        <v>23</v>
      </c>
      <c r="D84" s="50">
        <v>3</v>
      </c>
      <c r="E84" s="137"/>
      <c r="F84" s="13"/>
      <c r="H84" s="5"/>
      <c r="I84" s="5"/>
    </row>
    <row r="85" spans="1:9" s="4" customFormat="1" ht="15.75" x14ac:dyDescent="0.25">
      <c r="A85" s="18">
        <v>9</v>
      </c>
      <c r="B85" s="45" t="s">
        <v>103</v>
      </c>
      <c r="C85" s="102" t="s">
        <v>23</v>
      </c>
      <c r="D85" s="50">
        <v>5</v>
      </c>
      <c r="E85" s="137"/>
      <c r="F85" s="13"/>
      <c r="H85" s="5"/>
      <c r="I85" s="5"/>
    </row>
    <row r="86" spans="1:9" s="4" customFormat="1" ht="15.75" x14ac:dyDescent="0.25">
      <c r="A86" s="18">
        <v>10</v>
      </c>
      <c r="B86" s="45" t="s">
        <v>104</v>
      </c>
      <c r="C86" s="102" t="s">
        <v>23</v>
      </c>
      <c r="D86" s="50">
        <v>3</v>
      </c>
      <c r="E86" s="137"/>
      <c r="F86" s="13"/>
      <c r="H86" s="5"/>
      <c r="I86" s="5"/>
    </row>
    <row r="87" spans="1:9" s="4" customFormat="1" ht="15.75" x14ac:dyDescent="0.25">
      <c r="A87" s="18">
        <v>11</v>
      </c>
      <c r="B87" s="45" t="s">
        <v>105</v>
      </c>
      <c r="C87" s="102" t="s">
        <v>23</v>
      </c>
      <c r="D87" s="50">
        <v>3</v>
      </c>
      <c r="E87" s="137"/>
      <c r="F87" s="13"/>
      <c r="H87" s="5"/>
      <c r="I87" s="5"/>
    </row>
    <row r="88" spans="1:9" s="4" customFormat="1" ht="15.75" x14ac:dyDescent="0.25">
      <c r="A88" s="18">
        <v>12</v>
      </c>
      <c r="B88" s="45" t="s">
        <v>106</v>
      </c>
      <c r="C88" s="102" t="s">
        <v>23</v>
      </c>
      <c r="D88" s="50">
        <v>5</v>
      </c>
      <c r="E88" s="137"/>
      <c r="F88" s="13"/>
      <c r="H88" s="5"/>
      <c r="I88" s="5"/>
    </row>
    <row r="89" spans="1:9" s="4" customFormat="1" ht="15.75" x14ac:dyDescent="0.25">
      <c r="A89" s="18">
        <v>13</v>
      </c>
      <c r="B89" s="45" t="s">
        <v>107</v>
      </c>
      <c r="C89" s="102" t="s">
        <v>23</v>
      </c>
      <c r="D89" s="50">
        <v>5</v>
      </c>
      <c r="E89" s="137"/>
      <c r="F89" s="13"/>
      <c r="H89" s="5"/>
      <c r="I89" s="5"/>
    </row>
    <row r="90" spans="1:9" s="4" customFormat="1" ht="15.75" x14ac:dyDescent="0.25">
      <c r="A90" s="18">
        <v>14</v>
      </c>
      <c r="B90" s="45" t="s">
        <v>108</v>
      </c>
      <c r="C90" s="102" t="s">
        <v>23</v>
      </c>
      <c r="D90" s="50">
        <v>5</v>
      </c>
      <c r="E90" s="137"/>
      <c r="F90" s="13"/>
      <c r="H90" s="5"/>
      <c r="I90" s="5"/>
    </row>
    <row r="91" spans="1:9" s="4" customFormat="1" ht="15.75" x14ac:dyDescent="0.25">
      <c r="A91" s="18">
        <v>15</v>
      </c>
      <c r="B91" s="45" t="s">
        <v>112</v>
      </c>
      <c r="C91" s="102" t="s">
        <v>23</v>
      </c>
      <c r="D91" s="50">
        <v>1</v>
      </c>
      <c r="E91" s="137"/>
      <c r="F91" s="13"/>
      <c r="H91" s="5"/>
      <c r="I91" s="5"/>
    </row>
    <row r="92" spans="1:9" s="4" customFormat="1" ht="15.75" x14ac:dyDescent="0.25">
      <c r="A92" s="18">
        <v>16</v>
      </c>
      <c r="B92" s="45" t="s">
        <v>113</v>
      </c>
      <c r="C92" s="102" t="s">
        <v>23</v>
      </c>
      <c r="D92" s="50">
        <v>1</v>
      </c>
      <c r="E92" s="137"/>
      <c r="F92" s="13"/>
      <c r="H92" s="5"/>
      <c r="I92" s="5"/>
    </row>
    <row r="93" spans="1:9" s="4" customFormat="1" ht="15.75" x14ac:dyDescent="0.25">
      <c r="A93" s="18">
        <v>17</v>
      </c>
      <c r="B93" s="45" t="s">
        <v>114</v>
      </c>
      <c r="C93" s="102" t="s">
        <v>23</v>
      </c>
      <c r="D93" s="50">
        <v>50</v>
      </c>
      <c r="E93" s="137"/>
      <c r="F93" s="13"/>
      <c r="H93" s="5"/>
      <c r="I93" s="5"/>
    </row>
    <row r="94" spans="1:9" s="4" customFormat="1" ht="42.75" x14ac:dyDescent="0.25">
      <c r="A94" s="18" t="s">
        <v>38</v>
      </c>
      <c r="B94" s="48" t="s">
        <v>397</v>
      </c>
      <c r="C94" s="47"/>
      <c r="D94" s="50"/>
      <c r="E94" s="137"/>
      <c r="F94" s="13"/>
      <c r="H94" s="5"/>
      <c r="I94" s="5"/>
    </row>
    <row r="95" spans="1:9" s="4" customFormat="1" ht="15.75" x14ac:dyDescent="0.25">
      <c r="A95" s="18">
        <v>1</v>
      </c>
      <c r="B95" s="126" t="s">
        <v>320</v>
      </c>
      <c r="C95" s="96" t="s">
        <v>55</v>
      </c>
      <c r="D95" s="128">
        <v>1</v>
      </c>
      <c r="E95" s="137"/>
      <c r="F95" s="13"/>
      <c r="H95" s="5"/>
      <c r="I95" s="5"/>
    </row>
    <row r="96" spans="1:9" s="4" customFormat="1" ht="15.75" x14ac:dyDescent="0.25">
      <c r="A96" s="18">
        <v>2</v>
      </c>
      <c r="B96" s="45" t="s">
        <v>93</v>
      </c>
      <c r="C96" s="102" t="s">
        <v>23</v>
      </c>
      <c r="D96" s="50">
        <v>3</v>
      </c>
      <c r="E96" s="137"/>
      <c r="F96" s="13"/>
      <c r="H96" s="5"/>
      <c r="I96" s="5"/>
    </row>
    <row r="97" spans="1:9" s="4" customFormat="1" ht="15.75" x14ac:dyDescent="0.25">
      <c r="A97" s="18">
        <v>3</v>
      </c>
      <c r="B97" s="45" t="s">
        <v>115</v>
      </c>
      <c r="C97" s="102" t="s">
        <v>23</v>
      </c>
      <c r="D97" s="50">
        <v>2</v>
      </c>
      <c r="E97" s="137"/>
      <c r="F97" s="13"/>
      <c r="H97" s="5"/>
      <c r="I97" s="5"/>
    </row>
    <row r="98" spans="1:9" s="4" customFormat="1" ht="15.75" x14ac:dyDescent="0.25">
      <c r="A98" s="18">
        <v>4</v>
      </c>
      <c r="B98" s="45" t="s">
        <v>94</v>
      </c>
      <c r="C98" s="102" t="s">
        <v>23</v>
      </c>
      <c r="D98" s="50">
        <v>1</v>
      </c>
      <c r="E98" s="137"/>
      <c r="F98" s="13"/>
      <c r="H98" s="5"/>
      <c r="I98" s="5"/>
    </row>
    <row r="99" spans="1:9" s="4" customFormat="1" ht="15.75" x14ac:dyDescent="0.25">
      <c r="A99" s="18">
        <v>5</v>
      </c>
      <c r="B99" s="45" t="s">
        <v>95</v>
      </c>
      <c r="C99" s="102" t="s">
        <v>23</v>
      </c>
      <c r="D99" s="50">
        <v>1</v>
      </c>
      <c r="E99" s="137"/>
      <c r="F99" s="13"/>
      <c r="H99" s="5"/>
      <c r="I99" s="5"/>
    </row>
    <row r="100" spans="1:9" s="4" customFormat="1" ht="15.75" x14ac:dyDescent="0.25">
      <c r="A100" s="18">
        <v>6</v>
      </c>
      <c r="B100" s="45" t="s">
        <v>96</v>
      </c>
      <c r="C100" s="102" t="s">
        <v>23</v>
      </c>
      <c r="D100" s="50">
        <v>1</v>
      </c>
      <c r="E100" s="137"/>
      <c r="F100" s="13"/>
      <c r="H100" s="5"/>
      <c r="I100" s="5"/>
    </row>
    <row r="101" spans="1:9" s="4" customFormat="1" ht="15.75" x14ac:dyDescent="0.25">
      <c r="A101" s="18">
        <v>7</v>
      </c>
      <c r="B101" s="45" t="s">
        <v>97</v>
      </c>
      <c r="C101" s="102" t="s">
        <v>23</v>
      </c>
      <c r="D101" s="50">
        <v>1</v>
      </c>
      <c r="E101" s="137"/>
      <c r="F101" s="13"/>
      <c r="H101" s="5"/>
      <c r="I101" s="5"/>
    </row>
    <row r="102" spans="1:9" s="4" customFormat="1" ht="15.75" x14ac:dyDescent="0.25">
      <c r="A102" s="18">
        <v>8</v>
      </c>
      <c r="B102" s="45" t="s">
        <v>98</v>
      </c>
      <c r="C102" s="102" t="s">
        <v>23</v>
      </c>
      <c r="D102" s="50">
        <v>1</v>
      </c>
      <c r="E102" s="137"/>
      <c r="F102" s="13"/>
      <c r="H102" s="5"/>
      <c r="I102" s="5"/>
    </row>
    <row r="103" spans="1:9" s="4" customFormat="1" ht="15.75" x14ac:dyDescent="0.25">
      <c r="A103" s="18">
        <v>9</v>
      </c>
      <c r="B103" s="45" t="s">
        <v>99</v>
      </c>
      <c r="C103" s="102" t="s">
        <v>23</v>
      </c>
      <c r="D103" s="50">
        <v>1</v>
      </c>
      <c r="E103" s="137"/>
      <c r="F103" s="13"/>
      <c r="H103" s="5"/>
      <c r="I103" s="5"/>
    </row>
    <row r="104" spans="1:9" s="4" customFormat="1" ht="27" x14ac:dyDescent="0.25">
      <c r="A104" s="18">
        <v>10</v>
      </c>
      <c r="B104" s="45" t="s">
        <v>100</v>
      </c>
      <c r="C104" s="102" t="s">
        <v>23</v>
      </c>
      <c r="D104" s="50">
        <v>1</v>
      </c>
      <c r="E104" s="137"/>
      <c r="F104" s="13"/>
      <c r="H104" s="5"/>
      <c r="I104" s="5"/>
    </row>
    <row r="105" spans="1:9" s="4" customFormat="1" ht="15.75" x14ac:dyDescent="0.25">
      <c r="A105" s="18">
        <v>11</v>
      </c>
      <c r="B105" s="45" t="s">
        <v>101</v>
      </c>
      <c r="C105" s="102" t="s">
        <v>23</v>
      </c>
      <c r="D105" s="50">
        <v>15</v>
      </c>
      <c r="E105" s="137"/>
      <c r="F105" s="13"/>
      <c r="H105" s="5"/>
      <c r="I105" s="5"/>
    </row>
    <row r="106" spans="1:9" s="4" customFormat="1" ht="15.75" x14ac:dyDescent="0.25">
      <c r="A106" s="18">
        <v>12</v>
      </c>
      <c r="B106" s="45" t="s">
        <v>102</v>
      </c>
      <c r="C106" s="102" t="s">
        <v>23</v>
      </c>
      <c r="D106" s="50">
        <v>3</v>
      </c>
      <c r="E106" s="137"/>
      <c r="F106" s="13"/>
      <c r="H106" s="5"/>
      <c r="I106" s="5"/>
    </row>
    <row r="107" spans="1:9" s="4" customFormat="1" ht="15.75" x14ac:dyDescent="0.25">
      <c r="A107" s="18">
        <v>13</v>
      </c>
      <c r="B107" s="45" t="s">
        <v>103</v>
      </c>
      <c r="C107" s="102" t="s">
        <v>23</v>
      </c>
      <c r="D107" s="50">
        <v>2</v>
      </c>
      <c r="E107" s="137"/>
      <c r="F107" s="13"/>
      <c r="H107" s="5"/>
      <c r="I107" s="5"/>
    </row>
    <row r="108" spans="1:9" s="4" customFormat="1" ht="15.75" x14ac:dyDescent="0.25">
      <c r="A108" s="18">
        <v>14</v>
      </c>
      <c r="B108" s="45" t="s">
        <v>104</v>
      </c>
      <c r="C108" s="102" t="s">
        <v>23</v>
      </c>
      <c r="D108" s="50">
        <v>2</v>
      </c>
      <c r="E108" s="137"/>
      <c r="F108" s="13"/>
      <c r="H108" s="5"/>
      <c r="I108" s="5"/>
    </row>
    <row r="109" spans="1:9" s="4" customFormat="1" ht="15.75" x14ac:dyDescent="0.25">
      <c r="A109" s="18">
        <v>15</v>
      </c>
      <c r="B109" s="45" t="s">
        <v>105</v>
      </c>
      <c r="C109" s="102" t="s">
        <v>23</v>
      </c>
      <c r="D109" s="50">
        <v>2</v>
      </c>
      <c r="E109" s="137"/>
      <c r="F109" s="13"/>
      <c r="H109" s="5"/>
      <c r="I109" s="5"/>
    </row>
    <row r="110" spans="1:9" s="4" customFormat="1" ht="15.75" x14ac:dyDescent="0.25">
      <c r="A110" s="18">
        <v>16</v>
      </c>
      <c r="B110" s="45" t="s">
        <v>106</v>
      </c>
      <c r="C110" s="102" t="s">
        <v>23</v>
      </c>
      <c r="D110" s="50">
        <v>9</v>
      </c>
      <c r="E110" s="137"/>
      <c r="F110" s="13"/>
      <c r="H110" s="5"/>
      <c r="I110" s="5"/>
    </row>
    <row r="111" spans="1:9" s="4" customFormat="1" ht="15.75" x14ac:dyDescent="0.25">
      <c r="A111" s="18">
        <v>17</v>
      </c>
      <c r="B111" s="45" t="s">
        <v>107</v>
      </c>
      <c r="C111" s="102" t="s">
        <v>23</v>
      </c>
      <c r="D111" s="50">
        <v>5</v>
      </c>
      <c r="E111" s="137"/>
      <c r="F111" s="13"/>
      <c r="H111" s="5"/>
      <c r="I111" s="5"/>
    </row>
    <row r="112" spans="1:9" s="4" customFormat="1" ht="15.75" x14ac:dyDescent="0.25">
      <c r="A112" s="18">
        <v>18</v>
      </c>
      <c r="B112" s="45" t="s">
        <v>108</v>
      </c>
      <c r="C112" s="102" t="s">
        <v>23</v>
      </c>
      <c r="D112" s="50">
        <v>5</v>
      </c>
      <c r="E112" s="137"/>
      <c r="F112" s="13"/>
      <c r="H112" s="5"/>
      <c r="I112" s="5"/>
    </row>
    <row r="113" spans="1:9" s="4" customFormat="1" ht="15.75" x14ac:dyDescent="0.25">
      <c r="A113" s="18">
        <v>19</v>
      </c>
      <c r="B113" s="45" t="s">
        <v>112</v>
      </c>
      <c r="C113" s="102" t="s">
        <v>23</v>
      </c>
      <c r="D113" s="50">
        <v>1</v>
      </c>
      <c r="E113" s="137"/>
      <c r="F113" s="13"/>
      <c r="H113" s="5"/>
      <c r="I113" s="5"/>
    </row>
    <row r="114" spans="1:9" s="4" customFormat="1" ht="15.75" x14ac:dyDescent="0.25">
      <c r="A114" s="18">
        <v>20</v>
      </c>
      <c r="B114" s="45" t="s">
        <v>116</v>
      </c>
      <c r="C114" s="102" t="s">
        <v>23</v>
      </c>
      <c r="D114" s="50">
        <v>1</v>
      </c>
      <c r="E114" s="137"/>
      <c r="F114" s="13"/>
      <c r="H114" s="5"/>
      <c r="I114" s="5"/>
    </row>
    <row r="115" spans="1:9" s="4" customFormat="1" ht="15.75" x14ac:dyDescent="0.25">
      <c r="A115" s="18">
        <v>21</v>
      </c>
      <c r="B115" s="45" t="s">
        <v>113</v>
      </c>
      <c r="C115" s="102" t="s">
        <v>23</v>
      </c>
      <c r="D115" s="50">
        <v>1</v>
      </c>
      <c r="E115" s="137"/>
      <c r="F115" s="13"/>
      <c r="H115" s="5"/>
      <c r="I115" s="5"/>
    </row>
    <row r="116" spans="1:9" s="4" customFormat="1" ht="15.75" x14ac:dyDescent="0.25">
      <c r="A116" s="18">
        <v>22</v>
      </c>
      <c r="B116" s="45" t="s">
        <v>114</v>
      </c>
      <c r="C116" s="102" t="s">
        <v>23</v>
      </c>
      <c r="D116" s="50">
        <v>50</v>
      </c>
      <c r="E116" s="137"/>
      <c r="F116" s="13"/>
      <c r="H116" s="5"/>
      <c r="I116" s="5"/>
    </row>
    <row r="117" spans="1:9" s="4" customFormat="1" ht="28.5" x14ac:dyDescent="0.25">
      <c r="A117" s="18" t="s">
        <v>39</v>
      </c>
      <c r="B117" s="48" t="s">
        <v>398</v>
      </c>
      <c r="C117" s="47"/>
      <c r="D117" s="50"/>
      <c r="E117" s="137"/>
      <c r="F117" s="13"/>
      <c r="H117" s="5"/>
      <c r="I117" s="5"/>
    </row>
    <row r="118" spans="1:9" s="4" customFormat="1" ht="15.75" x14ac:dyDescent="0.25">
      <c r="A118" s="18">
        <v>1</v>
      </c>
      <c r="B118" s="126" t="s">
        <v>320</v>
      </c>
      <c r="C118" s="96" t="s">
        <v>55</v>
      </c>
      <c r="D118" s="128">
        <v>1</v>
      </c>
      <c r="E118" s="137"/>
      <c r="F118" s="13"/>
      <c r="H118" s="5"/>
      <c r="I118" s="5"/>
    </row>
    <row r="119" spans="1:9" s="4" customFormat="1" ht="15.75" x14ac:dyDescent="0.25">
      <c r="A119" s="18">
        <v>2</v>
      </c>
      <c r="B119" s="45" t="s">
        <v>93</v>
      </c>
      <c r="C119" s="102" t="s">
        <v>23</v>
      </c>
      <c r="D119" s="50">
        <v>1</v>
      </c>
      <c r="E119" s="137"/>
      <c r="F119" s="13"/>
      <c r="H119" s="5"/>
      <c r="I119" s="5"/>
    </row>
    <row r="120" spans="1:9" s="4" customFormat="1" ht="15.75" x14ac:dyDescent="0.25">
      <c r="A120" s="18">
        <v>3</v>
      </c>
      <c r="B120" s="45" t="s">
        <v>117</v>
      </c>
      <c r="C120" s="102" t="s">
        <v>23</v>
      </c>
      <c r="D120" s="50">
        <v>2</v>
      </c>
      <c r="E120" s="137"/>
      <c r="F120" s="13"/>
      <c r="H120" s="5"/>
      <c r="I120" s="5"/>
    </row>
    <row r="121" spans="1:9" s="4" customFormat="1" ht="15.75" x14ac:dyDescent="0.25">
      <c r="A121" s="18">
        <v>4</v>
      </c>
      <c r="B121" s="45" t="s">
        <v>95</v>
      </c>
      <c r="C121" s="102" t="s">
        <v>23</v>
      </c>
      <c r="D121" s="50">
        <v>1</v>
      </c>
      <c r="E121" s="137"/>
      <c r="F121" s="13"/>
      <c r="H121" s="5"/>
      <c r="I121" s="5"/>
    </row>
    <row r="122" spans="1:9" s="4" customFormat="1" ht="15.75" x14ac:dyDescent="0.25">
      <c r="A122" s="18">
        <v>5</v>
      </c>
      <c r="B122" s="45" t="s">
        <v>97</v>
      </c>
      <c r="C122" s="102" t="s">
        <v>23</v>
      </c>
      <c r="D122" s="50">
        <v>1</v>
      </c>
      <c r="E122" s="137"/>
      <c r="F122" s="13"/>
      <c r="H122" s="5"/>
      <c r="I122" s="5"/>
    </row>
    <row r="123" spans="1:9" s="4" customFormat="1" ht="15.75" x14ac:dyDescent="0.25">
      <c r="A123" s="18">
        <v>6</v>
      </c>
      <c r="B123" s="45" t="s">
        <v>98</v>
      </c>
      <c r="C123" s="102" t="s">
        <v>23</v>
      </c>
      <c r="D123" s="50">
        <v>1</v>
      </c>
      <c r="E123" s="137"/>
      <c r="F123" s="13"/>
      <c r="H123" s="5"/>
      <c r="I123" s="5"/>
    </row>
    <row r="124" spans="1:9" s="4" customFormat="1" ht="27" x14ac:dyDescent="0.25">
      <c r="A124" s="18">
        <v>7</v>
      </c>
      <c r="B124" s="45" t="s">
        <v>118</v>
      </c>
      <c r="C124" s="102" t="s">
        <v>23</v>
      </c>
      <c r="D124" s="50">
        <v>1</v>
      </c>
      <c r="E124" s="137"/>
      <c r="F124" s="13"/>
      <c r="H124" s="5"/>
      <c r="I124" s="5"/>
    </row>
    <row r="125" spans="1:9" s="4" customFormat="1" ht="15.75" x14ac:dyDescent="0.25">
      <c r="A125" s="18">
        <v>8</v>
      </c>
      <c r="B125" s="45" t="s">
        <v>101</v>
      </c>
      <c r="C125" s="102" t="s">
        <v>23</v>
      </c>
      <c r="D125" s="50">
        <v>10</v>
      </c>
      <c r="E125" s="137"/>
      <c r="F125" s="13"/>
      <c r="H125" s="5"/>
      <c r="I125" s="5"/>
    </row>
    <row r="126" spans="1:9" s="4" customFormat="1" ht="15.75" x14ac:dyDescent="0.25">
      <c r="A126" s="18">
        <v>9</v>
      </c>
      <c r="B126" s="45" t="s">
        <v>102</v>
      </c>
      <c r="C126" s="102" t="s">
        <v>23</v>
      </c>
      <c r="D126" s="50">
        <v>2</v>
      </c>
      <c r="E126" s="137"/>
      <c r="F126" s="13"/>
      <c r="H126" s="5"/>
      <c r="I126" s="5"/>
    </row>
    <row r="127" spans="1:9" s="4" customFormat="1" ht="15.75" x14ac:dyDescent="0.25">
      <c r="A127" s="18">
        <v>10</v>
      </c>
      <c r="B127" s="45" t="s">
        <v>103</v>
      </c>
      <c r="C127" s="102" t="s">
        <v>23</v>
      </c>
      <c r="D127" s="50">
        <v>1</v>
      </c>
      <c r="E127" s="137"/>
      <c r="F127" s="13"/>
      <c r="H127" s="5"/>
      <c r="I127" s="5"/>
    </row>
    <row r="128" spans="1:9" s="4" customFormat="1" ht="15.75" x14ac:dyDescent="0.25">
      <c r="A128" s="18">
        <v>11</v>
      </c>
      <c r="B128" s="45" t="s">
        <v>104</v>
      </c>
      <c r="C128" s="102" t="s">
        <v>23</v>
      </c>
      <c r="D128" s="50">
        <v>1</v>
      </c>
      <c r="E128" s="137"/>
      <c r="F128" s="13"/>
      <c r="H128" s="5"/>
      <c r="I128" s="5"/>
    </row>
    <row r="129" spans="1:9" s="4" customFormat="1" ht="15.75" x14ac:dyDescent="0.25">
      <c r="A129" s="18">
        <v>12</v>
      </c>
      <c r="B129" s="45" t="s">
        <v>105</v>
      </c>
      <c r="C129" s="102" t="s">
        <v>23</v>
      </c>
      <c r="D129" s="50">
        <v>1</v>
      </c>
      <c r="E129" s="137"/>
      <c r="F129" s="13"/>
      <c r="H129" s="5"/>
      <c r="I129" s="5"/>
    </row>
    <row r="130" spans="1:9" s="4" customFormat="1" ht="15.75" x14ac:dyDescent="0.25">
      <c r="A130" s="18">
        <v>13</v>
      </c>
      <c r="B130" s="45" t="s">
        <v>106</v>
      </c>
      <c r="C130" s="102" t="s">
        <v>23</v>
      </c>
      <c r="D130" s="50">
        <v>2</v>
      </c>
      <c r="E130" s="137"/>
      <c r="F130" s="13"/>
      <c r="H130" s="5"/>
      <c r="I130" s="5"/>
    </row>
    <row r="131" spans="1:9" s="4" customFormat="1" ht="15.75" x14ac:dyDescent="0.25">
      <c r="A131" s="18">
        <v>14</v>
      </c>
      <c r="B131" s="45" t="s">
        <v>107</v>
      </c>
      <c r="C131" s="102" t="s">
        <v>23</v>
      </c>
      <c r="D131" s="50">
        <v>2</v>
      </c>
      <c r="E131" s="137"/>
      <c r="F131" s="13"/>
      <c r="H131" s="5"/>
      <c r="I131" s="5"/>
    </row>
    <row r="132" spans="1:9" s="4" customFormat="1" ht="15.75" x14ac:dyDescent="0.25">
      <c r="A132" s="18">
        <v>15</v>
      </c>
      <c r="B132" s="45" t="s">
        <v>108</v>
      </c>
      <c r="C132" s="102" t="s">
        <v>23</v>
      </c>
      <c r="D132" s="50">
        <v>2</v>
      </c>
      <c r="E132" s="137"/>
      <c r="F132" s="13"/>
      <c r="H132" s="5"/>
      <c r="I132" s="5"/>
    </row>
    <row r="133" spans="1:9" s="4" customFormat="1" ht="15.75" x14ac:dyDescent="0.25">
      <c r="A133" s="18">
        <v>16</v>
      </c>
      <c r="B133" s="45" t="s">
        <v>112</v>
      </c>
      <c r="C133" s="102" t="s">
        <v>23</v>
      </c>
      <c r="D133" s="50">
        <v>1</v>
      </c>
      <c r="E133" s="137"/>
      <c r="F133" s="13"/>
      <c r="H133" s="5"/>
      <c r="I133" s="5"/>
    </row>
    <row r="134" spans="1:9" s="4" customFormat="1" ht="15.75" x14ac:dyDescent="0.25">
      <c r="A134" s="18">
        <v>17</v>
      </c>
      <c r="B134" s="45" t="s">
        <v>113</v>
      </c>
      <c r="C134" s="102" t="s">
        <v>23</v>
      </c>
      <c r="D134" s="50">
        <v>1</v>
      </c>
      <c r="E134" s="137"/>
      <c r="F134" s="13"/>
      <c r="H134" s="5"/>
      <c r="I134" s="5"/>
    </row>
    <row r="135" spans="1:9" s="4" customFormat="1" ht="15.75" x14ac:dyDescent="0.25">
      <c r="A135" s="18">
        <v>18</v>
      </c>
      <c r="B135" s="45" t="s">
        <v>114</v>
      </c>
      <c r="C135" s="102" t="s">
        <v>23</v>
      </c>
      <c r="D135" s="50">
        <v>50</v>
      </c>
      <c r="E135" s="137"/>
      <c r="F135" s="13"/>
      <c r="H135" s="5"/>
      <c r="I135" s="5"/>
    </row>
    <row r="136" spans="1:9" s="4" customFormat="1" ht="30" x14ac:dyDescent="0.25">
      <c r="A136" s="18" t="s">
        <v>40</v>
      </c>
      <c r="B136" s="34" t="s">
        <v>399</v>
      </c>
      <c r="C136" s="47"/>
      <c r="D136" s="50"/>
      <c r="E136" s="137"/>
      <c r="F136" s="13"/>
      <c r="H136" s="5"/>
      <c r="I136" s="5"/>
    </row>
    <row r="137" spans="1:9" s="4" customFormat="1" ht="15.75" x14ac:dyDescent="0.25">
      <c r="A137" s="18">
        <v>1</v>
      </c>
      <c r="B137" s="126" t="s">
        <v>320</v>
      </c>
      <c r="C137" s="96" t="s">
        <v>55</v>
      </c>
      <c r="D137" s="128">
        <v>1</v>
      </c>
      <c r="E137" s="137"/>
      <c r="F137" s="13"/>
      <c r="H137" s="5"/>
      <c r="I137" s="5"/>
    </row>
    <row r="138" spans="1:9" s="4" customFormat="1" ht="15.75" x14ac:dyDescent="0.25">
      <c r="A138" s="18">
        <v>2</v>
      </c>
      <c r="B138" s="45" t="s">
        <v>93</v>
      </c>
      <c r="C138" s="102" t="s">
        <v>23</v>
      </c>
      <c r="D138" s="50">
        <v>3</v>
      </c>
      <c r="E138" s="137"/>
      <c r="F138" s="13"/>
      <c r="H138" s="5"/>
      <c r="I138" s="5"/>
    </row>
    <row r="139" spans="1:9" s="4" customFormat="1" ht="15.75" x14ac:dyDescent="0.25">
      <c r="A139" s="18">
        <v>3</v>
      </c>
      <c r="B139" s="45" t="s">
        <v>94</v>
      </c>
      <c r="C139" s="102" t="s">
        <v>23</v>
      </c>
      <c r="D139" s="50">
        <v>1</v>
      </c>
      <c r="E139" s="137"/>
      <c r="F139" s="13"/>
      <c r="H139" s="5"/>
      <c r="I139" s="5"/>
    </row>
    <row r="140" spans="1:9" s="4" customFormat="1" ht="15.75" x14ac:dyDescent="0.25">
      <c r="A140" s="18">
        <v>4</v>
      </c>
      <c r="B140" s="45" t="s">
        <v>95</v>
      </c>
      <c r="C140" s="102" t="s">
        <v>23</v>
      </c>
      <c r="D140" s="50">
        <v>1</v>
      </c>
      <c r="E140" s="137"/>
      <c r="F140" s="13"/>
      <c r="H140" s="5"/>
      <c r="I140" s="5"/>
    </row>
    <row r="141" spans="1:9" s="4" customFormat="1" ht="15.75" x14ac:dyDescent="0.25">
      <c r="A141" s="18">
        <v>5</v>
      </c>
      <c r="B141" s="45" t="s">
        <v>96</v>
      </c>
      <c r="C141" s="102" t="s">
        <v>23</v>
      </c>
      <c r="D141" s="50">
        <v>1</v>
      </c>
      <c r="E141" s="137"/>
      <c r="F141" s="13"/>
      <c r="H141" s="5"/>
      <c r="I141" s="5"/>
    </row>
    <row r="142" spans="1:9" s="4" customFormat="1" ht="15.75" x14ac:dyDescent="0.25">
      <c r="A142" s="18">
        <v>6</v>
      </c>
      <c r="B142" s="45" t="s">
        <v>97</v>
      </c>
      <c r="C142" s="102" t="s">
        <v>23</v>
      </c>
      <c r="D142" s="50">
        <v>1</v>
      </c>
      <c r="E142" s="137"/>
      <c r="F142" s="13"/>
      <c r="H142" s="5"/>
      <c r="I142" s="5"/>
    </row>
    <row r="143" spans="1:9" s="4" customFormat="1" ht="15.75" x14ac:dyDescent="0.25">
      <c r="A143" s="18">
        <v>7</v>
      </c>
      <c r="B143" s="45" t="s">
        <v>98</v>
      </c>
      <c r="C143" s="102" t="s">
        <v>23</v>
      </c>
      <c r="D143" s="50">
        <v>1</v>
      </c>
      <c r="E143" s="137"/>
      <c r="F143" s="13"/>
      <c r="H143" s="5"/>
      <c r="I143" s="5"/>
    </row>
    <row r="144" spans="1:9" s="4" customFormat="1" ht="15.75" x14ac:dyDescent="0.25">
      <c r="A144" s="18">
        <v>8</v>
      </c>
      <c r="B144" s="45" t="s">
        <v>99</v>
      </c>
      <c r="C144" s="102" t="s">
        <v>23</v>
      </c>
      <c r="D144" s="50">
        <v>1</v>
      </c>
      <c r="E144" s="137"/>
      <c r="F144" s="13"/>
      <c r="H144" s="5"/>
      <c r="I144" s="5"/>
    </row>
    <row r="145" spans="1:9" s="4" customFormat="1" ht="27" x14ac:dyDescent="0.25">
      <c r="A145" s="18">
        <v>9</v>
      </c>
      <c r="B145" s="45" t="s">
        <v>100</v>
      </c>
      <c r="C145" s="102" t="s">
        <v>23</v>
      </c>
      <c r="D145" s="50">
        <v>1</v>
      </c>
      <c r="E145" s="137"/>
      <c r="F145" s="13"/>
      <c r="H145" s="5"/>
      <c r="I145" s="5"/>
    </row>
    <row r="146" spans="1:9" s="4" customFormat="1" ht="15.75" x14ac:dyDescent="0.25">
      <c r="A146" s="18">
        <v>10</v>
      </c>
      <c r="B146" s="45" t="s">
        <v>101</v>
      </c>
      <c r="C146" s="102" t="s">
        <v>23</v>
      </c>
      <c r="D146" s="50">
        <v>15</v>
      </c>
      <c r="E146" s="137"/>
      <c r="F146" s="13"/>
      <c r="H146" s="5"/>
      <c r="I146" s="5"/>
    </row>
    <row r="147" spans="1:9" s="4" customFormat="1" ht="15.75" x14ac:dyDescent="0.25">
      <c r="A147" s="18">
        <v>11</v>
      </c>
      <c r="B147" s="45" t="s">
        <v>102</v>
      </c>
      <c r="C147" s="102" t="s">
        <v>23</v>
      </c>
      <c r="D147" s="50">
        <v>3</v>
      </c>
      <c r="E147" s="137"/>
      <c r="F147" s="13"/>
      <c r="H147" s="5"/>
      <c r="I147" s="5"/>
    </row>
    <row r="148" spans="1:9" s="4" customFormat="1" ht="15.75" x14ac:dyDescent="0.25">
      <c r="A148" s="18">
        <v>12</v>
      </c>
      <c r="B148" s="45" t="s">
        <v>103</v>
      </c>
      <c r="C148" s="102" t="s">
        <v>23</v>
      </c>
      <c r="D148" s="50">
        <v>2</v>
      </c>
      <c r="E148" s="137"/>
      <c r="F148" s="13"/>
      <c r="H148" s="5"/>
      <c r="I148" s="5"/>
    </row>
    <row r="149" spans="1:9" s="4" customFormat="1" ht="15.75" x14ac:dyDescent="0.25">
      <c r="A149" s="18">
        <v>13</v>
      </c>
      <c r="B149" s="45" t="s">
        <v>104</v>
      </c>
      <c r="C149" s="102" t="s">
        <v>23</v>
      </c>
      <c r="D149" s="50">
        <v>2</v>
      </c>
      <c r="E149" s="137"/>
      <c r="F149" s="13"/>
      <c r="H149" s="5"/>
      <c r="I149" s="5"/>
    </row>
    <row r="150" spans="1:9" s="4" customFormat="1" ht="15.75" x14ac:dyDescent="0.25">
      <c r="A150" s="18">
        <v>14</v>
      </c>
      <c r="B150" s="45" t="s">
        <v>105</v>
      </c>
      <c r="C150" s="102" t="s">
        <v>23</v>
      </c>
      <c r="D150" s="50">
        <v>2</v>
      </c>
      <c r="E150" s="137"/>
      <c r="F150" s="13"/>
      <c r="H150" s="5"/>
      <c r="I150" s="5"/>
    </row>
    <row r="151" spans="1:9" s="4" customFormat="1" ht="15.75" x14ac:dyDescent="0.25">
      <c r="A151" s="18">
        <v>15</v>
      </c>
      <c r="B151" s="45" t="s">
        <v>106</v>
      </c>
      <c r="C151" s="102" t="s">
        <v>23</v>
      </c>
      <c r="D151" s="50">
        <v>9</v>
      </c>
      <c r="E151" s="137"/>
      <c r="F151" s="13"/>
      <c r="H151" s="5"/>
      <c r="I151" s="5"/>
    </row>
    <row r="152" spans="1:9" s="4" customFormat="1" ht="15.75" x14ac:dyDescent="0.25">
      <c r="A152" s="18">
        <v>16</v>
      </c>
      <c r="B152" s="45" t="s">
        <v>107</v>
      </c>
      <c r="C152" s="102" t="s">
        <v>23</v>
      </c>
      <c r="D152" s="50">
        <v>5</v>
      </c>
      <c r="E152" s="137"/>
      <c r="F152" s="13"/>
      <c r="H152" s="5"/>
      <c r="I152" s="5"/>
    </row>
    <row r="153" spans="1:9" s="4" customFormat="1" ht="15.75" x14ac:dyDescent="0.25">
      <c r="A153" s="18">
        <v>17</v>
      </c>
      <c r="B153" s="45" t="s">
        <v>108</v>
      </c>
      <c r="C153" s="102" t="s">
        <v>23</v>
      </c>
      <c r="D153" s="50">
        <v>5</v>
      </c>
      <c r="E153" s="137"/>
      <c r="F153" s="13"/>
      <c r="H153" s="5"/>
      <c r="I153" s="5"/>
    </row>
    <row r="154" spans="1:9" s="4" customFormat="1" ht="15.75" x14ac:dyDescent="0.25">
      <c r="A154" s="18">
        <v>18</v>
      </c>
      <c r="B154" s="45" t="s">
        <v>112</v>
      </c>
      <c r="C154" s="102" t="s">
        <v>23</v>
      </c>
      <c r="D154" s="50">
        <v>1</v>
      </c>
      <c r="E154" s="137"/>
      <c r="F154" s="13"/>
      <c r="H154" s="5"/>
      <c r="I154" s="5"/>
    </row>
    <row r="155" spans="1:9" s="4" customFormat="1" ht="15.75" x14ac:dyDescent="0.25">
      <c r="A155" s="18">
        <v>19</v>
      </c>
      <c r="B155" s="45" t="s">
        <v>116</v>
      </c>
      <c r="C155" s="102" t="s">
        <v>23</v>
      </c>
      <c r="D155" s="50">
        <v>1</v>
      </c>
      <c r="E155" s="137"/>
      <c r="F155" s="13"/>
      <c r="H155" s="5"/>
      <c r="I155" s="5"/>
    </row>
    <row r="156" spans="1:9" s="4" customFormat="1" ht="15.75" x14ac:dyDescent="0.25">
      <c r="A156" s="18">
        <v>20</v>
      </c>
      <c r="B156" s="45" t="s">
        <v>113</v>
      </c>
      <c r="C156" s="102" t="s">
        <v>23</v>
      </c>
      <c r="D156" s="50">
        <v>1</v>
      </c>
      <c r="E156" s="137"/>
      <c r="F156" s="13"/>
      <c r="H156" s="5"/>
      <c r="I156" s="5"/>
    </row>
    <row r="157" spans="1:9" s="4" customFormat="1" ht="15.75" x14ac:dyDescent="0.25">
      <c r="A157" s="18">
        <v>21</v>
      </c>
      <c r="B157" s="45" t="s">
        <v>114</v>
      </c>
      <c r="C157" s="102" t="s">
        <v>23</v>
      </c>
      <c r="D157" s="50">
        <v>50</v>
      </c>
      <c r="E157" s="137"/>
      <c r="F157" s="13"/>
      <c r="H157" s="5"/>
      <c r="I157" s="5"/>
    </row>
    <row r="158" spans="1:9" s="4" customFormat="1" ht="28.5" x14ac:dyDescent="0.25">
      <c r="A158" s="18" t="s">
        <v>41</v>
      </c>
      <c r="B158" s="48" t="s">
        <v>400</v>
      </c>
      <c r="C158" s="47"/>
      <c r="D158" s="50"/>
      <c r="E158" s="137"/>
      <c r="F158" s="13"/>
      <c r="H158" s="5"/>
      <c r="I158" s="5"/>
    </row>
    <row r="159" spans="1:9" s="4" customFormat="1" ht="15.75" x14ac:dyDescent="0.25">
      <c r="A159" s="18">
        <v>1</v>
      </c>
      <c r="B159" s="126" t="s">
        <v>320</v>
      </c>
      <c r="C159" s="96" t="s">
        <v>55</v>
      </c>
      <c r="D159" s="128">
        <v>1</v>
      </c>
      <c r="E159" s="137"/>
      <c r="F159" s="13"/>
      <c r="H159" s="5"/>
      <c r="I159" s="5"/>
    </row>
    <row r="160" spans="1:9" s="4" customFormat="1" ht="15.75" x14ac:dyDescent="0.25">
      <c r="A160" s="18">
        <v>2</v>
      </c>
      <c r="B160" s="45" t="s">
        <v>93</v>
      </c>
      <c r="C160" s="102" t="s">
        <v>23</v>
      </c>
      <c r="D160" s="50">
        <v>3</v>
      </c>
      <c r="E160" s="137"/>
      <c r="F160" s="13"/>
      <c r="H160" s="5"/>
      <c r="I160" s="5"/>
    </row>
    <row r="161" spans="1:9" s="4" customFormat="1" ht="15.75" x14ac:dyDescent="0.25">
      <c r="A161" s="18">
        <v>3</v>
      </c>
      <c r="B161" s="45" t="s">
        <v>94</v>
      </c>
      <c r="C161" s="102" t="s">
        <v>23</v>
      </c>
      <c r="D161" s="50">
        <v>1</v>
      </c>
      <c r="E161" s="137"/>
      <c r="F161" s="13"/>
      <c r="H161" s="5"/>
      <c r="I161" s="5"/>
    </row>
    <row r="162" spans="1:9" s="4" customFormat="1" ht="15.75" x14ac:dyDescent="0.25">
      <c r="A162" s="18">
        <v>4</v>
      </c>
      <c r="B162" s="45" t="s">
        <v>95</v>
      </c>
      <c r="C162" s="102" t="s">
        <v>23</v>
      </c>
      <c r="D162" s="50">
        <v>1</v>
      </c>
      <c r="E162" s="137"/>
      <c r="F162" s="13"/>
      <c r="H162" s="5"/>
      <c r="I162" s="5"/>
    </row>
    <row r="163" spans="1:9" s="4" customFormat="1" ht="15.75" x14ac:dyDescent="0.25">
      <c r="A163" s="18">
        <v>5</v>
      </c>
      <c r="B163" s="45" t="s">
        <v>96</v>
      </c>
      <c r="C163" s="102" t="s">
        <v>23</v>
      </c>
      <c r="D163" s="50">
        <v>1</v>
      </c>
      <c r="E163" s="137"/>
      <c r="F163" s="13"/>
      <c r="H163" s="5"/>
      <c r="I163" s="5"/>
    </row>
    <row r="164" spans="1:9" s="4" customFormat="1" ht="15.75" x14ac:dyDescent="0.25">
      <c r="A164" s="18">
        <v>6</v>
      </c>
      <c r="B164" s="45" t="s">
        <v>97</v>
      </c>
      <c r="C164" s="102" t="s">
        <v>23</v>
      </c>
      <c r="D164" s="50">
        <v>1</v>
      </c>
      <c r="E164" s="137"/>
      <c r="F164" s="13"/>
      <c r="H164" s="5"/>
      <c r="I164" s="5"/>
    </row>
    <row r="165" spans="1:9" s="4" customFormat="1" ht="15.75" x14ac:dyDescent="0.25">
      <c r="A165" s="18">
        <v>7</v>
      </c>
      <c r="B165" s="45" t="s">
        <v>98</v>
      </c>
      <c r="C165" s="102" t="s">
        <v>23</v>
      </c>
      <c r="D165" s="50">
        <v>1</v>
      </c>
      <c r="E165" s="137"/>
      <c r="F165" s="13"/>
      <c r="H165" s="5"/>
      <c r="I165" s="5"/>
    </row>
    <row r="166" spans="1:9" s="4" customFormat="1" ht="15.75" x14ac:dyDescent="0.25">
      <c r="A166" s="18">
        <v>8</v>
      </c>
      <c r="B166" s="45" t="s">
        <v>99</v>
      </c>
      <c r="C166" s="102" t="s">
        <v>23</v>
      </c>
      <c r="D166" s="50">
        <v>1</v>
      </c>
      <c r="E166" s="137"/>
      <c r="F166" s="13"/>
      <c r="H166" s="5"/>
      <c r="I166" s="5"/>
    </row>
    <row r="167" spans="1:9" s="4" customFormat="1" ht="27" x14ac:dyDescent="0.25">
      <c r="A167" s="18">
        <v>9</v>
      </c>
      <c r="B167" s="45" t="s">
        <v>100</v>
      </c>
      <c r="C167" s="102" t="s">
        <v>23</v>
      </c>
      <c r="D167" s="50">
        <v>1</v>
      </c>
      <c r="E167" s="137"/>
      <c r="F167" s="13"/>
      <c r="H167" s="5"/>
      <c r="I167" s="5"/>
    </row>
    <row r="168" spans="1:9" s="4" customFormat="1" ht="15.75" x14ac:dyDescent="0.25">
      <c r="A168" s="18">
        <v>10</v>
      </c>
      <c r="B168" s="45" t="s">
        <v>101</v>
      </c>
      <c r="C168" s="102" t="s">
        <v>23</v>
      </c>
      <c r="D168" s="50">
        <v>10</v>
      </c>
      <c r="E168" s="137"/>
      <c r="F168" s="13"/>
      <c r="H168" s="5"/>
      <c r="I168" s="5"/>
    </row>
    <row r="169" spans="1:9" s="4" customFormat="1" ht="15.75" x14ac:dyDescent="0.25">
      <c r="A169" s="18">
        <v>11</v>
      </c>
      <c r="B169" s="45" t="s">
        <v>102</v>
      </c>
      <c r="C169" s="102" t="s">
        <v>23</v>
      </c>
      <c r="D169" s="50">
        <v>4</v>
      </c>
      <c r="E169" s="137"/>
      <c r="F169" s="13"/>
      <c r="H169" s="5"/>
      <c r="I169" s="5"/>
    </row>
    <row r="170" spans="1:9" s="4" customFormat="1" ht="15.75" x14ac:dyDescent="0.25">
      <c r="A170" s="18">
        <v>12</v>
      </c>
      <c r="B170" s="45" t="s">
        <v>103</v>
      </c>
      <c r="C170" s="102" t="s">
        <v>23</v>
      </c>
      <c r="D170" s="50">
        <v>2</v>
      </c>
      <c r="E170" s="137"/>
      <c r="F170" s="13"/>
      <c r="H170" s="5"/>
      <c r="I170" s="5"/>
    </row>
    <row r="171" spans="1:9" s="4" customFormat="1" ht="15.75" x14ac:dyDescent="0.25">
      <c r="A171" s="18">
        <v>13</v>
      </c>
      <c r="B171" s="45" t="s">
        <v>104</v>
      </c>
      <c r="C171" s="102" t="s">
        <v>23</v>
      </c>
      <c r="D171" s="50">
        <v>2</v>
      </c>
      <c r="E171" s="137"/>
      <c r="F171" s="13"/>
      <c r="H171" s="5"/>
      <c r="I171" s="5"/>
    </row>
    <row r="172" spans="1:9" s="4" customFormat="1" ht="15.75" x14ac:dyDescent="0.25">
      <c r="A172" s="18">
        <v>14</v>
      </c>
      <c r="B172" s="45" t="s">
        <v>105</v>
      </c>
      <c r="C172" s="102" t="s">
        <v>23</v>
      </c>
      <c r="D172" s="50">
        <v>2</v>
      </c>
      <c r="E172" s="137"/>
      <c r="F172" s="13"/>
      <c r="H172" s="5"/>
      <c r="I172" s="5"/>
    </row>
    <row r="173" spans="1:9" s="4" customFormat="1" ht="15.75" x14ac:dyDescent="0.25">
      <c r="A173" s="18">
        <v>15</v>
      </c>
      <c r="B173" s="45" t="s">
        <v>106</v>
      </c>
      <c r="C173" s="102" t="s">
        <v>23</v>
      </c>
      <c r="D173" s="50">
        <v>5</v>
      </c>
      <c r="E173" s="137"/>
      <c r="F173" s="13"/>
      <c r="H173" s="5"/>
      <c r="I173" s="5"/>
    </row>
    <row r="174" spans="1:9" s="4" customFormat="1" ht="15.75" x14ac:dyDescent="0.25">
      <c r="A174" s="18">
        <v>16</v>
      </c>
      <c r="B174" s="45" t="s">
        <v>107</v>
      </c>
      <c r="C174" s="102" t="s">
        <v>23</v>
      </c>
      <c r="D174" s="50">
        <v>3</v>
      </c>
      <c r="E174" s="137"/>
      <c r="F174" s="13"/>
      <c r="H174" s="5"/>
      <c r="I174" s="5"/>
    </row>
    <row r="175" spans="1:9" s="4" customFormat="1" ht="15.75" x14ac:dyDescent="0.25">
      <c r="A175" s="18">
        <v>17</v>
      </c>
      <c r="B175" s="45" t="s">
        <v>108</v>
      </c>
      <c r="C175" s="102" t="s">
        <v>23</v>
      </c>
      <c r="D175" s="50">
        <v>3</v>
      </c>
      <c r="E175" s="137"/>
      <c r="F175" s="13"/>
      <c r="H175" s="5"/>
      <c r="I175" s="5"/>
    </row>
    <row r="176" spans="1:9" s="4" customFormat="1" ht="15.75" x14ac:dyDescent="0.25">
      <c r="A176" s="18">
        <v>18</v>
      </c>
      <c r="B176" s="45" t="s">
        <v>109</v>
      </c>
      <c r="C176" s="102" t="s">
        <v>23</v>
      </c>
      <c r="D176" s="50">
        <v>1</v>
      </c>
      <c r="E176" s="137"/>
      <c r="F176" s="13"/>
      <c r="H176" s="5"/>
      <c r="I176" s="5"/>
    </row>
    <row r="177" spans="1:9" s="4" customFormat="1" ht="15.75" x14ac:dyDescent="0.25">
      <c r="A177" s="18">
        <v>19</v>
      </c>
      <c r="B177" s="45" t="s">
        <v>110</v>
      </c>
      <c r="C177" s="102" t="s">
        <v>23</v>
      </c>
      <c r="D177" s="50">
        <v>1</v>
      </c>
      <c r="E177" s="137"/>
      <c r="F177" s="13"/>
      <c r="H177" s="5"/>
      <c r="I177" s="5"/>
    </row>
    <row r="178" spans="1:9" s="4" customFormat="1" ht="15.75" x14ac:dyDescent="0.25">
      <c r="A178" s="18">
        <v>20</v>
      </c>
      <c r="B178" s="45" t="s">
        <v>111</v>
      </c>
      <c r="C178" s="102" t="s">
        <v>23</v>
      </c>
      <c r="D178" s="50">
        <v>1</v>
      </c>
      <c r="E178" s="137"/>
      <c r="F178" s="13"/>
      <c r="H178" s="5"/>
      <c r="I178" s="5"/>
    </row>
    <row r="179" spans="1:9" s="4" customFormat="1" ht="15.75" x14ac:dyDescent="0.25">
      <c r="A179" s="18">
        <v>21</v>
      </c>
      <c r="B179" s="45" t="s">
        <v>112</v>
      </c>
      <c r="C179" s="102" t="s">
        <v>23</v>
      </c>
      <c r="D179" s="50">
        <v>1</v>
      </c>
      <c r="E179" s="137"/>
      <c r="F179" s="13"/>
      <c r="H179" s="5"/>
      <c r="I179" s="5"/>
    </row>
    <row r="180" spans="1:9" s="4" customFormat="1" ht="15.75" x14ac:dyDescent="0.25">
      <c r="A180" s="18">
        <v>22</v>
      </c>
      <c r="B180" s="45" t="s">
        <v>113</v>
      </c>
      <c r="C180" s="102" t="s">
        <v>23</v>
      </c>
      <c r="D180" s="50">
        <v>1</v>
      </c>
      <c r="E180" s="137"/>
      <c r="F180" s="13"/>
      <c r="H180" s="5"/>
      <c r="I180" s="5"/>
    </row>
    <row r="181" spans="1:9" s="4" customFormat="1" ht="15.75" x14ac:dyDescent="0.25">
      <c r="A181" s="18">
        <v>23</v>
      </c>
      <c r="B181" s="45" t="s">
        <v>114</v>
      </c>
      <c r="C181" s="102" t="s">
        <v>23</v>
      </c>
      <c r="D181" s="50">
        <v>50</v>
      </c>
      <c r="E181" s="137"/>
      <c r="F181" s="13"/>
      <c r="H181" s="5"/>
      <c r="I181" s="5"/>
    </row>
    <row r="182" spans="1:9" s="4" customFormat="1" ht="28.5" x14ac:dyDescent="0.25">
      <c r="A182" s="18" t="s">
        <v>42</v>
      </c>
      <c r="B182" s="48" t="s">
        <v>401</v>
      </c>
      <c r="C182" s="47"/>
      <c r="D182" s="50"/>
      <c r="E182" s="137"/>
      <c r="F182" s="13"/>
      <c r="H182" s="5"/>
      <c r="I182" s="5"/>
    </row>
    <row r="183" spans="1:9" s="4" customFormat="1" ht="15.75" x14ac:dyDescent="0.25">
      <c r="A183" s="18">
        <v>1</v>
      </c>
      <c r="B183" s="126" t="s">
        <v>320</v>
      </c>
      <c r="C183" s="96" t="s">
        <v>55</v>
      </c>
      <c r="D183" s="128">
        <v>1</v>
      </c>
      <c r="E183" s="137"/>
      <c r="F183" s="13"/>
      <c r="H183" s="5"/>
      <c r="I183" s="5"/>
    </row>
    <row r="184" spans="1:9" s="4" customFormat="1" ht="15.75" x14ac:dyDescent="0.25">
      <c r="A184" s="18">
        <v>2</v>
      </c>
      <c r="B184" s="45" t="s">
        <v>93</v>
      </c>
      <c r="C184" s="102" t="s">
        <v>23</v>
      </c>
      <c r="D184" s="50">
        <v>4</v>
      </c>
      <c r="E184" s="137"/>
      <c r="F184" s="13"/>
      <c r="H184" s="5"/>
      <c r="I184" s="5"/>
    </row>
    <row r="185" spans="1:9" s="4" customFormat="1" ht="15.75" x14ac:dyDescent="0.25">
      <c r="A185" s="18">
        <v>3</v>
      </c>
      <c r="B185" s="45" t="s">
        <v>94</v>
      </c>
      <c r="C185" s="102" t="s">
        <v>23</v>
      </c>
      <c r="D185" s="50">
        <v>1</v>
      </c>
      <c r="E185" s="137"/>
      <c r="F185" s="13"/>
      <c r="H185" s="5"/>
      <c r="I185" s="5"/>
    </row>
    <row r="186" spans="1:9" s="4" customFormat="1" ht="15.75" x14ac:dyDescent="0.25">
      <c r="A186" s="18">
        <v>4</v>
      </c>
      <c r="B186" s="45" t="s">
        <v>95</v>
      </c>
      <c r="C186" s="102" t="s">
        <v>23</v>
      </c>
      <c r="D186" s="50">
        <v>1</v>
      </c>
      <c r="E186" s="137"/>
      <c r="F186" s="13"/>
      <c r="H186" s="5"/>
      <c r="I186" s="5"/>
    </row>
    <row r="187" spans="1:9" s="4" customFormat="1" ht="15.75" x14ac:dyDescent="0.25">
      <c r="A187" s="18">
        <v>5</v>
      </c>
      <c r="B187" s="45" t="s">
        <v>96</v>
      </c>
      <c r="C187" s="102" t="s">
        <v>23</v>
      </c>
      <c r="D187" s="50">
        <v>1</v>
      </c>
      <c r="E187" s="137"/>
      <c r="F187" s="13"/>
      <c r="H187" s="5"/>
      <c r="I187" s="5"/>
    </row>
    <row r="188" spans="1:9" s="4" customFormat="1" ht="15.75" x14ac:dyDescent="0.25">
      <c r="A188" s="18">
        <v>6</v>
      </c>
      <c r="B188" s="45" t="s">
        <v>97</v>
      </c>
      <c r="C188" s="102" t="s">
        <v>23</v>
      </c>
      <c r="D188" s="50">
        <v>1</v>
      </c>
      <c r="E188" s="137"/>
      <c r="F188" s="13"/>
      <c r="H188" s="5"/>
      <c r="I188" s="5"/>
    </row>
    <row r="189" spans="1:9" s="4" customFormat="1" ht="15.75" x14ac:dyDescent="0.25">
      <c r="A189" s="18">
        <v>7</v>
      </c>
      <c r="B189" s="45" t="s">
        <v>98</v>
      </c>
      <c r="C189" s="102" t="s">
        <v>23</v>
      </c>
      <c r="D189" s="50">
        <v>1</v>
      </c>
      <c r="E189" s="137"/>
      <c r="F189" s="13"/>
      <c r="H189" s="5"/>
      <c r="I189" s="5"/>
    </row>
    <row r="190" spans="1:9" s="4" customFormat="1" ht="15.75" x14ac:dyDescent="0.25">
      <c r="A190" s="18">
        <v>8</v>
      </c>
      <c r="B190" s="45" t="s">
        <v>99</v>
      </c>
      <c r="C190" s="102" t="s">
        <v>23</v>
      </c>
      <c r="D190" s="50">
        <v>1</v>
      </c>
      <c r="E190" s="137"/>
      <c r="F190" s="13"/>
      <c r="H190" s="5"/>
      <c r="I190" s="5"/>
    </row>
    <row r="191" spans="1:9" s="4" customFormat="1" ht="27" x14ac:dyDescent="0.25">
      <c r="A191" s="18">
        <v>9</v>
      </c>
      <c r="B191" s="45" t="s">
        <v>100</v>
      </c>
      <c r="C191" s="102" t="s">
        <v>23</v>
      </c>
      <c r="D191" s="50">
        <v>1</v>
      </c>
      <c r="E191" s="137"/>
      <c r="F191" s="13"/>
      <c r="H191" s="5"/>
      <c r="I191" s="5"/>
    </row>
    <row r="192" spans="1:9" s="4" customFormat="1" ht="15.75" x14ac:dyDescent="0.25">
      <c r="A192" s="18">
        <v>10</v>
      </c>
      <c r="B192" s="45" t="s">
        <v>101</v>
      </c>
      <c r="C192" s="102" t="s">
        <v>23</v>
      </c>
      <c r="D192" s="50">
        <v>10</v>
      </c>
      <c r="E192" s="137"/>
      <c r="F192" s="13"/>
      <c r="H192" s="5"/>
      <c r="I192" s="5"/>
    </row>
    <row r="193" spans="1:9" s="4" customFormat="1" ht="15.75" x14ac:dyDescent="0.25">
      <c r="A193" s="18">
        <v>11</v>
      </c>
      <c r="B193" s="45" t="s">
        <v>102</v>
      </c>
      <c r="C193" s="102" t="s">
        <v>23</v>
      </c>
      <c r="D193" s="50">
        <v>4</v>
      </c>
      <c r="E193" s="137"/>
      <c r="F193" s="13"/>
      <c r="H193" s="5"/>
      <c r="I193" s="5"/>
    </row>
    <row r="194" spans="1:9" s="4" customFormat="1" ht="15.75" x14ac:dyDescent="0.25">
      <c r="A194" s="18">
        <v>12</v>
      </c>
      <c r="B194" s="45" t="s">
        <v>103</v>
      </c>
      <c r="C194" s="102" t="s">
        <v>23</v>
      </c>
      <c r="D194" s="50">
        <v>3</v>
      </c>
      <c r="E194" s="137"/>
      <c r="F194" s="13"/>
      <c r="H194" s="5"/>
      <c r="I194" s="5"/>
    </row>
    <row r="195" spans="1:9" s="4" customFormat="1" ht="15.75" x14ac:dyDescent="0.25">
      <c r="A195" s="18">
        <v>13</v>
      </c>
      <c r="B195" s="45" t="s">
        <v>104</v>
      </c>
      <c r="C195" s="102" t="s">
        <v>23</v>
      </c>
      <c r="D195" s="50">
        <v>3</v>
      </c>
      <c r="E195" s="137"/>
      <c r="F195" s="13"/>
      <c r="H195" s="5"/>
      <c r="I195" s="5"/>
    </row>
    <row r="196" spans="1:9" s="4" customFormat="1" ht="15.75" x14ac:dyDescent="0.25">
      <c r="A196" s="18">
        <v>14</v>
      </c>
      <c r="B196" s="45" t="s">
        <v>105</v>
      </c>
      <c r="C196" s="102" t="s">
        <v>23</v>
      </c>
      <c r="D196" s="50">
        <v>3</v>
      </c>
      <c r="E196" s="137"/>
      <c r="F196" s="13"/>
      <c r="H196" s="5"/>
      <c r="I196" s="5"/>
    </row>
    <row r="197" spans="1:9" s="4" customFormat="1" ht="15.75" x14ac:dyDescent="0.25">
      <c r="A197" s="18">
        <v>15</v>
      </c>
      <c r="B197" s="45" t="s">
        <v>106</v>
      </c>
      <c r="C197" s="102" t="s">
        <v>23</v>
      </c>
      <c r="D197" s="50">
        <v>2</v>
      </c>
      <c r="E197" s="137"/>
      <c r="F197" s="13"/>
      <c r="H197" s="5"/>
      <c r="I197" s="5"/>
    </row>
    <row r="198" spans="1:9" s="4" customFormat="1" ht="15.75" x14ac:dyDescent="0.25">
      <c r="A198" s="18">
        <v>16</v>
      </c>
      <c r="B198" s="45" t="s">
        <v>107</v>
      </c>
      <c r="C198" s="102" t="s">
        <v>23</v>
      </c>
      <c r="D198" s="50">
        <v>2</v>
      </c>
      <c r="E198" s="137"/>
      <c r="F198" s="13"/>
      <c r="H198" s="5"/>
      <c r="I198" s="5"/>
    </row>
    <row r="199" spans="1:9" s="4" customFormat="1" ht="15.75" x14ac:dyDescent="0.25">
      <c r="A199" s="18">
        <v>17</v>
      </c>
      <c r="B199" s="45" t="s">
        <v>108</v>
      </c>
      <c r="C199" s="102" t="s">
        <v>23</v>
      </c>
      <c r="D199" s="50">
        <v>2</v>
      </c>
      <c r="E199" s="137"/>
      <c r="F199" s="13"/>
      <c r="H199" s="5"/>
      <c r="I199" s="5"/>
    </row>
    <row r="200" spans="1:9" s="4" customFormat="1" ht="15.75" x14ac:dyDescent="0.25">
      <c r="A200" s="18">
        <v>18</v>
      </c>
      <c r="B200" s="45" t="s">
        <v>112</v>
      </c>
      <c r="C200" s="102" t="s">
        <v>23</v>
      </c>
      <c r="D200" s="50">
        <v>1</v>
      </c>
      <c r="E200" s="137"/>
      <c r="F200" s="13"/>
      <c r="H200" s="5"/>
      <c r="I200" s="5"/>
    </row>
    <row r="201" spans="1:9" s="4" customFormat="1" ht="15.75" x14ac:dyDescent="0.25">
      <c r="A201" s="18">
        <v>19</v>
      </c>
      <c r="B201" s="45" t="s">
        <v>113</v>
      </c>
      <c r="C201" s="102" t="s">
        <v>23</v>
      </c>
      <c r="D201" s="50">
        <v>1</v>
      </c>
      <c r="E201" s="137"/>
      <c r="F201" s="13"/>
      <c r="H201" s="5"/>
      <c r="I201" s="5"/>
    </row>
    <row r="202" spans="1:9" s="4" customFormat="1" ht="15.75" x14ac:dyDescent="0.25">
      <c r="A202" s="18">
        <v>20</v>
      </c>
      <c r="B202" s="45" t="s">
        <v>114</v>
      </c>
      <c r="C202" s="102" t="s">
        <v>23</v>
      </c>
      <c r="D202" s="50">
        <v>50</v>
      </c>
      <c r="E202" s="137"/>
      <c r="F202" s="13"/>
      <c r="H202" s="5"/>
      <c r="I202" s="5"/>
    </row>
    <row r="203" spans="1:9" s="4" customFormat="1" x14ac:dyDescent="0.25">
      <c r="A203" s="18" t="s">
        <v>43</v>
      </c>
      <c r="B203" s="48" t="s">
        <v>402</v>
      </c>
      <c r="C203" s="47"/>
      <c r="D203" s="50"/>
      <c r="E203" s="137"/>
      <c r="F203" s="13"/>
      <c r="H203" s="5"/>
      <c r="I203" s="5"/>
    </row>
    <row r="204" spans="1:9" s="4" customFormat="1" ht="15.75" x14ac:dyDescent="0.25">
      <c r="A204" s="18">
        <v>1</v>
      </c>
      <c r="B204" s="126" t="s">
        <v>320</v>
      </c>
      <c r="C204" s="96" t="s">
        <v>55</v>
      </c>
      <c r="D204" s="128">
        <v>1</v>
      </c>
      <c r="E204" s="137"/>
      <c r="F204" s="13"/>
      <c r="H204" s="5"/>
      <c r="I204" s="5"/>
    </row>
    <row r="205" spans="1:9" s="4" customFormat="1" ht="15.75" x14ac:dyDescent="0.25">
      <c r="A205" s="18">
        <v>2</v>
      </c>
      <c r="B205" s="45" t="s">
        <v>235</v>
      </c>
      <c r="C205" s="102" t="s">
        <v>23</v>
      </c>
      <c r="D205" s="50">
        <v>1</v>
      </c>
      <c r="E205" s="137"/>
      <c r="F205" s="13"/>
      <c r="H205" s="5"/>
      <c r="I205" s="5"/>
    </row>
    <row r="206" spans="1:9" s="4" customFormat="1" ht="15.75" x14ac:dyDescent="0.25">
      <c r="A206" s="18">
        <v>3</v>
      </c>
      <c r="B206" s="45" t="s">
        <v>236</v>
      </c>
      <c r="C206" s="102" t="s">
        <v>23</v>
      </c>
      <c r="D206" s="50">
        <v>4</v>
      </c>
      <c r="E206" s="137"/>
      <c r="F206" s="13"/>
      <c r="H206" s="5"/>
      <c r="I206" s="5"/>
    </row>
    <row r="207" spans="1:9" s="4" customFormat="1" ht="15.75" x14ac:dyDescent="0.25">
      <c r="A207" s="18">
        <v>4</v>
      </c>
      <c r="B207" s="45" t="s">
        <v>237</v>
      </c>
      <c r="C207" s="102" t="s">
        <v>23</v>
      </c>
      <c r="D207" s="50">
        <v>2</v>
      </c>
      <c r="E207" s="137"/>
      <c r="F207" s="13"/>
      <c r="H207" s="5"/>
      <c r="I207" s="5"/>
    </row>
    <row r="208" spans="1:9" s="4" customFormat="1" ht="15.75" x14ac:dyDescent="0.25">
      <c r="A208" s="18">
        <v>5</v>
      </c>
      <c r="B208" s="45" t="s">
        <v>238</v>
      </c>
      <c r="C208" s="102" t="s">
        <v>23</v>
      </c>
      <c r="D208" s="50">
        <v>3</v>
      </c>
      <c r="E208" s="137"/>
      <c r="F208" s="13"/>
      <c r="H208" s="5"/>
      <c r="I208" s="5"/>
    </row>
    <row r="209" spans="1:9" s="4" customFormat="1" ht="15.75" x14ac:dyDescent="0.25">
      <c r="A209" s="18">
        <v>6</v>
      </c>
      <c r="B209" s="45" t="s">
        <v>239</v>
      </c>
      <c r="C209" s="102" t="s">
        <v>23</v>
      </c>
      <c r="D209" s="50">
        <v>2</v>
      </c>
      <c r="E209" s="137"/>
      <c r="F209" s="13"/>
      <c r="H209" s="5"/>
      <c r="I209" s="5"/>
    </row>
    <row r="210" spans="1:9" s="4" customFormat="1" ht="27" x14ac:dyDescent="0.25">
      <c r="A210" s="18">
        <v>7</v>
      </c>
      <c r="B210" s="45" t="s">
        <v>119</v>
      </c>
      <c r="C210" s="102" t="s">
        <v>23</v>
      </c>
      <c r="D210" s="50">
        <v>1</v>
      </c>
      <c r="E210" s="137"/>
      <c r="F210" s="13"/>
      <c r="H210" s="5"/>
      <c r="I210" s="5"/>
    </row>
    <row r="211" spans="1:9" s="4" customFormat="1" ht="15.75" x14ac:dyDescent="0.25">
      <c r="A211" s="18">
        <v>8</v>
      </c>
      <c r="B211" s="45" t="s">
        <v>120</v>
      </c>
      <c r="C211" s="102" t="s">
        <v>23</v>
      </c>
      <c r="D211" s="50">
        <v>1</v>
      </c>
      <c r="E211" s="137"/>
      <c r="F211" s="13"/>
      <c r="H211" s="5"/>
      <c r="I211" s="5"/>
    </row>
    <row r="212" spans="1:9" s="4" customFormat="1" ht="15.75" x14ac:dyDescent="0.25">
      <c r="A212" s="18">
        <v>9</v>
      </c>
      <c r="B212" s="45" t="s">
        <v>121</v>
      </c>
      <c r="C212" s="102" t="s">
        <v>23</v>
      </c>
      <c r="D212" s="50">
        <v>1</v>
      </c>
      <c r="E212" s="137"/>
      <c r="F212" s="13"/>
      <c r="H212" s="5"/>
      <c r="I212" s="5"/>
    </row>
    <row r="213" spans="1:9" s="4" customFormat="1" ht="27" x14ac:dyDescent="0.25">
      <c r="A213" s="18">
        <v>10</v>
      </c>
      <c r="B213" s="45" t="s">
        <v>122</v>
      </c>
      <c r="C213" s="102" t="s">
        <v>23</v>
      </c>
      <c r="D213" s="50">
        <v>1</v>
      </c>
      <c r="E213" s="137"/>
      <c r="F213" s="13"/>
      <c r="H213" s="5"/>
      <c r="I213" s="5"/>
    </row>
    <row r="214" spans="1:9" s="4" customFormat="1" ht="15.75" x14ac:dyDescent="0.25">
      <c r="A214" s="18">
        <v>11</v>
      </c>
      <c r="B214" s="45" t="s">
        <v>123</v>
      </c>
      <c r="C214" s="102" t="s">
        <v>23</v>
      </c>
      <c r="D214" s="50">
        <v>4</v>
      </c>
      <c r="E214" s="137"/>
      <c r="F214" s="13"/>
      <c r="H214" s="5"/>
      <c r="I214" s="5"/>
    </row>
    <row r="215" spans="1:9" s="4" customFormat="1" ht="15.75" x14ac:dyDescent="0.25">
      <c r="A215" s="18">
        <v>12</v>
      </c>
      <c r="B215" s="45" t="s">
        <v>103</v>
      </c>
      <c r="C215" s="102" t="s">
        <v>23</v>
      </c>
      <c r="D215" s="50">
        <v>6</v>
      </c>
      <c r="E215" s="137"/>
      <c r="F215" s="13"/>
      <c r="H215" s="5"/>
      <c r="I215" s="5"/>
    </row>
    <row r="216" spans="1:9" s="4" customFormat="1" ht="15.75" x14ac:dyDescent="0.25">
      <c r="A216" s="18">
        <v>13</v>
      </c>
      <c r="B216" s="45" t="s">
        <v>104</v>
      </c>
      <c r="C216" s="102" t="s">
        <v>23</v>
      </c>
      <c r="D216" s="50">
        <v>2</v>
      </c>
      <c r="E216" s="137"/>
      <c r="F216" s="13"/>
      <c r="H216" s="5"/>
      <c r="I216" s="5"/>
    </row>
    <row r="217" spans="1:9" s="4" customFormat="1" ht="15.75" x14ac:dyDescent="0.25">
      <c r="A217" s="18">
        <v>14</v>
      </c>
      <c r="B217" s="45" t="s">
        <v>105</v>
      </c>
      <c r="C217" s="102" t="s">
        <v>23</v>
      </c>
      <c r="D217" s="50">
        <v>2</v>
      </c>
      <c r="E217" s="137"/>
      <c r="F217" s="13"/>
      <c r="H217" s="5"/>
      <c r="I217" s="5"/>
    </row>
    <row r="218" spans="1:9" s="4" customFormat="1" ht="15.75" x14ac:dyDescent="0.25">
      <c r="A218" s="18">
        <v>15</v>
      </c>
      <c r="B218" s="45" t="s">
        <v>109</v>
      </c>
      <c r="C218" s="102" t="s">
        <v>23</v>
      </c>
      <c r="D218" s="50">
        <v>15</v>
      </c>
      <c r="E218" s="137"/>
      <c r="F218" s="13"/>
      <c r="H218" s="5"/>
      <c r="I218" s="5"/>
    </row>
    <row r="219" spans="1:9" s="4" customFormat="1" ht="15.75" x14ac:dyDescent="0.25">
      <c r="A219" s="18">
        <v>16</v>
      </c>
      <c r="B219" s="45" t="s">
        <v>110</v>
      </c>
      <c r="C219" s="102" t="s">
        <v>23</v>
      </c>
      <c r="D219" s="50">
        <v>5</v>
      </c>
      <c r="E219" s="137"/>
      <c r="F219" s="13"/>
      <c r="H219" s="5"/>
      <c r="I219" s="5"/>
    </row>
    <row r="220" spans="1:9" s="4" customFormat="1" ht="15.75" x14ac:dyDescent="0.25">
      <c r="A220" s="18">
        <v>17</v>
      </c>
      <c r="B220" s="45" t="s">
        <v>111</v>
      </c>
      <c r="C220" s="102" t="s">
        <v>23</v>
      </c>
      <c r="D220" s="50">
        <v>5</v>
      </c>
      <c r="E220" s="137"/>
      <c r="F220" s="13"/>
      <c r="H220" s="5"/>
      <c r="I220" s="5"/>
    </row>
    <row r="221" spans="1:9" s="4" customFormat="1" ht="15.75" x14ac:dyDescent="0.25">
      <c r="A221" s="18">
        <v>18</v>
      </c>
      <c r="B221" s="45" t="s">
        <v>124</v>
      </c>
      <c r="C221" s="102" t="s">
        <v>23</v>
      </c>
      <c r="D221" s="50">
        <v>6</v>
      </c>
      <c r="E221" s="137"/>
      <c r="F221" s="13"/>
      <c r="H221" s="5"/>
      <c r="I221" s="5"/>
    </row>
    <row r="222" spans="1:9" s="4" customFormat="1" ht="15.75" x14ac:dyDescent="0.25">
      <c r="A222" s="18">
        <v>19</v>
      </c>
      <c r="B222" s="45" t="s">
        <v>125</v>
      </c>
      <c r="C222" s="102" t="s">
        <v>23</v>
      </c>
      <c r="D222" s="50">
        <v>2</v>
      </c>
      <c r="E222" s="137"/>
      <c r="F222" s="13"/>
      <c r="H222" s="5"/>
      <c r="I222" s="5"/>
    </row>
    <row r="223" spans="1:9" s="4" customFormat="1" ht="15.75" x14ac:dyDescent="0.25">
      <c r="A223" s="18">
        <v>20</v>
      </c>
      <c r="B223" s="45" t="s">
        <v>126</v>
      </c>
      <c r="C223" s="102" t="s">
        <v>23</v>
      </c>
      <c r="D223" s="50">
        <v>2</v>
      </c>
      <c r="E223" s="137"/>
      <c r="F223" s="13"/>
      <c r="H223" s="5"/>
      <c r="I223" s="5"/>
    </row>
    <row r="224" spans="1:9" s="4" customFormat="1" ht="15.75" x14ac:dyDescent="0.25">
      <c r="A224" s="18">
        <v>21</v>
      </c>
      <c r="B224" s="45" t="s">
        <v>127</v>
      </c>
      <c r="C224" s="102" t="s">
        <v>23</v>
      </c>
      <c r="D224" s="50">
        <v>4</v>
      </c>
      <c r="E224" s="137"/>
      <c r="F224" s="13"/>
      <c r="H224" s="5"/>
      <c r="I224" s="5"/>
    </row>
    <row r="225" spans="1:9" s="4" customFormat="1" ht="15.75" x14ac:dyDescent="0.25">
      <c r="A225" s="18">
        <v>22</v>
      </c>
      <c r="B225" s="45" t="s">
        <v>128</v>
      </c>
      <c r="C225" s="102" t="s">
        <v>23</v>
      </c>
      <c r="D225" s="50">
        <v>2</v>
      </c>
      <c r="E225" s="137"/>
      <c r="F225" s="13"/>
      <c r="H225" s="5"/>
      <c r="I225" s="5"/>
    </row>
    <row r="226" spans="1:9" s="4" customFormat="1" ht="15.75" x14ac:dyDescent="0.25">
      <c r="A226" s="18">
        <v>23</v>
      </c>
      <c r="B226" s="45" t="s">
        <v>129</v>
      </c>
      <c r="C226" s="102" t="s">
        <v>23</v>
      </c>
      <c r="D226" s="50">
        <v>2</v>
      </c>
      <c r="E226" s="137"/>
      <c r="F226" s="13"/>
      <c r="H226" s="5"/>
      <c r="I226" s="5"/>
    </row>
    <row r="227" spans="1:9" s="4" customFormat="1" ht="15.75" x14ac:dyDescent="0.25">
      <c r="A227" s="18">
        <v>24</v>
      </c>
      <c r="B227" s="45" t="s">
        <v>112</v>
      </c>
      <c r="C227" s="102" t="s">
        <v>23</v>
      </c>
      <c r="D227" s="50">
        <v>1</v>
      </c>
      <c r="E227" s="137"/>
      <c r="F227" s="13"/>
      <c r="H227" s="5"/>
      <c r="I227" s="5"/>
    </row>
    <row r="228" spans="1:9" s="4" customFormat="1" ht="15.75" x14ac:dyDescent="0.25">
      <c r="A228" s="18">
        <v>25</v>
      </c>
      <c r="B228" s="45" t="s">
        <v>116</v>
      </c>
      <c r="C228" s="102" t="s">
        <v>23</v>
      </c>
      <c r="D228" s="50">
        <v>1</v>
      </c>
      <c r="E228" s="137"/>
      <c r="F228" s="13"/>
      <c r="H228" s="5"/>
      <c r="I228" s="5"/>
    </row>
    <row r="229" spans="1:9" s="4" customFormat="1" ht="15.75" x14ac:dyDescent="0.25">
      <c r="A229" s="18">
        <v>26</v>
      </c>
      <c r="B229" s="45" t="s">
        <v>113</v>
      </c>
      <c r="C229" s="102" t="s">
        <v>23</v>
      </c>
      <c r="D229" s="50">
        <v>1</v>
      </c>
      <c r="E229" s="137"/>
      <c r="F229" s="13"/>
      <c r="H229" s="5"/>
      <c r="I229" s="5"/>
    </row>
    <row r="230" spans="1:9" s="4" customFormat="1" ht="15.75" x14ac:dyDescent="0.25">
      <c r="A230" s="18">
        <v>27</v>
      </c>
      <c r="B230" s="45" t="s">
        <v>114</v>
      </c>
      <c r="C230" s="102" t="s">
        <v>23</v>
      </c>
      <c r="D230" s="50">
        <v>100</v>
      </c>
      <c r="E230" s="137"/>
      <c r="F230" s="13"/>
      <c r="H230" s="5"/>
      <c r="I230" s="5"/>
    </row>
    <row r="231" spans="1:9" s="4" customFormat="1" x14ac:dyDescent="0.25">
      <c r="A231" s="18" t="s">
        <v>44</v>
      </c>
      <c r="B231" s="48" t="s">
        <v>403</v>
      </c>
      <c r="C231" s="47"/>
      <c r="D231" s="50"/>
      <c r="E231" s="137"/>
      <c r="F231" s="13"/>
      <c r="H231" s="5"/>
      <c r="I231" s="5"/>
    </row>
    <row r="232" spans="1:9" s="4" customFormat="1" ht="15.75" x14ac:dyDescent="0.25">
      <c r="A232" s="18">
        <v>1</v>
      </c>
      <c r="B232" s="126" t="s">
        <v>320</v>
      </c>
      <c r="C232" s="96" t="s">
        <v>55</v>
      </c>
      <c r="D232" s="128">
        <v>1</v>
      </c>
      <c r="E232" s="137"/>
      <c r="F232" s="13"/>
      <c r="H232" s="5"/>
      <c r="I232" s="5"/>
    </row>
    <row r="233" spans="1:9" s="4" customFormat="1" ht="15.75" x14ac:dyDescent="0.25">
      <c r="A233" s="18">
        <v>2</v>
      </c>
      <c r="B233" s="45" t="s">
        <v>235</v>
      </c>
      <c r="C233" s="102" t="s">
        <v>23</v>
      </c>
      <c r="D233" s="50">
        <v>1</v>
      </c>
      <c r="E233" s="137"/>
      <c r="F233" s="13"/>
      <c r="H233" s="5"/>
      <c r="I233" s="5"/>
    </row>
    <row r="234" spans="1:9" s="4" customFormat="1" ht="15.75" x14ac:dyDescent="0.25">
      <c r="A234" s="18">
        <v>3</v>
      </c>
      <c r="B234" s="45" t="s">
        <v>240</v>
      </c>
      <c r="C234" s="102" t="s">
        <v>23</v>
      </c>
      <c r="D234" s="50">
        <v>1</v>
      </c>
      <c r="E234" s="137"/>
      <c r="F234" s="13"/>
      <c r="H234" s="5"/>
      <c r="I234" s="5"/>
    </row>
    <row r="235" spans="1:9" s="4" customFormat="1" ht="15.75" x14ac:dyDescent="0.25">
      <c r="A235" s="18">
        <v>4</v>
      </c>
      <c r="B235" s="45" t="s">
        <v>236</v>
      </c>
      <c r="C235" s="102" t="s">
        <v>23</v>
      </c>
      <c r="D235" s="50">
        <v>8</v>
      </c>
      <c r="E235" s="137"/>
      <c r="F235" s="13"/>
      <c r="H235" s="5"/>
      <c r="I235" s="5"/>
    </row>
    <row r="236" spans="1:9" s="4" customFormat="1" ht="15.75" x14ac:dyDescent="0.25">
      <c r="A236" s="18">
        <v>5</v>
      </c>
      <c r="B236" s="45" t="s">
        <v>241</v>
      </c>
      <c r="C236" s="102" t="s">
        <v>23</v>
      </c>
      <c r="D236" s="50">
        <v>1</v>
      </c>
      <c r="E236" s="137"/>
      <c r="F236" s="13"/>
      <c r="H236" s="5"/>
      <c r="I236" s="5"/>
    </row>
    <row r="237" spans="1:9" s="4" customFormat="1" ht="15.75" x14ac:dyDescent="0.25">
      <c r="A237" s="18">
        <v>6</v>
      </c>
      <c r="B237" s="45" t="s">
        <v>120</v>
      </c>
      <c r="C237" s="102" t="s">
        <v>23</v>
      </c>
      <c r="D237" s="50">
        <v>1</v>
      </c>
      <c r="E237" s="137"/>
      <c r="F237" s="13"/>
      <c r="H237" s="5"/>
      <c r="I237" s="5"/>
    </row>
    <row r="238" spans="1:9" s="4" customFormat="1" ht="15.75" x14ac:dyDescent="0.25">
      <c r="A238" s="18">
        <v>7</v>
      </c>
      <c r="B238" s="45" t="s">
        <v>121</v>
      </c>
      <c r="C238" s="102" t="s">
        <v>23</v>
      </c>
      <c r="D238" s="50">
        <v>1</v>
      </c>
      <c r="E238" s="137"/>
      <c r="F238" s="13"/>
      <c r="H238" s="5"/>
      <c r="I238" s="5"/>
    </row>
    <row r="239" spans="1:9" s="4" customFormat="1" ht="27" x14ac:dyDescent="0.25">
      <c r="A239" s="18">
        <v>8</v>
      </c>
      <c r="B239" s="45" t="s">
        <v>130</v>
      </c>
      <c r="C239" s="102" t="s">
        <v>23</v>
      </c>
      <c r="D239" s="50">
        <v>3</v>
      </c>
      <c r="E239" s="137"/>
      <c r="F239" s="13"/>
      <c r="H239" s="5"/>
      <c r="I239" s="5"/>
    </row>
    <row r="240" spans="1:9" s="4" customFormat="1" ht="15.75" x14ac:dyDescent="0.25">
      <c r="A240" s="18">
        <v>9</v>
      </c>
      <c r="B240" s="45" t="s">
        <v>131</v>
      </c>
      <c r="C240" s="102" t="s">
        <v>23</v>
      </c>
      <c r="D240" s="50">
        <v>1</v>
      </c>
      <c r="E240" s="137"/>
      <c r="F240" s="13"/>
      <c r="H240" s="5"/>
      <c r="I240" s="5"/>
    </row>
    <row r="241" spans="1:9" s="4" customFormat="1" ht="15.75" x14ac:dyDescent="0.25">
      <c r="A241" s="18">
        <v>10</v>
      </c>
      <c r="B241" s="45" t="s">
        <v>242</v>
      </c>
      <c r="C241" s="102" t="s">
        <v>23</v>
      </c>
      <c r="D241" s="50">
        <v>3</v>
      </c>
      <c r="E241" s="137"/>
      <c r="F241" s="13"/>
      <c r="H241" s="5"/>
      <c r="I241" s="5"/>
    </row>
    <row r="242" spans="1:9" s="4" customFormat="1" ht="27" x14ac:dyDescent="0.25">
      <c r="A242" s="18">
        <v>11</v>
      </c>
      <c r="B242" s="45" t="s">
        <v>122</v>
      </c>
      <c r="C242" s="102" t="s">
        <v>23</v>
      </c>
      <c r="D242" s="50">
        <v>1</v>
      </c>
      <c r="E242" s="137"/>
      <c r="F242" s="13"/>
      <c r="H242" s="5"/>
      <c r="I242" s="5"/>
    </row>
    <row r="243" spans="1:9" s="4" customFormat="1" ht="15.75" x14ac:dyDescent="0.25">
      <c r="A243" s="18">
        <v>12</v>
      </c>
      <c r="B243" s="45" t="s">
        <v>132</v>
      </c>
      <c r="C243" s="102" t="s">
        <v>23</v>
      </c>
      <c r="D243" s="50">
        <v>1</v>
      </c>
      <c r="E243" s="137"/>
      <c r="F243" s="13"/>
      <c r="H243" s="5"/>
      <c r="I243" s="5"/>
    </row>
    <row r="244" spans="1:9" s="4" customFormat="1" ht="15.75" x14ac:dyDescent="0.25">
      <c r="A244" s="18">
        <v>13</v>
      </c>
      <c r="B244" s="45" t="s">
        <v>109</v>
      </c>
      <c r="C244" s="102" t="s">
        <v>23</v>
      </c>
      <c r="D244" s="50">
        <v>24</v>
      </c>
      <c r="E244" s="137"/>
      <c r="F244" s="13"/>
      <c r="H244" s="5"/>
      <c r="I244" s="5"/>
    </row>
    <row r="245" spans="1:9" s="4" customFormat="1" ht="15.75" x14ac:dyDescent="0.25">
      <c r="A245" s="18">
        <v>14</v>
      </c>
      <c r="B245" s="45" t="s">
        <v>110</v>
      </c>
      <c r="C245" s="102" t="s">
        <v>23</v>
      </c>
      <c r="D245" s="50">
        <v>8</v>
      </c>
      <c r="E245" s="137"/>
      <c r="F245" s="13"/>
      <c r="H245" s="5"/>
      <c r="I245" s="5"/>
    </row>
    <row r="246" spans="1:9" s="4" customFormat="1" ht="15.75" x14ac:dyDescent="0.25">
      <c r="A246" s="18">
        <v>15</v>
      </c>
      <c r="B246" s="45" t="s">
        <v>111</v>
      </c>
      <c r="C246" s="102" t="s">
        <v>23</v>
      </c>
      <c r="D246" s="50">
        <v>8</v>
      </c>
      <c r="E246" s="137"/>
      <c r="F246" s="13"/>
      <c r="H246" s="5"/>
      <c r="I246" s="5"/>
    </row>
    <row r="247" spans="1:9" s="4" customFormat="1" ht="15.75" x14ac:dyDescent="0.25">
      <c r="A247" s="18">
        <v>16</v>
      </c>
      <c r="B247" s="45" t="s">
        <v>124</v>
      </c>
      <c r="C247" s="102" t="s">
        <v>23</v>
      </c>
      <c r="D247" s="50">
        <v>3</v>
      </c>
      <c r="E247" s="137"/>
      <c r="F247" s="13"/>
      <c r="H247" s="5"/>
      <c r="I247" s="5"/>
    </row>
    <row r="248" spans="1:9" s="4" customFormat="1" ht="15.75" x14ac:dyDescent="0.25">
      <c r="A248" s="18">
        <v>17</v>
      </c>
      <c r="B248" s="45" t="s">
        <v>125</v>
      </c>
      <c r="C248" s="102" t="s">
        <v>23</v>
      </c>
      <c r="D248" s="50">
        <v>1</v>
      </c>
      <c r="E248" s="137"/>
      <c r="F248" s="13"/>
      <c r="H248" s="5"/>
      <c r="I248" s="5"/>
    </row>
    <row r="249" spans="1:9" s="4" customFormat="1" ht="15.75" x14ac:dyDescent="0.25">
      <c r="A249" s="18">
        <v>18</v>
      </c>
      <c r="B249" s="45" t="s">
        <v>126</v>
      </c>
      <c r="C249" s="102" t="s">
        <v>23</v>
      </c>
      <c r="D249" s="50">
        <v>1</v>
      </c>
      <c r="E249" s="137"/>
      <c r="F249" s="13"/>
      <c r="H249" s="5"/>
      <c r="I249" s="5"/>
    </row>
    <row r="250" spans="1:9" s="4" customFormat="1" ht="15.75" x14ac:dyDescent="0.25">
      <c r="A250" s="18">
        <v>19</v>
      </c>
      <c r="B250" s="45" t="s">
        <v>133</v>
      </c>
      <c r="C250" s="102" t="s">
        <v>23</v>
      </c>
      <c r="D250" s="50">
        <v>3</v>
      </c>
      <c r="E250" s="137"/>
      <c r="F250" s="13"/>
      <c r="H250" s="5"/>
      <c r="I250" s="5"/>
    </row>
    <row r="251" spans="1:9" s="4" customFormat="1" ht="15.75" x14ac:dyDescent="0.25">
      <c r="A251" s="18">
        <v>20</v>
      </c>
      <c r="B251" s="45" t="s">
        <v>134</v>
      </c>
      <c r="C251" s="102" t="s">
        <v>23</v>
      </c>
      <c r="D251" s="50">
        <v>1</v>
      </c>
      <c r="E251" s="137"/>
      <c r="F251" s="13"/>
      <c r="H251" s="5"/>
      <c r="I251" s="5"/>
    </row>
    <row r="252" spans="1:9" s="4" customFormat="1" ht="15.75" x14ac:dyDescent="0.25">
      <c r="A252" s="18">
        <v>21</v>
      </c>
      <c r="B252" s="45" t="s">
        <v>129</v>
      </c>
      <c r="C252" s="102" t="s">
        <v>23</v>
      </c>
      <c r="D252" s="50">
        <v>1</v>
      </c>
      <c r="E252" s="137"/>
      <c r="F252" s="13"/>
      <c r="H252" s="5"/>
      <c r="I252" s="5"/>
    </row>
    <row r="253" spans="1:9" s="4" customFormat="1" ht="15.75" x14ac:dyDescent="0.25">
      <c r="A253" s="18">
        <v>22</v>
      </c>
      <c r="B253" s="45" t="s">
        <v>112</v>
      </c>
      <c r="C253" s="102" t="s">
        <v>23</v>
      </c>
      <c r="D253" s="50">
        <v>1</v>
      </c>
      <c r="E253" s="137"/>
      <c r="F253" s="13"/>
      <c r="H253" s="5"/>
      <c r="I253" s="5"/>
    </row>
    <row r="254" spans="1:9" s="4" customFormat="1" ht="15.75" x14ac:dyDescent="0.25">
      <c r="A254" s="18">
        <v>23</v>
      </c>
      <c r="B254" s="45" t="s">
        <v>116</v>
      </c>
      <c r="C254" s="102" t="s">
        <v>23</v>
      </c>
      <c r="D254" s="50">
        <v>1</v>
      </c>
      <c r="E254" s="137"/>
      <c r="F254" s="13"/>
      <c r="H254" s="5"/>
      <c r="I254" s="5"/>
    </row>
    <row r="255" spans="1:9" s="4" customFormat="1" ht="15.75" x14ac:dyDescent="0.25">
      <c r="A255" s="18">
        <v>24</v>
      </c>
      <c r="B255" s="45" t="s">
        <v>113</v>
      </c>
      <c r="C255" s="102" t="s">
        <v>23</v>
      </c>
      <c r="D255" s="50">
        <v>1</v>
      </c>
      <c r="E255" s="137"/>
      <c r="F255" s="13"/>
      <c r="H255" s="5"/>
      <c r="I255" s="5"/>
    </row>
    <row r="256" spans="1:9" s="4" customFormat="1" ht="15.75" x14ac:dyDescent="0.25">
      <c r="A256" s="18">
        <v>25</v>
      </c>
      <c r="B256" s="45" t="s">
        <v>114</v>
      </c>
      <c r="C256" s="102" t="s">
        <v>23</v>
      </c>
      <c r="D256" s="50">
        <v>100</v>
      </c>
      <c r="E256" s="137"/>
      <c r="F256" s="13"/>
      <c r="H256" s="5"/>
      <c r="I256" s="5"/>
    </row>
    <row r="257" spans="1:9" s="4" customFormat="1" ht="15.75" x14ac:dyDescent="0.25">
      <c r="A257" s="18" t="s">
        <v>45</v>
      </c>
      <c r="B257" s="46" t="s">
        <v>135</v>
      </c>
      <c r="C257" s="49"/>
      <c r="D257" s="50"/>
      <c r="E257" s="137"/>
      <c r="F257" s="13"/>
      <c r="H257" s="5"/>
      <c r="I257" s="5"/>
    </row>
    <row r="258" spans="1:9" s="4" customFormat="1" ht="15.75" x14ac:dyDescent="0.25">
      <c r="A258" s="18">
        <v>1</v>
      </c>
      <c r="B258" s="45" t="s">
        <v>136</v>
      </c>
      <c r="C258" s="102" t="s">
        <v>23</v>
      </c>
      <c r="D258" s="50">
        <v>30</v>
      </c>
      <c r="E258" s="137"/>
      <c r="F258" s="13"/>
      <c r="H258" s="5"/>
      <c r="I258" s="5"/>
    </row>
    <row r="259" spans="1:9" s="4" customFormat="1" ht="15.75" x14ac:dyDescent="0.25">
      <c r="A259" s="18">
        <v>2</v>
      </c>
      <c r="B259" s="45" t="s">
        <v>137</v>
      </c>
      <c r="C259" s="102" t="s">
        <v>23</v>
      </c>
      <c r="D259" s="50">
        <v>10</v>
      </c>
      <c r="E259" s="137"/>
      <c r="F259" s="13"/>
      <c r="H259" s="5"/>
      <c r="I259" s="5"/>
    </row>
    <row r="260" spans="1:9" s="4" customFormat="1" ht="15.75" x14ac:dyDescent="0.25">
      <c r="A260" s="18">
        <v>3</v>
      </c>
      <c r="B260" s="45" t="s">
        <v>138</v>
      </c>
      <c r="C260" s="102" t="s">
        <v>23</v>
      </c>
      <c r="D260" s="50">
        <v>30</v>
      </c>
      <c r="E260" s="137"/>
      <c r="F260" s="13"/>
      <c r="H260" s="5"/>
      <c r="I260" s="5"/>
    </row>
    <row r="261" spans="1:9" s="4" customFormat="1" ht="15.75" x14ac:dyDescent="0.25">
      <c r="A261" s="18">
        <v>4</v>
      </c>
      <c r="B261" s="45" t="s">
        <v>139</v>
      </c>
      <c r="C261" s="102" t="s">
        <v>23</v>
      </c>
      <c r="D261" s="50">
        <v>2</v>
      </c>
      <c r="E261" s="137"/>
      <c r="F261" s="13"/>
      <c r="H261" s="5"/>
      <c r="I261" s="5"/>
    </row>
    <row r="262" spans="1:9" s="4" customFormat="1" ht="15.75" x14ac:dyDescent="0.25">
      <c r="A262" s="18">
        <v>5</v>
      </c>
      <c r="B262" s="45" t="s">
        <v>140</v>
      </c>
      <c r="C262" s="102" t="s">
        <v>23</v>
      </c>
      <c r="D262" s="50">
        <v>1</v>
      </c>
      <c r="E262" s="137"/>
      <c r="F262" s="13"/>
      <c r="H262" s="5"/>
      <c r="I262" s="5"/>
    </row>
    <row r="263" spans="1:9" s="4" customFormat="1" ht="15.75" x14ac:dyDescent="0.25">
      <c r="A263" s="18" t="s">
        <v>48</v>
      </c>
      <c r="B263" s="46" t="s">
        <v>141</v>
      </c>
      <c r="C263" s="45"/>
      <c r="D263" s="125"/>
      <c r="E263" s="137"/>
      <c r="F263" s="13"/>
      <c r="H263" s="5"/>
      <c r="I263" s="5"/>
    </row>
    <row r="264" spans="1:9" s="4" customFormat="1" ht="15.75" x14ac:dyDescent="0.25">
      <c r="A264" s="18">
        <v>1</v>
      </c>
      <c r="B264" s="99" t="s">
        <v>147</v>
      </c>
      <c r="C264" s="102" t="s">
        <v>23</v>
      </c>
      <c r="D264" s="25">
        <v>110</v>
      </c>
      <c r="E264" s="137"/>
      <c r="F264" s="13"/>
      <c r="H264" s="5"/>
      <c r="I264" s="5"/>
    </row>
    <row r="265" spans="1:9" s="4" customFormat="1" ht="15.75" x14ac:dyDescent="0.25">
      <c r="A265" s="18">
        <v>2</v>
      </c>
      <c r="B265" s="99" t="s">
        <v>243</v>
      </c>
      <c r="C265" s="102" t="s">
        <v>23</v>
      </c>
      <c r="D265" s="25">
        <v>260</v>
      </c>
      <c r="E265" s="137"/>
      <c r="F265" s="13"/>
      <c r="H265" s="5"/>
      <c r="I265" s="5"/>
    </row>
    <row r="266" spans="1:9" s="4" customFormat="1" ht="15.75" x14ac:dyDescent="0.25">
      <c r="A266" s="18">
        <v>3</v>
      </c>
      <c r="B266" s="99" t="s">
        <v>142</v>
      </c>
      <c r="C266" s="102" t="s">
        <v>23</v>
      </c>
      <c r="D266" s="25">
        <v>10</v>
      </c>
      <c r="E266" s="137"/>
      <c r="F266" s="13"/>
      <c r="H266" s="5"/>
      <c r="I266" s="5"/>
    </row>
    <row r="267" spans="1:9" s="4" customFormat="1" ht="15.75" x14ac:dyDescent="0.25">
      <c r="A267" s="18">
        <v>4</v>
      </c>
      <c r="B267" s="99" t="s">
        <v>244</v>
      </c>
      <c r="C267" s="102" t="s">
        <v>23</v>
      </c>
      <c r="D267" s="25">
        <v>6</v>
      </c>
      <c r="E267" s="137"/>
      <c r="F267" s="13"/>
      <c r="H267" s="5"/>
      <c r="I267" s="5"/>
    </row>
    <row r="268" spans="1:9" s="4" customFormat="1" ht="15.75" x14ac:dyDescent="0.25">
      <c r="A268" s="18">
        <v>5</v>
      </c>
      <c r="B268" s="99" t="s">
        <v>143</v>
      </c>
      <c r="C268" s="102" t="s">
        <v>23</v>
      </c>
      <c r="D268" s="25">
        <v>20</v>
      </c>
      <c r="E268" s="137"/>
      <c r="F268" s="13"/>
      <c r="H268" s="5"/>
      <c r="I268" s="5"/>
    </row>
    <row r="269" spans="1:9" s="4" customFormat="1" ht="30" x14ac:dyDescent="0.25">
      <c r="A269" s="18">
        <v>6</v>
      </c>
      <c r="B269" s="99" t="s">
        <v>144</v>
      </c>
      <c r="C269" s="102" t="s">
        <v>23</v>
      </c>
      <c r="D269" s="25">
        <v>30</v>
      </c>
      <c r="E269" s="137"/>
      <c r="F269" s="13"/>
      <c r="H269" s="5"/>
      <c r="I269" s="5"/>
    </row>
    <row r="270" spans="1:9" s="4" customFormat="1" ht="15.75" x14ac:dyDescent="0.25">
      <c r="A270" s="18">
        <v>7</v>
      </c>
      <c r="B270" s="99" t="s">
        <v>145</v>
      </c>
      <c r="C270" s="102" t="s">
        <v>23</v>
      </c>
      <c r="D270" s="25">
        <v>27</v>
      </c>
      <c r="E270" s="137"/>
      <c r="F270" s="13"/>
      <c r="H270" s="5"/>
      <c r="I270" s="5"/>
    </row>
    <row r="271" spans="1:9" s="4" customFormat="1" ht="15.75" x14ac:dyDescent="0.25">
      <c r="A271" s="18">
        <v>8</v>
      </c>
      <c r="B271" s="99" t="s">
        <v>146</v>
      </c>
      <c r="C271" s="102" t="s">
        <v>23</v>
      </c>
      <c r="D271" s="25">
        <v>8</v>
      </c>
      <c r="E271" s="137"/>
      <c r="F271" s="13"/>
      <c r="H271" s="5"/>
      <c r="I271" s="5"/>
    </row>
    <row r="272" spans="1:9" s="4" customFormat="1" ht="15.75" x14ac:dyDescent="0.25">
      <c r="A272" s="18">
        <v>9</v>
      </c>
      <c r="B272" s="99" t="s">
        <v>148</v>
      </c>
      <c r="C272" s="102" t="s">
        <v>23</v>
      </c>
      <c r="D272" s="25">
        <v>2</v>
      </c>
      <c r="E272" s="137"/>
      <c r="F272" s="13"/>
      <c r="H272" s="5"/>
      <c r="I272" s="5"/>
    </row>
    <row r="273" spans="1:10" s="4" customFormat="1" x14ac:dyDescent="0.25">
      <c r="A273" s="18">
        <v>10</v>
      </c>
      <c r="B273" s="99" t="s">
        <v>149</v>
      </c>
      <c r="C273" s="20" t="s">
        <v>150</v>
      </c>
      <c r="D273" s="25">
        <v>150</v>
      </c>
      <c r="E273" s="137"/>
      <c r="F273" s="13"/>
      <c r="H273" s="5"/>
      <c r="I273" s="5"/>
    </row>
    <row r="274" spans="1:10" s="4" customFormat="1" ht="15.75" x14ac:dyDescent="0.25">
      <c r="A274" s="18" t="s">
        <v>49</v>
      </c>
      <c r="B274" s="46" t="s">
        <v>151</v>
      </c>
      <c r="C274" s="49"/>
      <c r="D274" s="50"/>
      <c r="E274" s="137"/>
      <c r="F274" s="13"/>
      <c r="H274" s="5"/>
      <c r="I274" s="5"/>
    </row>
    <row r="275" spans="1:10" s="4" customFormat="1" x14ac:dyDescent="0.25">
      <c r="A275" s="18">
        <v>1</v>
      </c>
      <c r="B275" s="45" t="s">
        <v>152</v>
      </c>
      <c r="C275" s="20" t="s">
        <v>150</v>
      </c>
      <c r="D275" s="50">
        <v>150</v>
      </c>
      <c r="E275" s="137"/>
      <c r="F275" s="13"/>
      <c r="H275" s="5"/>
      <c r="I275" s="5"/>
    </row>
    <row r="276" spans="1:10" s="4" customFormat="1" ht="15.75" x14ac:dyDescent="0.25">
      <c r="A276" s="18">
        <v>2</v>
      </c>
      <c r="B276" s="45" t="s">
        <v>153</v>
      </c>
      <c r="C276" s="102" t="s">
        <v>23</v>
      </c>
      <c r="D276" s="50">
        <v>40</v>
      </c>
      <c r="E276" s="137"/>
      <c r="F276" s="13"/>
      <c r="H276" s="5"/>
      <c r="I276" s="5"/>
    </row>
    <row r="277" spans="1:10" s="4" customFormat="1" ht="15.75" x14ac:dyDescent="0.25">
      <c r="A277" s="18">
        <v>3</v>
      </c>
      <c r="B277" s="45" t="s">
        <v>154</v>
      </c>
      <c r="C277" s="102" t="s">
        <v>23</v>
      </c>
      <c r="D277" s="50">
        <v>40</v>
      </c>
      <c r="E277" s="137"/>
      <c r="F277" s="13"/>
      <c r="H277" s="5"/>
      <c r="I277" s="5"/>
    </row>
    <row r="278" spans="1:10" s="4" customFormat="1" ht="15.75" x14ac:dyDescent="0.25">
      <c r="A278" s="18">
        <v>4</v>
      </c>
      <c r="B278" s="45" t="s">
        <v>155</v>
      </c>
      <c r="C278" s="102" t="s">
        <v>23</v>
      </c>
      <c r="D278" s="50">
        <v>10</v>
      </c>
      <c r="E278" s="137"/>
      <c r="F278" s="13"/>
      <c r="H278" s="5"/>
      <c r="I278" s="5"/>
    </row>
    <row r="279" spans="1:10" s="4" customFormat="1" ht="31.5" x14ac:dyDescent="0.25">
      <c r="A279" s="18" t="s">
        <v>54</v>
      </c>
      <c r="B279" s="43" t="s">
        <v>210</v>
      </c>
      <c r="C279" s="44"/>
      <c r="D279" s="50"/>
      <c r="E279" s="137"/>
      <c r="F279" s="13"/>
      <c r="H279" s="5"/>
      <c r="I279" s="5"/>
    </row>
    <row r="280" spans="1:10" s="4" customFormat="1" ht="15.75" x14ac:dyDescent="0.25">
      <c r="A280" s="18">
        <v>1</v>
      </c>
      <c r="B280" s="126" t="s">
        <v>319</v>
      </c>
      <c r="C280" s="20" t="s">
        <v>150</v>
      </c>
      <c r="D280" s="50">
        <v>120</v>
      </c>
      <c r="E280" s="137"/>
      <c r="F280" s="13"/>
      <c r="H280" s="5"/>
      <c r="I280" s="5"/>
    </row>
    <row r="281" spans="1:10" s="4" customFormat="1" ht="30" x14ac:dyDescent="0.25">
      <c r="A281" s="18">
        <v>2</v>
      </c>
      <c r="B281" s="100" t="s">
        <v>211</v>
      </c>
      <c r="C281" s="20" t="s">
        <v>150</v>
      </c>
      <c r="D281" s="50">
        <v>120</v>
      </c>
      <c r="E281" s="137"/>
      <c r="F281" s="13"/>
      <c r="H281" s="5"/>
      <c r="I281" s="5"/>
    </row>
    <row r="282" spans="1:10" s="4" customFormat="1" ht="30" x14ac:dyDescent="0.25">
      <c r="A282" s="18">
        <v>3</v>
      </c>
      <c r="B282" s="101" t="s">
        <v>212</v>
      </c>
      <c r="C282" s="102" t="s">
        <v>23</v>
      </c>
      <c r="D282" s="50">
        <v>1</v>
      </c>
      <c r="E282" s="137"/>
      <c r="F282" s="13"/>
      <c r="H282" s="5"/>
      <c r="I282" s="5"/>
    </row>
    <row r="283" spans="1:10" s="4" customFormat="1" ht="15.75" x14ac:dyDescent="0.25">
      <c r="A283" s="18">
        <v>4</v>
      </c>
      <c r="B283" s="101" t="s">
        <v>213</v>
      </c>
      <c r="C283" s="102" t="s">
        <v>23</v>
      </c>
      <c r="D283" s="50">
        <v>4</v>
      </c>
      <c r="E283" s="137"/>
      <c r="F283" s="13"/>
      <c r="H283" s="5"/>
      <c r="I283" s="5"/>
    </row>
    <row r="284" spans="1:10" s="4" customFormat="1" ht="15.75" x14ac:dyDescent="0.25">
      <c r="A284" s="18" t="s">
        <v>245</v>
      </c>
      <c r="B284" s="46" t="s">
        <v>156</v>
      </c>
      <c r="C284" s="49"/>
      <c r="D284" s="50"/>
      <c r="E284" s="137"/>
      <c r="F284" s="13"/>
      <c r="H284" s="5"/>
      <c r="I284" s="5"/>
    </row>
    <row r="285" spans="1:10" s="4" customFormat="1" ht="15.75" x14ac:dyDescent="0.25">
      <c r="A285" s="18">
        <v>1</v>
      </c>
      <c r="B285" s="124" t="s">
        <v>262</v>
      </c>
      <c r="C285" s="102" t="s">
        <v>23</v>
      </c>
      <c r="D285" s="50">
        <v>1</v>
      </c>
      <c r="E285" s="137"/>
      <c r="F285" s="13"/>
      <c r="H285" s="5"/>
      <c r="I285" s="5"/>
    </row>
    <row r="286" spans="1:10" s="4" customFormat="1" x14ac:dyDescent="0.25">
      <c r="A286" s="59"/>
      <c r="B286" s="54" t="s">
        <v>13</v>
      </c>
      <c r="C286" s="23"/>
      <c r="D286" s="21"/>
      <c r="E286" s="12"/>
      <c r="F286" s="16"/>
      <c r="G286" s="6"/>
      <c r="H286" s="5"/>
      <c r="I286" s="5"/>
      <c r="J286" s="38"/>
    </row>
    <row r="287" spans="1:10" s="4" customFormat="1" x14ac:dyDescent="0.25">
      <c r="A287" s="59"/>
      <c r="B287" s="117" t="s">
        <v>281</v>
      </c>
      <c r="C287" s="23"/>
      <c r="D287" s="21"/>
      <c r="E287" s="12"/>
      <c r="F287" s="16"/>
      <c r="G287" s="6"/>
      <c r="H287" s="5"/>
      <c r="I287" s="5"/>
      <c r="J287" s="38"/>
    </row>
    <row r="288" spans="1:10" s="4" customFormat="1" ht="30" x14ac:dyDescent="0.25">
      <c r="A288" s="59"/>
      <c r="B288" s="24" t="s">
        <v>280</v>
      </c>
      <c r="C288" s="22"/>
      <c r="D288" s="14">
        <v>0.75</v>
      </c>
      <c r="E288" s="70"/>
      <c r="F288" s="16"/>
      <c r="G288" s="6"/>
      <c r="H288" s="41"/>
      <c r="I288" s="5"/>
    </row>
    <row r="289" spans="1:9" s="4" customFormat="1" x14ac:dyDescent="0.25">
      <c r="A289" s="59"/>
      <c r="B289" s="24" t="s">
        <v>13</v>
      </c>
      <c r="C289" s="22"/>
      <c r="D289" s="17"/>
      <c r="E289" s="70"/>
      <c r="F289" s="16"/>
      <c r="G289" s="6"/>
      <c r="H289" s="5"/>
      <c r="I289" s="5"/>
    </row>
    <row r="290" spans="1:9" s="4" customFormat="1" ht="45" x14ac:dyDescent="0.25">
      <c r="A290" s="59"/>
      <c r="B290" s="24" t="s">
        <v>413</v>
      </c>
      <c r="C290" s="22"/>
      <c r="D290" s="14">
        <v>0.08</v>
      </c>
      <c r="E290" s="70"/>
      <c r="F290" s="16"/>
      <c r="G290" s="11"/>
      <c r="H290" s="5"/>
      <c r="I290" s="5"/>
    </row>
    <row r="291" spans="1:9" s="4" customFormat="1" x14ac:dyDescent="0.25">
      <c r="A291" s="59"/>
      <c r="B291" s="24" t="s">
        <v>8</v>
      </c>
      <c r="C291" s="22"/>
      <c r="D291" s="17"/>
      <c r="E291" s="70"/>
      <c r="F291" s="16"/>
      <c r="G291" s="11"/>
      <c r="H291" s="5"/>
      <c r="I291" s="37"/>
    </row>
    <row r="293" spans="1:9" x14ac:dyDescent="0.25">
      <c r="B293" s="31"/>
    </row>
  </sheetData>
  <mergeCells count="13">
    <mergeCell ref="A1:F1"/>
    <mergeCell ref="A2:F2"/>
    <mergeCell ref="A3:F3"/>
    <mergeCell ref="B4:B5"/>
    <mergeCell ref="C4:C5"/>
    <mergeCell ref="D4:D5"/>
    <mergeCell ref="E6:E7"/>
    <mergeCell ref="F4:F5"/>
    <mergeCell ref="E4:E5"/>
    <mergeCell ref="B6:B7"/>
    <mergeCell ref="C6:C7"/>
    <mergeCell ref="D6:D7"/>
    <mergeCell ref="F6:F7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3" zoomScaleNormal="100" workbookViewId="0">
      <selection activeCell="B55" sqref="B55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11.5703125" style="2" bestFit="1" customWidth="1"/>
    <col min="5" max="5" width="10.140625" style="2" bestFit="1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21.75" customHeight="1" x14ac:dyDescent="0.25">
      <c r="A2" s="163" t="s">
        <v>330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65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65"/>
      <c r="D5" s="166"/>
      <c r="E5" s="165"/>
      <c r="F5" s="167"/>
      <c r="G5" s="6"/>
      <c r="H5" s="5"/>
      <c r="I5" s="5"/>
    </row>
    <row r="6" spans="1:9" s="4" customFormat="1" x14ac:dyDescent="0.25">
      <c r="A6" s="9"/>
      <c r="B6" s="174" t="s">
        <v>1</v>
      </c>
      <c r="C6" s="169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69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4.45" customHeight="1" x14ac:dyDescent="0.35">
      <c r="A9" s="69" t="s">
        <v>7</v>
      </c>
      <c r="B9" s="118" t="s">
        <v>188</v>
      </c>
      <c r="C9" s="81"/>
      <c r="D9" s="81"/>
      <c r="E9" s="12"/>
      <c r="F9" s="13"/>
      <c r="G9" s="6"/>
      <c r="H9" s="5"/>
      <c r="I9" s="5"/>
    </row>
    <row r="10" spans="1:9" s="4" customFormat="1" ht="14.45" customHeight="1" x14ac:dyDescent="0.25">
      <c r="A10" s="69">
        <v>1</v>
      </c>
      <c r="B10" s="65" t="s">
        <v>289</v>
      </c>
      <c r="C10" s="82" t="s">
        <v>55</v>
      </c>
      <c r="D10" s="120">
        <v>1</v>
      </c>
      <c r="E10" s="21"/>
      <c r="F10" s="111"/>
      <c r="H10" s="5"/>
      <c r="I10" s="5"/>
    </row>
    <row r="11" spans="1:9" s="4" customFormat="1" ht="18" x14ac:dyDescent="0.25">
      <c r="A11" s="69">
        <v>2</v>
      </c>
      <c r="B11" s="65" t="s">
        <v>189</v>
      </c>
      <c r="C11" s="82" t="s">
        <v>23</v>
      </c>
      <c r="D11" s="120">
        <v>1</v>
      </c>
      <c r="E11" s="21"/>
      <c r="F11" s="111"/>
      <c r="H11" s="5"/>
      <c r="I11" s="5"/>
    </row>
    <row r="12" spans="1:9" s="4" customFormat="1" ht="18" x14ac:dyDescent="0.25">
      <c r="A12" s="69">
        <v>3</v>
      </c>
      <c r="B12" s="65" t="s">
        <v>190</v>
      </c>
      <c r="C12" s="82" t="s">
        <v>23</v>
      </c>
      <c r="D12" s="121">
        <v>1</v>
      </c>
      <c r="E12" s="21"/>
      <c r="F12" s="111"/>
      <c r="H12" s="5"/>
      <c r="I12" s="5"/>
    </row>
    <row r="13" spans="1:9" s="4" customFormat="1" ht="18" x14ac:dyDescent="0.25">
      <c r="A13" s="69">
        <v>4</v>
      </c>
      <c r="B13" s="65" t="s">
        <v>191</v>
      </c>
      <c r="C13" s="82" t="s">
        <v>23</v>
      </c>
      <c r="D13" s="121">
        <v>1</v>
      </c>
      <c r="E13" s="21"/>
      <c r="F13" s="111"/>
      <c r="H13" s="5"/>
      <c r="I13" s="5"/>
    </row>
    <row r="14" spans="1:9" s="4" customFormat="1" ht="18" x14ac:dyDescent="0.25">
      <c r="A14" s="69">
        <v>5</v>
      </c>
      <c r="B14" s="65" t="s">
        <v>192</v>
      </c>
      <c r="C14" s="82" t="s">
        <v>23</v>
      </c>
      <c r="D14" s="121">
        <v>1</v>
      </c>
      <c r="E14" s="21"/>
      <c r="F14" s="111"/>
      <c r="H14" s="5"/>
      <c r="I14" s="5"/>
    </row>
    <row r="15" spans="1:9" s="4" customFormat="1" ht="18" x14ac:dyDescent="0.25">
      <c r="A15" s="69">
        <v>6</v>
      </c>
      <c r="B15" s="119" t="s">
        <v>193</v>
      </c>
      <c r="C15" s="82" t="s">
        <v>23</v>
      </c>
      <c r="D15" s="121">
        <v>1</v>
      </c>
      <c r="E15" s="21"/>
      <c r="F15" s="111"/>
      <c r="H15" s="5"/>
      <c r="I15" s="5"/>
    </row>
    <row r="16" spans="1:9" s="4" customFormat="1" ht="30" x14ac:dyDescent="0.25">
      <c r="A16" s="69">
        <v>7</v>
      </c>
      <c r="B16" s="65" t="s">
        <v>282</v>
      </c>
      <c r="C16" s="83" t="s">
        <v>23</v>
      </c>
      <c r="D16" s="121">
        <v>1</v>
      </c>
      <c r="E16" s="21"/>
      <c r="F16" s="111"/>
      <c r="H16" s="5"/>
      <c r="I16" s="5"/>
    </row>
    <row r="17" spans="1:9" s="4" customFormat="1" ht="18" x14ac:dyDescent="0.25">
      <c r="A17" s="69">
        <v>8</v>
      </c>
      <c r="B17" s="65" t="s">
        <v>195</v>
      </c>
      <c r="C17" s="83" t="s">
        <v>23</v>
      </c>
      <c r="D17" s="121">
        <v>2</v>
      </c>
      <c r="E17" s="21"/>
      <c r="F17" s="111"/>
      <c r="H17" s="5"/>
      <c r="I17" s="5"/>
    </row>
    <row r="18" spans="1:9" s="4" customFormat="1" ht="18" x14ac:dyDescent="0.25">
      <c r="A18" s="69">
        <v>9</v>
      </c>
      <c r="B18" s="107" t="s">
        <v>196</v>
      </c>
      <c r="C18" s="84" t="s">
        <v>24</v>
      </c>
      <c r="D18" s="74">
        <v>500</v>
      </c>
      <c r="E18" s="21"/>
      <c r="F18" s="111"/>
      <c r="H18" s="5"/>
      <c r="I18" s="5"/>
    </row>
    <row r="19" spans="1:9" s="4" customFormat="1" ht="18" x14ac:dyDescent="0.25">
      <c r="A19" s="69">
        <v>10</v>
      </c>
      <c r="B19" s="65" t="s">
        <v>197</v>
      </c>
      <c r="C19" s="84" t="s">
        <v>24</v>
      </c>
      <c r="D19" s="75">
        <v>30</v>
      </c>
      <c r="E19" s="21"/>
      <c r="F19" s="111"/>
      <c r="H19" s="5"/>
      <c r="I19" s="5"/>
    </row>
    <row r="20" spans="1:9" s="4" customFormat="1" ht="75" x14ac:dyDescent="0.25">
      <c r="A20" s="69">
        <v>11</v>
      </c>
      <c r="B20" s="65" t="s">
        <v>390</v>
      </c>
      <c r="C20" s="82" t="s">
        <v>198</v>
      </c>
      <c r="D20" s="122">
        <v>1</v>
      </c>
      <c r="E20" s="21"/>
      <c r="F20" s="111"/>
      <c r="H20" s="5"/>
      <c r="I20" s="5"/>
    </row>
    <row r="21" spans="1:9" s="4" customFormat="1" x14ac:dyDescent="0.25">
      <c r="A21" s="69">
        <v>12</v>
      </c>
      <c r="B21" s="65" t="s">
        <v>199</v>
      </c>
      <c r="C21" s="82" t="s">
        <v>23</v>
      </c>
      <c r="D21" s="122">
        <v>1</v>
      </c>
      <c r="E21" s="21"/>
      <c r="F21" s="111"/>
      <c r="H21" s="5"/>
      <c r="I21" s="5"/>
    </row>
    <row r="22" spans="1:9" s="4" customFormat="1" ht="18" x14ac:dyDescent="0.35">
      <c r="A22" s="69" t="s">
        <v>34</v>
      </c>
      <c r="B22" s="118" t="s">
        <v>200</v>
      </c>
      <c r="C22" s="81"/>
      <c r="D22" s="123"/>
      <c r="E22" s="21"/>
      <c r="F22" s="111"/>
      <c r="H22" s="5"/>
      <c r="I22" s="5"/>
    </row>
    <row r="23" spans="1:9" s="4" customFormat="1" ht="18" x14ac:dyDescent="0.25">
      <c r="A23" s="69">
        <v>1</v>
      </c>
      <c r="B23" s="65" t="s">
        <v>289</v>
      </c>
      <c r="C23" s="82" t="s">
        <v>55</v>
      </c>
      <c r="D23" s="120">
        <v>1</v>
      </c>
      <c r="E23" s="21"/>
      <c r="F23" s="111"/>
      <c r="H23" s="5"/>
      <c r="I23" s="5"/>
    </row>
    <row r="24" spans="1:9" s="4" customFormat="1" ht="18" x14ac:dyDescent="0.25">
      <c r="A24" s="69">
        <v>1</v>
      </c>
      <c r="B24" s="65" t="s">
        <v>189</v>
      </c>
      <c r="C24" s="82" t="s">
        <v>23</v>
      </c>
      <c r="D24" s="120">
        <v>1</v>
      </c>
      <c r="E24" s="21"/>
      <c r="F24" s="111"/>
      <c r="H24" s="5"/>
      <c r="I24" s="5"/>
    </row>
    <row r="25" spans="1:9" s="4" customFormat="1" ht="18" x14ac:dyDescent="0.25">
      <c r="A25" s="69">
        <v>2</v>
      </c>
      <c r="B25" s="65" t="s">
        <v>190</v>
      </c>
      <c r="C25" s="82" t="s">
        <v>23</v>
      </c>
      <c r="D25" s="121">
        <v>1</v>
      </c>
      <c r="E25" s="21"/>
      <c r="F25" s="111"/>
      <c r="H25" s="5"/>
      <c r="I25" s="5"/>
    </row>
    <row r="26" spans="1:9" s="4" customFormat="1" ht="18" x14ac:dyDescent="0.25">
      <c r="A26" s="69">
        <v>3</v>
      </c>
      <c r="B26" s="65" t="s">
        <v>201</v>
      </c>
      <c r="C26" s="82" t="s">
        <v>23</v>
      </c>
      <c r="D26" s="121">
        <v>1</v>
      </c>
      <c r="E26" s="21"/>
      <c r="F26" s="111"/>
      <c r="H26" s="5"/>
      <c r="I26" s="5"/>
    </row>
    <row r="27" spans="1:9" s="4" customFormat="1" ht="18" x14ac:dyDescent="0.25">
      <c r="A27" s="69">
        <v>4</v>
      </c>
      <c r="B27" s="65" t="s">
        <v>192</v>
      </c>
      <c r="C27" s="82" t="s">
        <v>23</v>
      </c>
      <c r="D27" s="121">
        <v>1</v>
      </c>
      <c r="E27" s="21"/>
      <c r="F27" s="111"/>
      <c r="H27" s="5"/>
      <c r="I27" s="5"/>
    </row>
    <row r="28" spans="1:9" s="4" customFormat="1" ht="18" x14ac:dyDescent="0.25">
      <c r="A28" s="69">
        <v>5</v>
      </c>
      <c r="B28" s="119" t="s">
        <v>193</v>
      </c>
      <c r="C28" s="82" t="s">
        <v>23</v>
      </c>
      <c r="D28" s="121">
        <v>1</v>
      </c>
      <c r="E28" s="21"/>
      <c r="F28" s="111"/>
      <c r="H28" s="5"/>
      <c r="I28" s="5"/>
    </row>
    <row r="29" spans="1:9" s="4" customFormat="1" ht="30" x14ac:dyDescent="0.25">
      <c r="A29" s="69">
        <v>6</v>
      </c>
      <c r="B29" s="65" t="s">
        <v>194</v>
      </c>
      <c r="C29" s="83" t="s">
        <v>23</v>
      </c>
      <c r="D29" s="121">
        <v>2</v>
      </c>
      <c r="E29" s="21"/>
      <c r="F29" s="111"/>
      <c r="H29" s="5"/>
      <c r="I29" s="5"/>
    </row>
    <row r="30" spans="1:9" s="4" customFormat="1" ht="30" x14ac:dyDescent="0.25">
      <c r="A30" s="69">
        <v>7</v>
      </c>
      <c r="B30" s="65" t="s">
        <v>282</v>
      </c>
      <c r="C30" s="83" t="s">
        <v>23</v>
      </c>
      <c r="D30" s="121">
        <v>2</v>
      </c>
      <c r="E30" s="21"/>
      <c r="F30" s="111"/>
      <c r="H30" s="5"/>
      <c r="I30" s="5"/>
    </row>
    <row r="31" spans="1:9" s="4" customFormat="1" ht="30" x14ac:dyDescent="0.25">
      <c r="A31" s="69">
        <v>8</v>
      </c>
      <c r="B31" s="65" t="s">
        <v>202</v>
      </c>
      <c r="C31" s="83" t="s">
        <v>23</v>
      </c>
      <c r="D31" s="121">
        <v>1</v>
      </c>
      <c r="E31" s="21"/>
      <c r="F31" s="111"/>
      <c r="H31" s="5"/>
      <c r="I31" s="5"/>
    </row>
    <row r="32" spans="1:9" s="4" customFormat="1" ht="18" x14ac:dyDescent="0.25">
      <c r="A32" s="69">
        <v>9</v>
      </c>
      <c r="B32" s="65" t="s">
        <v>195</v>
      </c>
      <c r="C32" s="83" t="s">
        <v>23</v>
      </c>
      <c r="D32" s="121">
        <v>10</v>
      </c>
      <c r="E32" s="21"/>
      <c r="F32" s="111"/>
      <c r="H32" s="5"/>
      <c r="I32" s="5"/>
    </row>
    <row r="33" spans="1:10" s="4" customFormat="1" ht="18" x14ac:dyDescent="0.25">
      <c r="A33" s="69">
        <v>10</v>
      </c>
      <c r="B33" s="65" t="s">
        <v>197</v>
      </c>
      <c r="C33" s="84" t="s">
        <v>24</v>
      </c>
      <c r="D33" s="75">
        <v>2500</v>
      </c>
      <c r="E33" s="21"/>
      <c r="F33" s="111"/>
      <c r="H33" s="5"/>
      <c r="I33" s="5"/>
    </row>
    <row r="34" spans="1:10" s="4" customFormat="1" ht="75" x14ac:dyDescent="0.25">
      <c r="A34" s="69">
        <v>11</v>
      </c>
      <c r="B34" s="65" t="s">
        <v>390</v>
      </c>
      <c r="C34" s="82" t="s">
        <v>198</v>
      </c>
      <c r="D34" s="122">
        <v>1</v>
      </c>
      <c r="E34" s="21"/>
      <c r="F34" s="111"/>
      <c r="H34" s="5"/>
      <c r="I34" s="5"/>
    </row>
    <row r="35" spans="1:10" s="4" customFormat="1" x14ac:dyDescent="0.25">
      <c r="A35" s="69">
        <v>12</v>
      </c>
      <c r="B35" s="65" t="s">
        <v>199</v>
      </c>
      <c r="C35" s="82" t="s">
        <v>23</v>
      </c>
      <c r="D35" s="122">
        <v>1</v>
      </c>
      <c r="E35" s="21"/>
      <c r="F35" s="111"/>
      <c r="H35" s="5"/>
      <c r="I35" s="5"/>
    </row>
    <row r="36" spans="1:10" s="4" customFormat="1" ht="18" x14ac:dyDescent="0.35">
      <c r="A36" s="69" t="s">
        <v>34</v>
      </c>
      <c r="B36" s="118" t="s">
        <v>203</v>
      </c>
      <c r="C36" s="81"/>
      <c r="D36" s="123"/>
      <c r="E36" s="21"/>
      <c r="F36" s="111"/>
      <c r="H36" s="5"/>
      <c r="I36" s="5"/>
    </row>
    <row r="37" spans="1:10" s="4" customFormat="1" ht="18" x14ac:dyDescent="0.25">
      <c r="A37" s="69">
        <v>1</v>
      </c>
      <c r="B37" s="65" t="s">
        <v>203</v>
      </c>
      <c r="C37" s="82" t="s">
        <v>198</v>
      </c>
      <c r="D37" s="120">
        <v>1</v>
      </c>
      <c r="E37" s="21"/>
      <c r="F37" s="111"/>
      <c r="H37" s="5"/>
      <c r="I37" s="5"/>
    </row>
    <row r="38" spans="1:10" s="4" customFormat="1" ht="18" x14ac:dyDescent="0.25">
      <c r="A38" s="69">
        <v>2</v>
      </c>
      <c r="B38" s="65" t="s">
        <v>204</v>
      </c>
      <c r="C38" s="82" t="s">
        <v>23</v>
      </c>
      <c r="D38" s="121">
        <v>1</v>
      </c>
      <c r="E38" s="21"/>
      <c r="F38" s="111"/>
      <c r="H38" s="5"/>
      <c r="I38" s="5"/>
    </row>
    <row r="39" spans="1:10" s="4" customFormat="1" ht="18" x14ac:dyDescent="0.25">
      <c r="A39" s="69">
        <v>3</v>
      </c>
      <c r="B39" s="65" t="s">
        <v>205</v>
      </c>
      <c r="C39" s="82" t="s">
        <v>23</v>
      </c>
      <c r="D39" s="121">
        <v>1</v>
      </c>
      <c r="E39" s="21"/>
      <c r="F39" s="111"/>
      <c r="H39" s="5"/>
      <c r="I39" s="5"/>
    </row>
    <row r="40" spans="1:10" s="4" customFormat="1" ht="18" x14ac:dyDescent="0.25">
      <c r="A40" s="69">
        <v>4</v>
      </c>
      <c r="B40" s="65" t="s">
        <v>157</v>
      </c>
      <c r="C40" s="83" t="s">
        <v>24</v>
      </c>
      <c r="D40" s="121">
        <v>10</v>
      </c>
      <c r="E40" s="21"/>
      <c r="F40" s="111"/>
      <c r="H40" s="5"/>
      <c r="I40" s="5"/>
    </row>
    <row r="41" spans="1:10" s="4" customFormat="1" ht="18" x14ac:dyDescent="0.35">
      <c r="A41" s="69" t="s">
        <v>35</v>
      </c>
      <c r="B41" s="118" t="s">
        <v>283</v>
      </c>
      <c r="C41" s="81"/>
      <c r="D41" s="123"/>
      <c r="E41" s="21"/>
      <c r="F41" s="111"/>
      <c r="H41" s="5"/>
      <c r="I41" s="5"/>
    </row>
    <row r="42" spans="1:10" s="4" customFormat="1" ht="18" x14ac:dyDescent="0.25">
      <c r="A42" s="69">
        <v>1</v>
      </c>
      <c r="B42" s="65" t="s">
        <v>284</v>
      </c>
      <c r="C42" s="82" t="s">
        <v>23</v>
      </c>
      <c r="D42" s="120">
        <v>5</v>
      </c>
      <c r="E42" s="21"/>
      <c r="F42" s="111"/>
      <c r="H42" s="5"/>
      <c r="I42" s="5"/>
    </row>
    <row r="43" spans="1:10" s="4" customFormat="1" ht="18" x14ac:dyDescent="0.25">
      <c r="A43" s="69">
        <v>2</v>
      </c>
      <c r="B43" s="65" t="s">
        <v>285</v>
      </c>
      <c r="C43" s="82" t="s">
        <v>23</v>
      </c>
      <c r="D43" s="121">
        <v>1</v>
      </c>
      <c r="E43" s="21"/>
      <c r="F43" s="111"/>
      <c r="H43" s="5"/>
      <c r="I43" s="5"/>
    </row>
    <row r="44" spans="1:10" s="4" customFormat="1" ht="18" x14ac:dyDescent="0.25">
      <c r="A44" s="69">
        <v>3</v>
      </c>
      <c r="B44" s="65" t="s">
        <v>286</v>
      </c>
      <c r="C44" s="82" t="s">
        <v>23</v>
      </c>
      <c r="D44" s="121">
        <v>1</v>
      </c>
      <c r="E44" s="21"/>
      <c r="F44" s="111"/>
      <c r="H44" s="5"/>
      <c r="I44" s="5"/>
    </row>
    <row r="45" spans="1:10" s="4" customFormat="1" ht="18" x14ac:dyDescent="0.25">
      <c r="A45" s="69">
        <v>4</v>
      </c>
      <c r="B45" s="65" t="s">
        <v>287</v>
      </c>
      <c r="C45" s="82" t="s">
        <v>23</v>
      </c>
      <c r="D45" s="121">
        <v>1</v>
      </c>
      <c r="E45" s="21"/>
      <c r="F45" s="111"/>
      <c r="H45" s="5"/>
      <c r="I45" s="5"/>
    </row>
    <row r="46" spans="1:10" s="4" customFormat="1" ht="30" x14ac:dyDescent="0.25">
      <c r="A46" s="69">
        <v>5</v>
      </c>
      <c r="B46" s="65" t="s">
        <v>288</v>
      </c>
      <c r="C46" s="82" t="s">
        <v>23</v>
      </c>
      <c r="D46" s="121">
        <v>1</v>
      </c>
      <c r="E46" s="21"/>
      <c r="F46" s="111"/>
      <c r="H46" s="5"/>
      <c r="I46" s="5"/>
    </row>
    <row r="47" spans="1:10" s="4" customFormat="1" x14ac:dyDescent="0.25">
      <c r="A47" s="59"/>
      <c r="B47" s="54" t="s">
        <v>13</v>
      </c>
      <c r="C47" s="23"/>
      <c r="D47" s="21"/>
      <c r="E47" s="12"/>
      <c r="F47" s="16"/>
      <c r="G47" s="6"/>
      <c r="H47" s="5"/>
      <c r="I47" s="5"/>
      <c r="J47" s="38"/>
    </row>
    <row r="48" spans="1:10" s="4" customFormat="1" x14ac:dyDescent="0.25">
      <c r="A48" s="59"/>
      <c r="B48" s="117" t="s">
        <v>281</v>
      </c>
      <c r="C48" s="23"/>
      <c r="D48" s="21"/>
      <c r="E48" s="12"/>
      <c r="F48" s="16"/>
      <c r="G48" s="6"/>
      <c r="H48" s="5"/>
      <c r="I48" s="5"/>
      <c r="J48" s="38"/>
    </row>
    <row r="49" spans="1:9" s="4" customFormat="1" ht="30" x14ac:dyDescent="0.25">
      <c r="A49" s="59"/>
      <c r="B49" s="24" t="s">
        <v>280</v>
      </c>
      <c r="C49" s="22"/>
      <c r="D49" s="14">
        <v>0.65</v>
      </c>
      <c r="E49" s="15"/>
      <c r="F49" s="16"/>
      <c r="G49" s="6"/>
      <c r="H49" s="41"/>
      <c r="I49" s="5"/>
    </row>
    <row r="50" spans="1:9" s="4" customFormat="1" x14ac:dyDescent="0.25">
      <c r="A50" s="59"/>
      <c r="B50" s="24" t="s">
        <v>13</v>
      </c>
      <c r="C50" s="22"/>
      <c r="D50" s="17"/>
      <c r="E50" s="15"/>
      <c r="F50" s="16"/>
      <c r="G50" s="6"/>
      <c r="H50" s="5"/>
      <c r="I50" s="5"/>
    </row>
    <row r="51" spans="1:9" s="4" customFormat="1" ht="45" x14ac:dyDescent="0.25">
      <c r="A51" s="59"/>
      <c r="B51" s="24" t="s">
        <v>413</v>
      </c>
      <c r="C51" s="22"/>
      <c r="D51" s="14">
        <v>0.08</v>
      </c>
      <c r="E51" s="15"/>
      <c r="F51" s="16"/>
      <c r="G51" s="11"/>
      <c r="H51" s="5"/>
      <c r="I51" s="5"/>
    </row>
    <row r="52" spans="1:9" s="4" customFormat="1" x14ac:dyDescent="0.25">
      <c r="A52" s="59"/>
      <c r="B52" s="24" t="s">
        <v>8</v>
      </c>
      <c r="C52" s="22"/>
      <c r="D52" s="17"/>
      <c r="E52" s="15"/>
      <c r="F52" s="16"/>
      <c r="G52" s="11"/>
      <c r="H52" s="5"/>
      <c r="I52" s="37"/>
    </row>
    <row r="54" spans="1:9" x14ac:dyDescent="0.25">
      <c r="B54" s="31"/>
    </row>
  </sheetData>
  <mergeCells count="13">
    <mergeCell ref="E6:E7"/>
    <mergeCell ref="F4:F5"/>
    <mergeCell ref="E4:E5"/>
    <mergeCell ref="B6:B7"/>
    <mergeCell ref="C6:C7"/>
    <mergeCell ref="D6:D7"/>
    <mergeCell ref="F6:F7"/>
    <mergeCell ref="A1:F1"/>
    <mergeCell ref="A2:F2"/>
    <mergeCell ref="A3:F3"/>
    <mergeCell ref="B4:B5"/>
    <mergeCell ref="C4:C5"/>
    <mergeCell ref="D4:D5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7" workbookViewId="0">
      <selection activeCell="B57" sqref="B57"/>
    </sheetView>
  </sheetViews>
  <sheetFormatPr defaultColWidth="9.140625" defaultRowHeight="15" x14ac:dyDescent="0.25"/>
  <cols>
    <col min="1" max="1" width="5.85546875" style="2" customWidth="1"/>
    <col min="2" max="2" width="42.7109375" style="7" customWidth="1"/>
    <col min="3" max="3" width="9.140625" style="2"/>
    <col min="4" max="4" width="9.42578125" style="2" bestFit="1" customWidth="1"/>
    <col min="5" max="5" width="10.140625" style="129" bestFit="1" customWidth="1"/>
    <col min="6" max="6" width="14.85546875" style="2" customWidth="1"/>
    <col min="7" max="7" width="14.28515625" style="2" customWidth="1"/>
    <col min="8" max="8" width="11.28515625" style="2" bestFit="1" customWidth="1"/>
    <col min="9" max="9" width="10.28515625" style="2" bestFit="1" customWidth="1"/>
    <col min="10" max="10" width="10.5703125" style="2" bestFit="1" customWidth="1"/>
    <col min="11" max="16384" width="9.140625" style="2"/>
  </cols>
  <sheetData>
    <row r="1" spans="1:9" ht="45" customHeight="1" x14ac:dyDescent="0.25">
      <c r="A1" s="163" t="s">
        <v>14</v>
      </c>
      <c r="B1" s="163"/>
      <c r="C1" s="163"/>
      <c r="D1" s="163"/>
      <c r="E1" s="163"/>
      <c r="F1" s="163"/>
      <c r="G1" s="5"/>
      <c r="H1" s="5"/>
      <c r="I1" s="5"/>
    </row>
    <row r="2" spans="1:9" ht="35.450000000000003" customHeight="1" x14ac:dyDescent="0.25">
      <c r="A2" s="163" t="s">
        <v>331</v>
      </c>
      <c r="B2" s="163"/>
      <c r="C2" s="163"/>
      <c r="D2" s="163"/>
      <c r="E2" s="163"/>
      <c r="F2" s="163"/>
      <c r="G2" s="5"/>
      <c r="H2" s="5"/>
      <c r="I2" s="5"/>
    </row>
    <row r="3" spans="1:9" s="3" customFormat="1" ht="21.75" customHeight="1" x14ac:dyDescent="0.25">
      <c r="A3" s="161"/>
      <c r="B3" s="161"/>
      <c r="C3" s="161"/>
      <c r="D3" s="161"/>
      <c r="E3" s="161"/>
      <c r="F3" s="161"/>
      <c r="G3" s="5"/>
      <c r="H3" s="5"/>
      <c r="I3" s="5"/>
    </row>
    <row r="4" spans="1:9" s="4" customFormat="1" ht="32.25" customHeight="1" x14ac:dyDescent="0.25">
      <c r="A4" s="8"/>
      <c r="B4" s="172" t="s">
        <v>12</v>
      </c>
      <c r="C4" s="165" t="s">
        <v>11</v>
      </c>
      <c r="D4" s="166" t="s">
        <v>10</v>
      </c>
      <c r="E4" s="165" t="s">
        <v>3</v>
      </c>
      <c r="F4" s="167" t="s">
        <v>0</v>
      </c>
      <c r="G4" s="6"/>
      <c r="H4" s="5"/>
      <c r="I4" s="5"/>
    </row>
    <row r="5" spans="1:9" s="4" customFormat="1" ht="30" customHeight="1" x14ac:dyDescent="0.25">
      <c r="A5" s="9"/>
      <c r="B5" s="173"/>
      <c r="C5" s="165"/>
      <c r="D5" s="166"/>
      <c r="E5" s="165"/>
      <c r="F5" s="167"/>
      <c r="G5" s="6"/>
      <c r="H5" s="5"/>
      <c r="I5" s="5"/>
    </row>
    <row r="6" spans="1:9" s="4" customFormat="1" x14ac:dyDescent="0.25">
      <c r="A6" s="9"/>
      <c r="B6" s="174" t="s">
        <v>1</v>
      </c>
      <c r="C6" s="169" t="s">
        <v>2</v>
      </c>
      <c r="D6" s="171" t="s">
        <v>6</v>
      </c>
      <c r="E6" s="169" t="s">
        <v>5</v>
      </c>
      <c r="F6" s="168" t="s">
        <v>4</v>
      </c>
      <c r="G6" s="6"/>
      <c r="H6" s="5"/>
      <c r="I6" s="5"/>
    </row>
    <row r="7" spans="1:9" s="4" customFormat="1" x14ac:dyDescent="0.25">
      <c r="A7" s="10"/>
      <c r="B7" s="175"/>
      <c r="C7" s="169"/>
      <c r="D7" s="171"/>
      <c r="E7" s="169"/>
      <c r="F7" s="168"/>
      <c r="G7" s="6"/>
      <c r="H7" s="5"/>
      <c r="I7" s="5"/>
    </row>
    <row r="8" spans="1:9" s="4" customForma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6"/>
      <c r="H8" s="5"/>
      <c r="I8" s="5"/>
    </row>
    <row r="9" spans="1:9" s="4" customFormat="1" ht="14.45" customHeight="1" x14ac:dyDescent="0.25">
      <c r="A9" s="80" t="s">
        <v>7</v>
      </c>
      <c r="B9" s="62" t="s">
        <v>177</v>
      </c>
      <c r="C9" s="63"/>
      <c r="D9" s="130"/>
      <c r="E9" s="12"/>
      <c r="F9" s="13"/>
      <c r="G9" s="110"/>
      <c r="H9" s="5"/>
      <c r="I9" s="5"/>
    </row>
    <row r="10" spans="1:9" s="4" customFormat="1" ht="14.45" customHeight="1" x14ac:dyDescent="0.25">
      <c r="A10" s="80">
        <v>1</v>
      </c>
      <c r="B10" s="65" t="s">
        <v>316</v>
      </c>
      <c r="C10" s="66" t="s">
        <v>24</v>
      </c>
      <c r="D10" s="70">
        <v>545</v>
      </c>
      <c r="E10" s="137"/>
      <c r="F10" s="68"/>
      <c r="H10" s="5"/>
      <c r="I10" s="5"/>
    </row>
    <row r="11" spans="1:9" s="4" customFormat="1" ht="18" x14ac:dyDescent="0.25">
      <c r="A11" s="80">
        <v>2</v>
      </c>
      <c r="B11" s="65" t="s">
        <v>290</v>
      </c>
      <c r="C11" s="66" t="s">
        <v>24</v>
      </c>
      <c r="D11" s="70">
        <v>85</v>
      </c>
      <c r="E11" s="137"/>
      <c r="F11" s="68"/>
      <c r="H11" s="5"/>
      <c r="I11" s="5"/>
    </row>
    <row r="12" spans="1:9" s="4" customFormat="1" ht="18" x14ac:dyDescent="0.25">
      <c r="A12" s="80">
        <v>3</v>
      </c>
      <c r="B12" s="65" t="s">
        <v>291</v>
      </c>
      <c r="C12" s="66" t="s">
        <v>24</v>
      </c>
      <c r="D12" s="70">
        <v>335</v>
      </c>
      <c r="E12" s="137"/>
      <c r="F12" s="68"/>
      <c r="H12" s="5"/>
      <c r="I12" s="5"/>
    </row>
    <row r="13" spans="1:9" s="4" customFormat="1" ht="18" x14ac:dyDescent="0.25">
      <c r="A13" s="80">
        <v>4</v>
      </c>
      <c r="B13" s="65" t="s">
        <v>292</v>
      </c>
      <c r="C13" s="66" t="s">
        <v>24</v>
      </c>
      <c r="D13" s="70">
        <v>125</v>
      </c>
      <c r="E13" s="137"/>
      <c r="F13" s="68"/>
      <c r="H13" s="5"/>
      <c r="I13" s="5"/>
    </row>
    <row r="14" spans="1:9" s="4" customFormat="1" ht="18" x14ac:dyDescent="0.25">
      <c r="A14" s="80">
        <v>5</v>
      </c>
      <c r="B14" s="71" t="s">
        <v>293</v>
      </c>
      <c r="C14" s="64" t="s">
        <v>23</v>
      </c>
      <c r="D14" s="130">
        <v>2</v>
      </c>
      <c r="E14" s="137"/>
      <c r="F14" s="68"/>
      <c r="H14" s="5"/>
      <c r="I14" s="5"/>
    </row>
    <row r="15" spans="1:9" s="4" customFormat="1" ht="18" x14ac:dyDescent="0.25">
      <c r="A15" s="80">
        <v>6</v>
      </c>
      <c r="B15" s="71" t="s">
        <v>294</v>
      </c>
      <c r="C15" s="64" t="s">
        <v>23</v>
      </c>
      <c r="D15" s="130">
        <v>1</v>
      </c>
      <c r="E15" s="137"/>
      <c r="F15" s="68"/>
      <c r="H15" s="5"/>
      <c r="I15" s="5"/>
    </row>
    <row r="16" spans="1:9" s="4" customFormat="1" ht="18" x14ac:dyDescent="0.25">
      <c r="A16" s="80">
        <v>7</v>
      </c>
      <c r="B16" s="71" t="s">
        <v>295</v>
      </c>
      <c r="C16" s="64" t="s">
        <v>23</v>
      </c>
      <c r="D16" s="130">
        <v>1</v>
      </c>
      <c r="E16" s="137"/>
      <c r="F16" s="68"/>
      <c r="H16" s="5"/>
      <c r="I16" s="5"/>
    </row>
    <row r="17" spans="1:9" s="4" customFormat="1" ht="18" x14ac:dyDescent="0.25">
      <c r="A17" s="80">
        <v>8</v>
      </c>
      <c r="B17" s="71" t="s">
        <v>296</v>
      </c>
      <c r="C17" s="64" t="s">
        <v>23</v>
      </c>
      <c r="D17" s="130">
        <v>15</v>
      </c>
      <c r="E17" s="137"/>
      <c r="F17" s="68"/>
      <c r="H17" s="5"/>
      <c r="I17" s="5"/>
    </row>
    <row r="18" spans="1:9" s="4" customFormat="1" ht="18" x14ac:dyDescent="0.25">
      <c r="A18" s="80">
        <v>9</v>
      </c>
      <c r="B18" s="71" t="s">
        <v>297</v>
      </c>
      <c r="C18" s="64" t="s">
        <v>23</v>
      </c>
      <c r="D18" s="130">
        <v>2</v>
      </c>
      <c r="E18" s="137"/>
      <c r="F18" s="68"/>
      <c r="H18" s="5"/>
      <c r="I18" s="5"/>
    </row>
    <row r="19" spans="1:9" s="4" customFormat="1" ht="18" x14ac:dyDescent="0.25">
      <c r="A19" s="80" t="s">
        <v>34</v>
      </c>
      <c r="B19" s="62" t="s">
        <v>178</v>
      </c>
      <c r="C19" s="63"/>
      <c r="D19" s="131"/>
      <c r="E19" s="137"/>
      <c r="F19" s="68"/>
      <c r="H19" s="5"/>
      <c r="I19" s="5"/>
    </row>
    <row r="20" spans="1:9" s="4" customFormat="1" ht="18" x14ac:dyDescent="0.25">
      <c r="A20" s="80">
        <v>1</v>
      </c>
      <c r="B20" s="65" t="s">
        <v>316</v>
      </c>
      <c r="C20" s="66" t="s">
        <v>24</v>
      </c>
      <c r="D20" s="70">
        <v>700</v>
      </c>
      <c r="E20" s="137"/>
      <c r="F20" s="68"/>
      <c r="H20" s="5"/>
      <c r="I20" s="5"/>
    </row>
    <row r="21" spans="1:9" s="4" customFormat="1" ht="18" x14ac:dyDescent="0.25">
      <c r="A21" s="80">
        <v>2</v>
      </c>
      <c r="B21" s="65" t="s">
        <v>298</v>
      </c>
      <c r="C21" s="66" t="s">
        <v>24</v>
      </c>
      <c r="D21" s="131">
        <v>680</v>
      </c>
      <c r="E21" s="137"/>
      <c r="F21" s="68"/>
      <c r="H21" s="5"/>
      <c r="I21" s="5"/>
    </row>
    <row r="22" spans="1:9" s="4" customFormat="1" ht="18" x14ac:dyDescent="0.25">
      <c r="A22" s="80">
        <v>3</v>
      </c>
      <c r="B22" s="65" t="s">
        <v>299</v>
      </c>
      <c r="C22" s="66" t="s">
        <v>24</v>
      </c>
      <c r="D22" s="131">
        <v>10</v>
      </c>
      <c r="E22" s="137"/>
      <c r="F22" s="68"/>
      <c r="H22" s="5"/>
      <c r="I22" s="5"/>
    </row>
    <row r="23" spans="1:9" s="4" customFormat="1" ht="18" x14ac:dyDescent="0.25">
      <c r="A23" s="80">
        <v>4</v>
      </c>
      <c r="B23" s="65" t="s">
        <v>292</v>
      </c>
      <c r="C23" s="66" t="s">
        <v>24</v>
      </c>
      <c r="D23" s="131">
        <v>10</v>
      </c>
      <c r="E23" s="137"/>
      <c r="F23" s="68"/>
      <c r="H23" s="5"/>
      <c r="I23" s="5"/>
    </row>
    <row r="24" spans="1:9" s="4" customFormat="1" ht="18" x14ac:dyDescent="0.25">
      <c r="A24" s="80">
        <v>5</v>
      </c>
      <c r="B24" s="72" t="s">
        <v>300</v>
      </c>
      <c r="C24" s="69" t="s">
        <v>23</v>
      </c>
      <c r="D24" s="70">
        <v>4</v>
      </c>
      <c r="E24" s="137"/>
      <c r="F24" s="68"/>
      <c r="H24" s="5"/>
      <c r="I24" s="5"/>
    </row>
    <row r="25" spans="1:9" s="4" customFormat="1" ht="18" x14ac:dyDescent="0.25">
      <c r="A25" s="80">
        <v>6</v>
      </c>
      <c r="B25" s="72" t="s">
        <v>301</v>
      </c>
      <c r="C25" s="69" t="s">
        <v>23</v>
      </c>
      <c r="D25" s="70">
        <v>1</v>
      </c>
      <c r="E25" s="137"/>
      <c r="F25" s="68"/>
      <c r="H25" s="5"/>
      <c r="I25" s="5"/>
    </row>
    <row r="26" spans="1:9" s="4" customFormat="1" ht="18" x14ac:dyDescent="0.25">
      <c r="A26" s="80">
        <v>7</v>
      </c>
      <c r="B26" s="72" t="s">
        <v>302</v>
      </c>
      <c r="C26" s="69" t="s">
        <v>23</v>
      </c>
      <c r="D26" s="70">
        <v>4</v>
      </c>
      <c r="E26" s="137"/>
      <c r="F26" s="68"/>
      <c r="H26" s="5"/>
      <c r="I26" s="5"/>
    </row>
    <row r="27" spans="1:9" s="4" customFormat="1" ht="18" x14ac:dyDescent="0.25">
      <c r="A27" s="80">
        <v>8</v>
      </c>
      <c r="B27" s="72" t="s">
        <v>303</v>
      </c>
      <c r="C27" s="69" t="s">
        <v>23</v>
      </c>
      <c r="D27" s="70">
        <v>10</v>
      </c>
      <c r="E27" s="137"/>
      <c r="F27" s="68"/>
      <c r="H27" s="5"/>
      <c r="I27" s="5"/>
    </row>
    <row r="28" spans="1:9" s="4" customFormat="1" ht="18" x14ac:dyDescent="0.25">
      <c r="A28" s="80">
        <v>9</v>
      </c>
      <c r="B28" s="72" t="s">
        <v>304</v>
      </c>
      <c r="C28" s="73" t="s">
        <v>55</v>
      </c>
      <c r="D28" s="132">
        <v>5</v>
      </c>
      <c r="E28" s="137"/>
      <c r="F28" s="68"/>
      <c r="H28" s="5"/>
      <c r="I28" s="5"/>
    </row>
    <row r="29" spans="1:9" s="4" customFormat="1" ht="30" x14ac:dyDescent="0.25">
      <c r="A29" s="80">
        <v>10</v>
      </c>
      <c r="B29" s="65" t="s">
        <v>305</v>
      </c>
      <c r="C29" s="73" t="s">
        <v>55</v>
      </c>
      <c r="D29" s="132">
        <v>4</v>
      </c>
      <c r="E29" s="137"/>
      <c r="F29" s="68"/>
      <c r="H29" s="5"/>
      <c r="I29" s="5"/>
    </row>
    <row r="30" spans="1:9" s="4" customFormat="1" ht="18" x14ac:dyDescent="0.25">
      <c r="A30" s="80">
        <v>11</v>
      </c>
      <c r="B30" s="71" t="s">
        <v>302</v>
      </c>
      <c r="C30" s="73" t="s">
        <v>23</v>
      </c>
      <c r="D30" s="132">
        <v>4</v>
      </c>
      <c r="E30" s="137"/>
      <c r="F30" s="68"/>
      <c r="H30" s="5"/>
      <c r="I30" s="5"/>
    </row>
    <row r="31" spans="1:9" s="4" customFormat="1" ht="18" x14ac:dyDescent="0.25">
      <c r="A31" s="80">
        <v>12</v>
      </c>
      <c r="B31" s="71" t="s">
        <v>306</v>
      </c>
      <c r="C31" s="69" t="s">
        <v>23</v>
      </c>
      <c r="D31" s="132">
        <v>5</v>
      </c>
      <c r="E31" s="137"/>
      <c r="F31" s="68"/>
      <c r="H31" s="5"/>
      <c r="I31" s="5"/>
    </row>
    <row r="32" spans="1:9" s="4" customFormat="1" ht="30" x14ac:dyDescent="0.25">
      <c r="A32" s="80">
        <v>13</v>
      </c>
      <c r="B32" s="72" t="s">
        <v>307</v>
      </c>
      <c r="C32" s="73" t="s">
        <v>24</v>
      </c>
      <c r="D32" s="131">
        <v>10</v>
      </c>
      <c r="E32" s="137"/>
      <c r="F32" s="68"/>
      <c r="H32" s="5"/>
      <c r="I32" s="5"/>
    </row>
    <row r="33" spans="1:9" s="4" customFormat="1" ht="30" x14ac:dyDescent="0.25">
      <c r="A33" s="80">
        <v>14</v>
      </c>
      <c r="B33" s="72" t="s">
        <v>308</v>
      </c>
      <c r="C33" s="73" t="s">
        <v>24</v>
      </c>
      <c r="D33" s="131">
        <v>10</v>
      </c>
      <c r="E33" s="137"/>
      <c r="F33" s="68"/>
      <c r="H33" s="5"/>
      <c r="I33" s="5"/>
    </row>
    <row r="34" spans="1:9" s="4" customFormat="1" ht="18" x14ac:dyDescent="0.25">
      <c r="A34" s="80" t="s">
        <v>35</v>
      </c>
      <c r="B34" s="62" t="s">
        <v>179</v>
      </c>
      <c r="C34" s="66"/>
      <c r="D34" s="131"/>
      <c r="E34" s="137"/>
      <c r="F34" s="68"/>
      <c r="H34" s="5"/>
      <c r="I34" s="5"/>
    </row>
    <row r="35" spans="1:9" s="4" customFormat="1" ht="18" x14ac:dyDescent="0.25">
      <c r="A35" s="80">
        <v>1</v>
      </c>
      <c r="B35" s="65" t="s">
        <v>317</v>
      </c>
      <c r="C35" s="66" t="s">
        <v>24</v>
      </c>
      <c r="D35" s="70">
        <v>1650</v>
      </c>
      <c r="E35" s="137"/>
      <c r="F35" s="68"/>
      <c r="H35" s="5"/>
      <c r="I35" s="5"/>
    </row>
    <row r="36" spans="1:9" s="4" customFormat="1" ht="18" x14ac:dyDescent="0.35">
      <c r="A36" s="80">
        <v>2</v>
      </c>
      <c r="B36" s="72" t="s">
        <v>180</v>
      </c>
      <c r="C36" s="73" t="s">
        <v>55</v>
      </c>
      <c r="D36" s="133">
        <v>1</v>
      </c>
      <c r="E36" s="137"/>
      <c r="F36" s="68"/>
      <c r="H36" s="5"/>
      <c r="I36" s="5"/>
    </row>
    <row r="37" spans="1:9" s="4" customFormat="1" ht="18" x14ac:dyDescent="0.25">
      <c r="A37" s="80">
        <v>3</v>
      </c>
      <c r="B37" s="72" t="s">
        <v>309</v>
      </c>
      <c r="C37" s="73" t="s">
        <v>55</v>
      </c>
      <c r="D37" s="131">
        <v>4</v>
      </c>
      <c r="E37" s="137"/>
      <c r="F37" s="68"/>
      <c r="H37" s="5"/>
      <c r="I37" s="5"/>
    </row>
    <row r="38" spans="1:9" s="4" customFormat="1" ht="30" x14ac:dyDescent="0.25">
      <c r="A38" s="80">
        <v>4</v>
      </c>
      <c r="B38" s="72" t="s">
        <v>310</v>
      </c>
      <c r="C38" s="73" t="s">
        <v>24</v>
      </c>
      <c r="D38" s="131">
        <v>1650</v>
      </c>
      <c r="E38" s="137"/>
      <c r="F38" s="68"/>
      <c r="H38" s="5"/>
      <c r="I38" s="5"/>
    </row>
    <row r="39" spans="1:9" s="4" customFormat="1" ht="18" x14ac:dyDescent="0.25">
      <c r="A39" s="80">
        <v>5</v>
      </c>
      <c r="B39" s="72" t="s">
        <v>311</v>
      </c>
      <c r="C39" s="69" t="s">
        <v>23</v>
      </c>
      <c r="D39" s="131">
        <v>3000</v>
      </c>
      <c r="E39" s="137"/>
      <c r="F39" s="68"/>
      <c r="H39" s="5"/>
      <c r="I39" s="5"/>
    </row>
    <row r="40" spans="1:9" s="4" customFormat="1" ht="18" x14ac:dyDescent="0.25">
      <c r="A40" s="80">
        <v>6</v>
      </c>
      <c r="B40" s="72" t="s">
        <v>181</v>
      </c>
      <c r="C40" s="73" t="s">
        <v>55</v>
      </c>
      <c r="D40" s="131">
        <v>4</v>
      </c>
      <c r="E40" s="137"/>
      <c r="F40" s="68"/>
      <c r="H40" s="5"/>
      <c r="I40" s="5"/>
    </row>
    <row r="41" spans="1:9" s="4" customFormat="1" ht="18" x14ac:dyDescent="0.25">
      <c r="A41" s="80">
        <v>7</v>
      </c>
      <c r="B41" s="72" t="s">
        <v>182</v>
      </c>
      <c r="C41" s="73" t="s">
        <v>55</v>
      </c>
      <c r="D41" s="131">
        <v>8</v>
      </c>
      <c r="E41" s="137"/>
      <c r="F41" s="68"/>
      <c r="H41" s="5"/>
      <c r="I41" s="5"/>
    </row>
    <row r="42" spans="1:9" s="4" customFormat="1" ht="18" x14ac:dyDescent="0.25">
      <c r="A42" s="80" t="s">
        <v>36</v>
      </c>
      <c r="B42" s="34" t="s">
        <v>183</v>
      </c>
      <c r="C42" s="61"/>
      <c r="D42" s="134"/>
      <c r="E42" s="137"/>
      <c r="F42" s="68"/>
      <c r="H42" s="5"/>
      <c r="I42" s="5"/>
    </row>
    <row r="43" spans="1:9" s="4" customFormat="1" ht="18" x14ac:dyDescent="0.25">
      <c r="A43" s="80">
        <v>1</v>
      </c>
      <c r="B43" s="65" t="s">
        <v>318</v>
      </c>
      <c r="C43" s="66" t="s">
        <v>24</v>
      </c>
      <c r="D43" s="70">
        <v>350</v>
      </c>
      <c r="E43" s="137"/>
      <c r="F43" s="68"/>
      <c r="H43" s="5"/>
      <c r="I43" s="5"/>
    </row>
    <row r="44" spans="1:9" s="4" customFormat="1" ht="18" x14ac:dyDescent="0.25">
      <c r="A44" s="80">
        <v>2</v>
      </c>
      <c r="B44" s="65" t="s">
        <v>312</v>
      </c>
      <c r="C44" s="73" t="s">
        <v>24</v>
      </c>
      <c r="D44" s="132">
        <v>250</v>
      </c>
      <c r="E44" s="137"/>
      <c r="F44" s="68"/>
      <c r="H44" s="5"/>
      <c r="I44" s="5"/>
    </row>
    <row r="45" spans="1:9" s="4" customFormat="1" ht="18" x14ac:dyDescent="0.25">
      <c r="A45" s="80">
        <v>3</v>
      </c>
      <c r="B45" s="65" t="s">
        <v>313</v>
      </c>
      <c r="C45" s="73" t="s">
        <v>24</v>
      </c>
      <c r="D45" s="135">
        <v>100</v>
      </c>
      <c r="E45" s="137"/>
      <c r="F45" s="68"/>
      <c r="H45" s="5"/>
      <c r="I45" s="5"/>
    </row>
    <row r="46" spans="1:9" s="4" customFormat="1" ht="18" x14ac:dyDescent="0.25">
      <c r="A46" s="80">
        <v>4</v>
      </c>
      <c r="B46" s="65" t="s">
        <v>314</v>
      </c>
      <c r="C46" s="73" t="s">
        <v>23</v>
      </c>
      <c r="D46" s="135">
        <v>5</v>
      </c>
      <c r="E46" s="137"/>
      <c r="F46" s="68"/>
      <c r="H46" s="5"/>
      <c r="I46" s="5"/>
    </row>
    <row r="47" spans="1:9" s="4" customFormat="1" ht="18" x14ac:dyDescent="0.25">
      <c r="A47" s="80">
        <v>5</v>
      </c>
      <c r="B47" s="71" t="s">
        <v>315</v>
      </c>
      <c r="C47" s="69" t="s">
        <v>23</v>
      </c>
      <c r="D47" s="132">
        <v>2</v>
      </c>
      <c r="E47" s="137"/>
      <c r="F47" s="68"/>
      <c r="H47" s="5"/>
      <c r="I47" s="5"/>
    </row>
    <row r="48" spans="1:9" s="4" customFormat="1" ht="30" x14ac:dyDescent="0.25">
      <c r="A48" s="80">
        <v>6</v>
      </c>
      <c r="B48" s="65" t="s">
        <v>184</v>
      </c>
      <c r="C48" s="73" t="s">
        <v>55</v>
      </c>
      <c r="D48" s="132">
        <v>1</v>
      </c>
      <c r="E48" s="137"/>
      <c r="F48" s="68"/>
      <c r="H48" s="5"/>
      <c r="I48" s="5"/>
    </row>
    <row r="49" spans="1:10" s="4" customFormat="1" x14ac:dyDescent="0.25">
      <c r="A49" s="59"/>
      <c r="B49" s="54" t="s">
        <v>13</v>
      </c>
      <c r="C49" s="23"/>
      <c r="D49" s="21"/>
      <c r="E49" s="12"/>
      <c r="F49" s="16"/>
      <c r="G49" s="110"/>
      <c r="H49" s="5"/>
      <c r="I49" s="5"/>
      <c r="J49" s="38"/>
    </row>
    <row r="50" spans="1:10" s="4" customFormat="1" x14ac:dyDescent="0.25">
      <c r="A50" s="59"/>
      <c r="B50" s="117" t="s">
        <v>281</v>
      </c>
      <c r="C50" s="22"/>
      <c r="E50" s="70"/>
      <c r="F50" s="16"/>
      <c r="G50" s="110"/>
      <c r="H50" s="41"/>
      <c r="I50" s="5"/>
    </row>
    <row r="51" spans="1:10" s="4" customFormat="1" ht="45" x14ac:dyDescent="0.25">
      <c r="A51" s="59"/>
      <c r="B51" s="24" t="s">
        <v>332</v>
      </c>
      <c r="C51" s="22"/>
      <c r="D51" s="14">
        <v>0.12</v>
      </c>
      <c r="E51" s="70"/>
      <c r="F51" s="16"/>
      <c r="G51" s="110"/>
      <c r="H51" s="5"/>
      <c r="I51" s="5"/>
    </row>
    <row r="52" spans="1:10" s="4" customFormat="1" x14ac:dyDescent="0.25">
      <c r="A52" s="59"/>
      <c r="B52" s="24" t="s">
        <v>13</v>
      </c>
      <c r="C52" s="22"/>
      <c r="E52" s="70"/>
      <c r="F52" s="16"/>
      <c r="G52" s="55"/>
      <c r="H52" s="5"/>
      <c r="I52" s="5"/>
    </row>
    <row r="53" spans="1:10" s="4" customFormat="1" ht="45" x14ac:dyDescent="0.25">
      <c r="A53" s="59"/>
      <c r="B53" s="24" t="s">
        <v>413</v>
      </c>
      <c r="C53" s="22"/>
      <c r="D53" s="14">
        <v>0.08</v>
      </c>
      <c r="E53" s="70"/>
      <c r="F53" s="16"/>
      <c r="G53" s="55"/>
      <c r="H53" s="5"/>
      <c r="I53" s="37"/>
    </row>
    <row r="54" spans="1:10" s="4" customFormat="1" x14ac:dyDescent="0.25">
      <c r="A54" s="59"/>
      <c r="B54" s="24" t="s">
        <v>8</v>
      </c>
      <c r="C54" s="22"/>
      <c r="D54" s="17"/>
      <c r="E54" s="70"/>
      <c r="F54" s="16"/>
      <c r="G54" s="55"/>
      <c r="H54" s="5"/>
      <c r="I54" s="37"/>
    </row>
    <row r="56" spans="1:10" x14ac:dyDescent="0.25">
      <c r="B56" s="31"/>
    </row>
  </sheetData>
  <mergeCells count="13">
    <mergeCell ref="A1:F1"/>
    <mergeCell ref="A2:F2"/>
    <mergeCell ref="A3:F3"/>
    <mergeCell ref="B4:B5"/>
    <mergeCell ref="C4:C5"/>
    <mergeCell ref="D4:D5"/>
    <mergeCell ref="E6:E7"/>
    <mergeCell ref="F4:F5"/>
    <mergeCell ref="E4:E5"/>
    <mergeCell ref="B6:B7"/>
    <mergeCell ref="C6:C7"/>
    <mergeCell ref="D6:D7"/>
    <mergeCell ref="F6:F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ნაკრები ხარჯთაღრიცხვა</vt:lpstr>
      <vt:lpstr>ინფრასტრუქტურული სამუშაოები</vt:lpstr>
      <vt:lpstr>ახალი ბაღი</vt:lpstr>
      <vt:lpstr>2 ახალი მულტიფუნქციური შენობა</vt:lpstr>
      <vt:lpstr>შნაიდერის კოშკი</vt:lpstr>
      <vt:lpstr>მიწისქვეშა საკომუნიკაციო ქსელი</vt:lpstr>
      <vt:lpstr>ელ. სისტემა და განათება</vt:lpstr>
      <vt:lpstr>სუსტი დენები</vt:lpstr>
      <vt:lpstr>წყალ-კანალიზაცია, ხანძარქრობა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 Heritage</dc:creator>
  <cp:lastModifiedBy>Guga Gogadze</cp:lastModifiedBy>
  <cp:lastPrinted>2019-03-12T05:39:24Z</cp:lastPrinted>
  <dcterms:created xsi:type="dcterms:W3CDTF">2013-08-15T02:22:45Z</dcterms:created>
  <dcterms:modified xsi:type="dcterms:W3CDTF">2019-03-14T13:37:14Z</dcterms:modified>
</cp:coreProperties>
</file>