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8680" yWindow="-120" windowWidth="19440" windowHeight="15600" tabRatio="831"/>
  </bookViews>
  <sheets>
    <sheet name="EXP" sheetId="32" r:id="rId1"/>
  </sheets>
  <definedNames>
    <definedName name="_xlnm.Print_Area" localSheetId="0">EXP!$A$1:$M$50</definedName>
  </definedNames>
  <calcPr calcId="125725"/>
</workbook>
</file>

<file path=xl/calcChain.xml><?xml version="1.0" encoding="utf-8"?>
<calcChain xmlns="http://schemas.openxmlformats.org/spreadsheetml/2006/main">
  <c r="F32" i="32"/>
  <c r="F31"/>
  <c r="F33" s="1"/>
  <c r="F30"/>
  <c r="F29"/>
  <c r="F28"/>
  <c r="F24"/>
  <c r="F22"/>
  <c r="F21"/>
  <c r="F20"/>
  <c r="E18"/>
  <c r="F18" s="1"/>
  <c r="F17"/>
  <c r="F13"/>
  <c r="F23" l="1"/>
  <c r="K6" l="1"/>
  <c r="K5" l="1"/>
</calcChain>
</file>

<file path=xl/sharedStrings.xml><?xml version="1.0" encoding="utf-8"?>
<sst xmlns="http://schemas.openxmlformats.org/spreadsheetml/2006/main" count="80" uniqueCount="54">
  <si>
    <t>#</t>
  </si>
  <si>
    <t>1-66-3</t>
  </si>
  <si>
    <t>ხ ა რ ჯ თ ა ღ რ ი ც ხ ვ ა</t>
  </si>
  <si>
    <t>ქვიშა-ხრეშოვანი ნარევი</t>
  </si>
  <si>
    <t>ტ.</t>
  </si>
  <si>
    <t>ლარი</t>
  </si>
  <si>
    <t>შრომითი რესურსები</t>
  </si>
  <si>
    <t>კ/სთ</t>
  </si>
  <si>
    <t>მ/სთ</t>
  </si>
  <si>
    <t>სხვა მანქანები</t>
  </si>
  <si>
    <t>სხვა მასალები</t>
  </si>
  <si>
    <t>სახარჯთაღრიცხვო ღირებულება</t>
  </si>
  <si>
    <t>მათ შორის ხელფასი</t>
  </si>
  <si>
    <t>შიფრი #</t>
  </si>
  <si>
    <t>სამუშაოს დასახელება</t>
  </si>
  <si>
    <t>განზ. ერთ.</t>
  </si>
  <si>
    <t>ნორმატივით ერთეულზე</t>
  </si>
  <si>
    <t>რაოდენობა</t>
  </si>
  <si>
    <t>მასალა</t>
  </si>
  <si>
    <t>ხელფასი</t>
  </si>
  <si>
    <t>ტრანსპორტი და მაქანიზმები</t>
  </si>
  <si>
    <t>ჯამი</t>
  </si>
  <si>
    <t>ერთ. ფასი</t>
  </si>
  <si>
    <t>ზედნადები ხარჯები</t>
  </si>
  <si>
    <t>გეგმიური დაგროვება</t>
  </si>
  <si>
    <t>დ.ღ.გ.</t>
  </si>
  <si>
    <t>14-141.</t>
  </si>
  <si>
    <t>14-127.</t>
  </si>
  <si>
    <t>ტრასის დამაგრება</t>
  </si>
  <si>
    <t>კმ</t>
  </si>
  <si>
    <t>ჯამი თავი. I</t>
  </si>
  <si>
    <t>მ³</t>
  </si>
  <si>
    <t>მ²</t>
  </si>
  <si>
    <t>ლარი.</t>
  </si>
  <si>
    <t>ჯამი თავი. II</t>
  </si>
  <si>
    <t>1-22-9</t>
  </si>
  <si>
    <t>15-5.</t>
  </si>
  <si>
    <t>ქვიშა-ხრეშოვანი ნარევი ტრანსპორტირება 10 კმ-მდე</t>
  </si>
  <si>
    <t xml:space="preserve">ბულდოზერი 59 კვტ (80 ცხ.ძ) </t>
  </si>
  <si>
    <t>ექსკავატორი პნევმოთვლიან სვლაზე 0.65 მ3</t>
  </si>
  <si>
    <t>ტერიტორიის პლანირება ბულდოზერით გრუნტის გადაადგილებით და მოსწორებით</t>
  </si>
  <si>
    <t>მოჭრილი გრუნტის გატანა ნაყარში 5 კმ.</t>
  </si>
  <si>
    <t>კვლ. ძიების კრებული</t>
  </si>
  <si>
    <t>თავი I - მოსამზადებელი სამუშაოები</t>
  </si>
  <si>
    <t>თავი II _ მიწის ვაკისი</t>
  </si>
  <si>
    <t>27-33-1</t>
  </si>
  <si>
    <t>სატკეპნი 10 ტნ</t>
  </si>
  <si>
    <t xml:space="preserve">III კატ. გრუნტის მოჭრა სანიაღვრე არხების ჩათვლით  ა/თვითმცლელებზე დატვირთვით </t>
  </si>
  <si>
    <t>ჯამი თავი. III</t>
  </si>
  <si>
    <t>თავი III  სავალი ნაწილის მოხრეშვა</t>
  </si>
  <si>
    <t>სავალი ნაწილის მოხრეშვა (სისქით 15 სმ)</t>
  </si>
  <si>
    <t>სულ ჯამი თავი I-II-III</t>
  </si>
  <si>
    <t xml:space="preserve">მცხეთის  მუნიციპალიტეტის სოფ. მსხალდიდში  საავტომობილო გზის მოწყობის </t>
  </si>
  <si>
    <t>გაუთვალისწინებელი ხარჯები - ფიქსირებული თანხა 682 ლარი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</si>
</sst>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7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20" fillId="0" borderId="0"/>
    <xf numFmtId="0" fontId="2" fillId="0" borderId="0"/>
    <xf numFmtId="0" fontId="3" fillId="0" borderId="0"/>
  </cellStyleXfs>
  <cellXfs count="99"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164" fontId="10" fillId="0" borderId="0" xfId="2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2" fontId="9" fillId="0" borderId="0" xfId="0" applyNumberFormat="1" applyFont="1"/>
    <xf numFmtId="0" fontId="10" fillId="0" borderId="0" xfId="3" applyFont="1"/>
    <xf numFmtId="0" fontId="19" fillId="0" borderId="0" xfId="0" applyFont="1"/>
    <xf numFmtId="2" fontId="19" fillId="0" borderId="0" xfId="0" applyNumberFormat="1" applyFont="1"/>
    <xf numFmtId="0" fontId="1" fillId="0" borderId="0" xfId="0" applyFont="1"/>
    <xf numFmtId="0" fontId="10" fillId="0" borderId="1" xfId="0" applyFont="1" applyBorder="1"/>
    <xf numFmtId="0" fontId="13" fillId="0" borderId="1" xfId="0" applyFont="1" applyBorder="1" applyAlignment="1">
      <alignment vertical="center" wrapText="1"/>
    </xf>
    <xf numFmtId="0" fontId="7" fillId="0" borderId="1" xfId="6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top" wrapText="1"/>
    </xf>
    <xf numFmtId="0" fontId="6" fillId="0" borderId="1" xfId="0" quotePrefix="1" applyFont="1" applyBorder="1" applyAlignment="1">
      <alignment horizontal="left" vertical="top" wrapText="1"/>
    </xf>
    <xf numFmtId="2" fontId="6" fillId="0" borderId="1" xfId="0" quotePrefix="1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9" fontId="6" fillId="0" borderId="1" xfId="5" applyFont="1" applyBorder="1" applyAlignment="1" applyProtection="1">
      <alignment horizontal="center"/>
      <protection locked="0"/>
    </xf>
    <xf numFmtId="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2" fontId="2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0" fillId="0" borderId="0" xfId="4" applyFont="1" applyAlignment="1">
      <alignment horizontal="left" wrapText="1"/>
    </xf>
    <xf numFmtId="164" fontId="10" fillId="0" borderId="0" xfId="2" applyFont="1" applyAlignment="1">
      <alignment horizontal="left"/>
    </xf>
    <xf numFmtId="2" fontId="6" fillId="0" borderId="0" xfId="2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top" wrapText="1"/>
    </xf>
    <xf numFmtId="0" fontId="21" fillId="0" borderId="1" xfId="0" quotePrefix="1" applyFont="1" applyBorder="1" applyAlignment="1">
      <alignment horizontal="left" vertical="center" wrapText="1"/>
    </xf>
    <xf numFmtId="0" fontId="14" fillId="0" borderId="1" xfId="7" applyFont="1" applyBorder="1" applyAlignment="1">
      <alignment horizontal="center" vertical="center" wrapText="1"/>
    </xf>
    <xf numFmtId="49" fontId="15" fillId="0" borderId="1" xfId="7" applyNumberFormat="1" applyFont="1" applyBorder="1" applyAlignment="1">
      <alignment horizontal="center" vertical="center" wrapText="1"/>
    </xf>
  </cellXfs>
  <cellStyles count="12">
    <cellStyle name="Comma" xfId="2" builtinId="3"/>
    <cellStyle name="Normal" xfId="0" builtinId="0"/>
    <cellStyle name="Normal 10" xfId="3"/>
    <cellStyle name="Normal 2" xfId="11"/>
    <cellStyle name="Normal 3" xfId="7"/>
    <cellStyle name="Normal_gare wyalsadfenigagarini 2_SMSH2008-IIkv ." xfId="4"/>
    <cellStyle name="Percent" xfId="5" builtinId="5"/>
    <cellStyle name="Обычный 2" xfId="1"/>
    <cellStyle name="Обычный 2 3" xfId="10"/>
    <cellStyle name="Обычный 3" xfId="8"/>
    <cellStyle name="Обычный 4" xfId="6"/>
    <cellStyle name="ჩვეულებრივი 2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topLeftCell="C19" zoomScaleNormal="100" zoomScaleSheetLayoutView="100" workbookViewId="0">
      <selection activeCell="O3" sqref="O3:P12"/>
    </sheetView>
  </sheetViews>
  <sheetFormatPr defaultColWidth="9.140625" defaultRowHeight="15"/>
  <cols>
    <col min="1" max="1" width="5" style="1" customWidth="1"/>
    <col min="2" max="2" width="9.140625" style="2"/>
    <col min="3" max="3" width="43.5703125" style="3" customWidth="1"/>
    <col min="4" max="4" width="7.7109375" style="3" customWidth="1"/>
    <col min="5" max="5" width="8.7109375" style="3" customWidth="1"/>
    <col min="6" max="6" width="9.140625" style="3"/>
    <col min="7" max="7" width="7.7109375" style="3" customWidth="1"/>
    <col min="8" max="8" width="11.42578125" style="3" customWidth="1"/>
    <col min="9" max="9" width="6.5703125" style="3" customWidth="1"/>
    <col min="10" max="10" width="10" style="3" customWidth="1"/>
    <col min="11" max="11" width="8.140625" style="3" customWidth="1"/>
    <col min="12" max="12" width="11.28515625" style="3" customWidth="1"/>
    <col min="13" max="13" width="10.7109375" style="3" customWidth="1"/>
    <col min="14" max="14" width="9.5703125" style="3" bestFit="1" customWidth="1"/>
    <col min="15" max="16384" width="9.140625" style="3"/>
  </cols>
  <sheetData>
    <row r="1" spans="1:14">
      <c r="L1" s="79"/>
      <c r="M1" s="79"/>
    </row>
    <row r="2" spans="1:14" ht="34.5" customHeight="1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5.75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4">
      <c r="A4" s="4"/>
      <c r="B4" s="4"/>
      <c r="C4" s="5"/>
      <c r="D4" s="6"/>
      <c r="E4" s="7"/>
      <c r="F4" s="7"/>
      <c r="G4" s="7"/>
      <c r="H4" s="7"/>
      <c r="I4" s="7"/>
      <c r="J4" s="7"/>
      <c r="K4" s="7"/>
      <c r="L4" s="7"/>
      <c r="M4" s="7"/>
    </row>
    <row r="5" spans="1:14">
      <c r="A5" s="82"/>
      <c r="B5" s="82"/>
      <c r="C5" s="82"/>
      <c r="F5" s="83" t="s">
        <v>11</v>
      </c>
      <c r="G5" s="83"/>
      <c r="H5" s="83"/>
      <c r="I5" s="83"/>
      <c r="J5" s="83"/>
      <c r="K5" s="84">
        <f>M43</f>
        <v>0</v>
      </c>
      <c r="L5" s="84"/>
      <c r="M5" s="7" t="s">
        <v>5</v>
      </c>
    </row>
    <row r="6" spans="1:14" ht="15.75" customHeight="1">
      <c r="A6" s="82"/>
      <c r="B6" s="82"/>
      <c r="C6" s="82"/>
      <c r="F6" s="83" t="s">
        <v>12</v>
      </c>
      <c r="G6" s="83"/>
      <c r="H6" s="83"/>
      <c r="K6" s="84">
        <f>J35</f>
        <v>0</v>
      </c>
      <c r="L6" s="84"/>
      <c r="M6" s="7" t="s">
        <v>5</v>
      </c>
    </row>
    <row r="7" spans="1:14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ht="42" customHeight="1">
      <c r="A8" s="85" t="s">
        <v>0</v>
      </c>
      <c r="B8" s="87" t="s">
        <v>13</v>
      </c>
      <c r="C8" s="85" t="s">
        <v>14</v>
      </c>
      <c r="D8" s="85" t="s">
        <v>15</v>
      </c>
      <c r="E8" s="85" t="s">
        <v>16</v>
      </c>
      <c r="F8" s="85" t="s">
        <v>17</v>
      </c>
      <c r="G8" s="89" t="s">
        <v>18</v>
      </c>
      <c r="H8" s="90"/>
      <c r="I8" s="91" t="s">
        <v>19</v>
      </c>
      <c r="J8" s="92"/>
      <c r="K8" s="91" t="s">
        <v>20</v>
      </c>
      <c r="L8" s="92"/>
      <c r="M8" s="93" t="s">
        <v>21</v>
      </c>
    </row>
    <row r="9" spans="1:14" ht="32.25" customHeight="1">
      <c r="A9" s="86"/>
      <c r="B9" s="88"/>
      <c r="C9" s="86"/>
      <c r="D9" s="86"/>
      <c r="E9" s="86"/>
      <c r="F9" s="86"/>
      <c r="G9" s="10" t="s">
        <v>22</v>
      </c>
      <c r="H9" s="11" t="s">
        <v>21</v>
      </c>
      <c r="I9" s="12" t="s">
        <v>22</v>
      </c>
      <c r="J9" s="11" t="s">
        <v>21</v>
      </c>
      <c r="K9" s="12" t="s">
        <v>22</v>
      </c>
      <c r="L9" s="11" t="s">
        <v>21</v>
      </c>
      <c r="M9" s="94"/>
    </row>
    <row r="10" spans="1:14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4" s="13" customFormat="1" ht="21" customHeight="1">
      <c r="A11" s="19"/>
      <c r="B11" s="20"/>
      <c r="C11" s="21" t="s">
        <v>43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s="13" customFormat="1">
      <c r="A12" s="95">
        <v>1</v>
      </c>
      <c r="B12" s="96" t="s">
        <v>42</v>
      </c>
      <c r="C12" s="23" t="s">
        <v>28</v>
      </c>
      <c r="D12" s="22" t="s">
        <v>29</v>
      </c>
      <c r="E12" s="22"/>
      <c r="F12" s="22">
        <v>0.64800000000000002</v>
      </c>
      <c r="G12" s="22"/>
      <c r="H12" s="22"/>
      <c r="I12" s="22"/>
      <c r="J12" s="24"/>
      <c r="K12" s="22"/>
      <c r="L12" s="22"/>
      <c r="M12" s="24"/>
    </row>
    <row r="13" spans="1:14" s="13" customFormat="1" ht="22.5" customHeight="1">
      <c r="A13" s="95"/>
      <c r="B13" s="96"/>
      <c r="C13" s="25" t="s">
        <v>6</v>
      </c>
      <c r="D13" s="26" t="s">
        <v>7</v>
      </c>
      <c r="E13" s="27">
        <v>93.22</v>
      </c>
      <c r="F13" s="28">
        <f>E13*F12</f>
        <v>60.406559999999999</v>
      </c>
      <c r="G13" s="27"/>
      <c r="H13" s="28"/>
      <c r="I13" s="28"/>
      <c r="J13" s="28"/>
      <c r="K13" s="28"/>
      <c r="L13" s="28"/>
      <c r="M13" s="28"/>
      <c r="N13" s="77"/>
    </row>
    <row r="14" spans="1:14" s="13" customFormat="1">
      <c r="A14" s="29"/>
      <c r="B14" s="66"/>
      <c r="C14" s="62" t="s">
        <v>30</v>
      </c>
      <c r="D14" s="67"/>
      <c r="E14" s="67"/>
      <c r="F14" s="68"/>
      <c r="G14" s="66"/>
      <c r="H14" s="64"/>
      <c r="I14" s="64"/>
      <c r="J14" s="64"/>
      <c r="K14" s="64"/>
      <c r="L14" s="64"/>
      <c r="M14" s="64"/>
      <c r="N14" s="77"/>
    </row>
    <row r="15" spans="1:14" ht="15.75">
      <c r="A15" s="31"/>
      <c r="B15" s="32"/>
      <c r="C15" s="21" t="s">
        <v>44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77"/>
    </row>
    <row r="16" spans="1:14" ht="38.25">
      <c r="A16" s="12">
        <v>1</v>
      </c>
      <c r="B16" s="29" t="s">
        <v>35</v>
      </c>
      <c r="C16" s="33" t="s">
        <v>47</v>
      </c>
      <c r="D16" s="34" t="s">
        <v>31</v>
      </c>
      <c r="E16" s="35"/>
      <c r="F16" s="36">
        <v>293</v>
      </c>
      <c r="G16" s="11"/>
      <c r="H16" s="11"/>
      <c r="I16" s="11"/>
      <c r="J16" s="11"/>
      <c r="K16" s="11"/>
      <c r="L16" s="11"/>
      <c r="M16" s="11"/>
      <c r="N16" s="77"/>
    </row>
    <row r="17" spans="1:15">
      <c r="A17" s="12"/>
      <c r="B17" s="29"/>
      <c r="C17" s="25" t="s">
        <v>6</v>
      </c>
      <c r="D17" s="26" t="s">
        <v>7</v>
      </c>
      <c r="E17" s="27">
        <v>1.32E-2</v>
      </c>
      <c r="F17" s="30">
        <f>E17*F16</f>
        <v>3.8675999999999999</v>
      </c>
      <c r="G17" s="27"/>
      <c r="H17" s="28"/>
      <c r="I17" s="28"/>
      <c r="J17" s="28"/>
      <c r="K17" s="28"/>
      <c r="L17" s="28"/>
      <c r="M17" s="28"/>
      <c r="N17" s="77"/>
    </row>
    <row r="18" spans="1:15">
      <c r="A18" s="12"/>
      <c r="B18" s="29" t="s">
        <v>27</v>
      </c>
      <c r="C18" s="25" t="s">
        <v>39</v>
      </c>
      <c r="D18" s="26" t="s">
        <v>8</v>
      </c>
      <c r="E18" s="27">
        <f>0.0295</f>
        <v>2.9499999999999998E-2</v>
      </c>
      <c r="F18" s="30">
        <f>E18*F16</f>
        <v>8.6434999999999995</v>
      </c>
      <c r="G18" s="27"/>
      <c r="H18" s="28"/>
      <c r="I18" s="28"/>
      <c r="J18" s="28"/>
      <c r="K18" s="71"/>
      <c r="L18" s="28"/>
      <c r="M18" s="28"/>
      <c r="N18" s="77"/>
    </row>
    <row r="19" spans="1:15" ht="38.25">
      <c r="A19" s="12">
        <v>2</v>
      </c>
      <c r="B19" s="29" t="s">
        <v>1</v>
      </c>
      <c r="C19" s="33" t="s">
        <v>40</v>
      </c>
      <c r="D19" s="34" t="s">
        <v>32</v>
      </c>
      <c r="E19" s="35"/>
      <c r="F19" s="36">
        <v>3236</v>
      </c>
      <c r="G19" s="11"/>
      <c r="H19" s="11"/>
      <c r="I19" s="11"/>
      <c r="J19" s="11"/>
      <c r="K19" s="11"/>
      <c r="L19" s="11"/>
      <c r="M19" s="11"/>
      <c r="N19" s="77"/>
    </row>
    <row r="20" spans="1:15">
      <c r="A20" s="12"/>
      <c r="B20" s="29"/>
      <c r="C20" s="25" t="s">
        <v>6</v>
      </c>
      <c r="D20" s="26" t="s">
        <v>7</v>
      </c>
      <c r="E20" s="27">
        <v>5.4999999999999997E-3</v>
      </c>
      <c r="F20" s="30">
        <f>E20*F19</f>
        <v>17.797999999999998</v>
      </c>
      <c r="G20" s="27"/>
      <c r="H20" s="28"/>
      <c r="I20" s="28"/>
      <c r="J20" s="28"/>
      <c r="K20" s="28"/>
      <c r="L20" s="28"/>
      <c r="M20" s="28"/>
      <c r="N20" s="77"/>
    </row>
    <row r="21" spans="1:15">
      <c r="A21" s="12"/>
      <c r="B21" s="29" t="s">
        <v>26</v>
      </c>
      <c r="C21" s="25" t="s">
        <v>38</v>
      </c>
      <c r="D21" s="26" t="s">
        <v>8</v>
      </c>
      <c r="E21" s="27">
        <v>1.9900000000000001E-2</v>
      </c>
      <c r="F21" s="30">
        <f>E21*F19</f>
        <v>64.3964</v>
      </c>
      <c r="G21" s="27"/>
      <c r="H21" s="28"/>
      <c r="I21" s="28"/>
      <c r="J21" s="28"/>
      <c r="K21" s="71"/>
      <c r="L21" s="28"/>
      <c r="M21" s="28"/>
      <c r="N21" s="77"/>
    </row>
    <row r="22" spans="1:15">
      <c r="A22" s="12"/>
      <c r="B22" s="29"/>
      <c r="C22" s="25" t="s">
        <v>9</v>
      </c>
      <c r="D22" s="26" t="s">
        <v>5</v>
      </c>
      <c r="E22" s="27">
        <v>4.28E-3</v>
      </c>
      <c r="F22" s="30">
        <f>E22*F19</f>
        <v>13.85008</v>
      </c>
      <c r="G22" s="27"/>
      <c r="H22" s="28"/>
      <c r="I22" s="28"/>
      <c r="J22" s="28"/>
      <c r="K22" s="28"/>
      <c r="L22" s="28"/>
      <c r="M22" s="28"/>
      <c r="N22" s="77"/>
    </row>
    <row r="23" spans="1:15">
      <c r="A23" s="12"/>
      <c r="B23" s="29"/>
      <c r="C23" s="37" t="s">
        <v>9</v>
      </c>
      <c r="D23" s="27" t="s">
        <v>33</v>
      </c>
      <c r="E23" s="27">
        <v>2.0999999999999999E-3</v>
      </c>
      <c r="F23" s="30">
        <f>F17*E23</f>
        <v>8.1219599999999992E-3</v>
      </c>
      <c r="G23" s="28"/>
      <c r="H23" s="28"/>
      <c r="I23" s="28"/>
      <c r="J23" s="28"/>
      <c r="K23" s="71"/>
      <c r="L23" s="28"/>
      <c r="M23" s="28"/>
      <c r="N23" s="77"/>
    </row>
    <row r="24" spans="1:15">
      <c r="A24" s="12">
        <v>3</v>
      </c>
      <c r="B24" s="29" t="s">
        <v>36</v>
      </c>
      <c r="C24" s="33" t="s">
        <v>41</v>
      </c>
      <c r="D24" s="34" t="s">
        <v>4</v>
      </c>
      <c r="E24" s="38"/>
      <c r="F24" s="11">
        <f>F16*1.85</f>
        <v>542.05000000000007</v>
      </c>
      <c r="G24" s="11"/>
      <c r="H24" s="11"/>
      <c r="I24" s="11"/>
      <c r="J24" s="11"/>
      <c r="K24" s="78"/>
      <c r="L24" s="60"/>
      <c r="M24" s="60"/>
      <c r="N24" s="77"/>
    </row>
    <row r="25" spans="1:15" s="16" customFormat="1">
      <c r="A25" s="39"/>
      <c r="B25" s="40"/>
      <c r="C25" s="62" t="s">
        <v>34</v>
      </c>
      <c r="D25" s="63"/>
      <c r="E25" s="63"/>
      <c r="F25" s="63"/>
      <c r="G25" s="63"/>
      <c r="H25" s="64"/>
      <c r="I25" s="65"/>
      <c r="J25" s="64"/>
      <c r="K25" s="65"/>
      <c r="L25" s="64"/>
      <c r="M25" s="64"/>
      <c r="N25" s="77"/>
      <c r="O25" s="17"/>
    </row>
    <row r="26" spans="1:15" ht="15.75">
      <c r="A26" s="41"/>
      <c r="B26" s="29"/>
      <c r="C26" s="21" t="s">
        <v>49</v>
      </c>
      <c r="D26" s="42"/>
      <c r="E26" s="30"/>
      <c r="F26" s="28"/>
      <c r="G26" s="28"/>
      <c r="H26" s="28"/>
      <c r="I26" s="28"/>
      <c r="J26" s="28"/>
      <c r="K26" s="43"/>
      <c r="L26" s="28"/>
      <c r="M26" s="28"/>
      <c r="N26" s="77"/>
    </row>
    <row r="27" spans="1:15">
      <c r="A27" s="97">
        <v>1</v>
      </c>
      <c r="B27" s="98" t="s">
        <v>45</v>
      </c>
      <c r="C27" s="44" t="s">
        <v>50</v>
      </c>
      <c r="D27" s="45" t="s">
        <v>32</v>
      </c>
      <c r="E27" s="46"/>
      <c r="F27" s="36">
        <v>3236</v>
      </c>
      <c r="G27" s="11"/>
      <c r="H27" s="47"/>
      <c r="I27" s="11"/>
      <c r="J27" s="47"/>
      <c r="K27" s="11"/>
      <c r="L27" s="47"/>
      <c r="M27" s="47"/>
      <c r="N27" s="77"/>
    </row>
    <row r="28" spans="1:15">
      <c r="A28" s="97"/>
      <c r="B28" s="98"/>
      <c r="C28" s="25" t="s">
        <v>6</v>
      </c>
      <c r="D28" s="26" t="s">
        <v>7</v>
      </c>
      <c r="E28" s="27">
        <v>4.9200000000000001E-2</v>
      </c>
      <c r="F28" s="30">
        <f>E28*F27</f>
        <v>159.21119999999999</v>
      </c>
      <c r="G28" s="27"/>
      <c r="H28" s="28"/>
      <c r="I28" s="28"/>
      <c r="J28" s="28"/>
      <c r="K28" s="28"/>
      <c r="L28" s="28"/>
      <c r="M28" s="28"/>
      <c r="N28" s="77"/>
    </row>
    <row r="29" spans="1:15">
      <c r="A29" s="97"/>
      <c r="B29" s="98"/>
      <c r="C29" s="25" t="s">
        <v>46</v>
      </c>
      <c r="D29" s="26" t="s">
        <v>8</v>
      </c>
      <c r="E29" s="27">
        <v>1.14E-2</v>
      </c>
      <c r="F29" s="30">
        <f>E29*F27</f>
        <v>36.8904</v>
      </c>
      <c r="G29" s="27"/>
      <c r="H29" s="28"/>
      <c r="I29" s="28"/>
      <c r="J29" s="28"/>
      <c r="K29" s="71"/>
      <c r="L29" s="28"/>
      <c r="M29" s="28"/>
      <c r="N29" s="77"/>
    </row>
    <row r="30" spans="1:15">
      <c r="A30" s="97"/>
      <c r="B30" s="98"/>
      <c r="C30" s="25" t="s">
        <v>9</v>
      </c>
      <c r="D30" s="26" t="s">
        <v>8</v>
      </c>
      <c r="E30" s="27">
        <v>9.3999999999999997E-4</v>
      </c>
      <c r="F30" s="30">
        <f>E30*F27</f>
        <v>3.0418400000000001</v>
      </c>
      <c r="G30" s="27"/>
      <c r="H30" s="28"/>
      <c r="I30" s="28"/>
      <c r="J30" s="28"/>
      <c r="K30" s="28"/>
      <c r="L30" s="28"/>
      <c r="M30" s="28"/>
      <c r="N30" s="77"/>
    </row>
    <row r="31" spans="1:15">
      <c r="A31" s="97"/>
      <c r="B31" s="98"/>
      <c r="C31" s="25" t="s">
        <v>3</v>
      </c>
      <c r="D31" s="26" t="s">
        <v>31</v>
      </c>
      <c r="E31" s="27">
        <v>0.19470000000000001</v>
      </c>
      <c r="F31" s="30">
        <f>E31*F27</f>
        <v>630.04920000000004</v>
      </c>
      <c r="G31" s="76"/>
      <c r="H31" s="28"/>
      <c r="I31" s="28"/>
      <c r="J31" s="28"/>
      <c r="K31" s="28"/>
      <c r="L31" s="28"/>
      <c r="M31" s="28"/>
      <c r="N31" s="77"/>
    </row>
    <row r="32" spans="1:15">
      <c r="A32" s="97"/>
      <c r="B32" s="98"/>
      <c r="C32" s="25" t="s">
        <v>10</v>
      </c>
      <c r="D32" s="26" t="s">
        <v>8</v>
      </c>
      <c r="E32" s="27">
        <v>1.44E-2</v>
      </c>
      <c r="F32" s="30">
        <f>E32*F27</f>
        <v>46.598399999999998</v>
      </c>
      <c r="G32" s="27"/>
      <c r="H32" s="28"/>
      <c r="I32" s="28"/>
      <c r="J32" s="28"/>
      <c r="K32" s="28"/>
      <c r="L32" s="28"/>
      <c r="M32" s="28"/>
      <c r="N32" s="77"/>
    </row>
    <row r="33" spans="1:15" ht="24">
      <c r="A33" s="97"/>
      <c r="B33" s="98"/>
      <c r="C33" s="72" t="s">
        <v>37</v>
      </c>
      <c r="D33" s="73" t="s">
        <v>31</v>
      </c>
      <c r="E33" s="74">
        <v>1.55</v>
      </c>
      <c r="F33" s="75">
        <f>E33*F31</f>
        <v>976.57626000000005</v>
      </c>
      <c r="G33" s="27"/>
      <c r="H33" s="28"/>
      <c r="I33" s="28"/>
      <c r="J33" s="28"/>
      <c r="K33" s="28"/>
      <c r="L33" s="28"/>
      <c r="M33" s="28"/>
      <c r="N33" s="77"/>
    </row>
    <row r="34" spans="1:15" s="16" customFormat="1">
      <c r="A34" s="39"/>
      <c r="B34" s="61"/>
      <c r="C34" s="62" t="s">
        <v>48</v>
      </c>
      <c r="D34" s="63"/>
      <c r="E34" s="63"/>
      <c r="F34" s="63"/>
      <c r="G34" s="63"/>
      <c r="H34" s="64"/>
      <c r="I34" s="65"/>
      <c r="J34" s="64"/>
      <c r="K34" s="65"/>
      <c r="L34" s="64"/>
      <c r="M34" s="64"/>
      <c r="N34" s="77"/>
      <c r="O34" s="17"/>
    </row>
    <row r="35" spans="1:15">
      <c r="A35" s="48"/>
      <c r="B35" s="49"/>
      <c r="C35" s="50" t="s">
        <v>51</v>
      </c>
      <c r="D35" s="51"/>
      <c r="E35" s="52"/>
      <c r="F35" s="52"/>
      <c r="G35" s="52"/>
      <c r="H35" s="53"/>
      <c r="I35" s="53"/>
      <c r="J35" s="53"/>
      <c r="K35" s="53"/>
      <c r="L35" s="53"/>
      <c r="M35" s="53"/>
      <c r="N35" s="77"/>
    </row>
    <row r="36" spans="1:15">
      <c r="A36" s="54"/>
      <c r="B36" s="49"/>
      <c r="C36" s="50" t="s">
        <v>23</v>
      </c>
      <c r="D36" s="55"/>
      <c r="E36" s="52"/>
      <c r="F36" s="52"/>
      <c r="G36" s="52"/>
      <c r="H36" s="52"/>
      <c r="I36" s="52"/>
      <c r="J36" s="52"/>
      <c r="K36" s="52"/>
      <c r="L36" s="52"/>
      <c r="M36" s="69"/>
    </row>
    <row r="37" spans="1:15">
      <c r="A37" s="54"/>
      <c r="B37" s="49"/>
      <c r="C37" s="50" t="s">
        <v>21</v>
      </c>
      <c r="D37" s="51"/>
      <c r="E37" s="52"/>
      <c r="F37" s="52"/>
      <c r="G37" s="52"/>
      <c r="H37" s="52"/>
      <c r="I37" s="52"/>
      <c r="J37" s="52"/>
      <c r="K37" s="52"/>
      <c r="L37" s="52"/>
      <c r="M37" s="52"/>
    </row>
    <row r="38" spans="1:15">
      <c r="A38" s="12"/>
      <c r="B38" s="29"/>
      <c r="C38" s="12" t="s">
        <v>24</v>
      </c>
      <c r="D38" s="56"/>
      <c r="E38" s="56"/>
      <c r="F38" s="57"/>
      <c r="G38" s="12"/>
      <c r="H38" s="11"/>
      <c r="I38" s="58"/>
      <c r="J38" s="58"/>
      <c r="K38" s="58"/>
      <c r="L38" s="58"/>
      <c r="M38" s="70"/>
    </row>
    <row r="39" spans="1:15">
      <c r="A39" s="12"/>
      <c r="B39" s="29"/>
      <c r="C39" s="12" t="s">
        <v>21</v>
      </c>
      <c r="D39" s="12"/>
      <c r="E39" s="12"/>
      <c r="F39" s="57"/>
      <c r="G39" s="12"/>
      <c r="H39" s="11"/>
      <c r="I39" s="58"/>
      <c r="J39" s="58"/>
      <c r="K39" s="58"/>
      <c r="L39" s="58"/>
      <c r="M39" s="59"/>
    </row>
    <row r="40" spans="1:15" ht="36" customHeight="1">
      <c r="A40" s="12"/>
      <c r="B40" s="29"/>
      <c r="C40" s="12" t="s">
        <v>53</v>
      </c>
      <c r="D40" s="56"/>
      <c r="E40" s="56"/>
      <c r="F40" s="57"/>
      <c r="G40" s="12"/>
      <c r="H40" s="11"/>
      <c r="I40" s="58"/>
      <c r="J40" s="58"/>
      <c r="K40" s="58"/>
      <c r="L40" s="58"/>
      <c r="M40" s="70"/>
    </row>
    <row r="41" spans="1:15">
      <c r="A41" s="12"/>
      <c r="B41" s="29"/>
      <c r="C41" s="12" t="s">
        <v>21</v>
      </c>
      <c r="D41" s="12"/>
      <c r="E41" s="12"/>
      <c r="F41" s="57"/>
      <c r="G41" s="12"/>
      <c r="H41" s="11"/>
      <c r="I41" s="58"/>
      <c r="J41" s="58"/>
      <c r="K41" s="58"/>
      <c r="L41" s="58"/>
      <c r="M41" s="59"/>
    </row>
    <row r="42" spans="1:15">
      <c r="A42" s="12"/>
      <c r="B42" s="29"/>
      <c r="C42" s="12" t="s">
        <v>25</v>
      </c>
      <c r="D42" s="56">
        <v>0.18</v>
      </c>
      <c r="E42" s="56"/>
      <c r="F42" s="57"/>
      <c r="G42" s="12"/>
      <c r="H42" s="11"/>
      <c r="I42" s="58"/>
      <c r="J42" s="58"/>
      <c r="K42" s="58"/>
      <c r="L42" s="58"/>
      <c r="M42" s="70"/>
    </row>
    <row r="43" spans="1:15">
      <c r="A43" s="12"/>
      <c r="B43" s="29"/>
      <c r="C43" s="12" t="s">
        <v>21</v>
      </c>
      <c r="D43" s="12"/>
      <c r="E43" s="12"/>
      <c r="F43" s="57"/>
      <c r="G43" s="12"/>
      <c r="H43" s="11"/>
      <c r="I43" s="58"/>
      <c r="J43" s="58"/>
      <c r="K43" s="58"/>
      <c r="L43" s="58"/>
      <c r="M43" s="59"/>
    </row>
    <row r="44" spans="1:15">
      <c r="N44" s="14"/>
    </row>
    <row r="45" spans="1:15">
      <c r="M45" s="14"/>
    </row>
    <row r="46" spans="1:15">
      <c r="A46" s="15"/>
      <c r="B46" s="15"/>
      <c r="C46" s="18"/>
      <c r="D46" s="15"/>
      <c r="E46" s="15"/>
      <c r="F46" s="15"/>
      <c r="G46" s="15"/>
      <c r="H46" s="15"/>
      <c r="I46" s="15"/>
      <c r="J46" s="15"/>
      <c r="K46" s="15"/>
      <c r="L46" s="15"/>
      <c r="M46" s="15"/>
    </row>
  </sheetData>
  <mergeCells count="23">
    <mergeCell ref="M8:M9"/>
    <mergeCell ref="A12:A13"/>
    <mergeCell ref="B12:B13"/>
    <mergeCell ref="A27:A33"/>
    <mergeCell ref="B27:B33"/>
    <mergeCell ref="A6:C6"/>
    <mergeCell ref="F6:H6"/>
    <mergeCell ref="K6:L6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L1:M1"/>
    <mergeCell ref="A2:M2"/>
    <mergeCell ref="A3:M3"/>
    <mergeCell ref="A5:C5"/>
    <mergeCell ref="F5:J5"/>
    <mergeCell ref="K5:L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</vt:lpstr>
      <vt:lpstr>EXP!Print_Area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2019-03-05T11:52:30Z</dcterms:modified>
</cp:coreProperties>
</file>