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Sheet1" sheetId="1" r:id="rId1"/>
  </sheets>
  <definedNames>
    <definedName name="_xlnm._FilterDatabase" localSheetId="0" hidden="1">Sheet1!$A$10:$M$191</definedName>
    <definedName name="_xlnm.Print_Area" localSheetId="0">Sheet1!$A$1:$M$194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7" i="1" l="1"/>
  <c r="H161" i="1" l="1"/>
  <c r="M161" i="1" s="1"/>
  <c r="H160" i="1"/>
  <c r="M160" i="1" s="1"/>
  <c r="H172" i="1"/>
  <c r="M172" i="1" s="1"/>
  <c r="H171" i="1"/>
  <c r="M171" i="1" s="1"/>
  <c r="F177" i="1"/>
  <c r="H177" i="1" s="1"/>
  <c r="M177" i="1" s="1"/>
  <c r="F176" i="1"/>
  <c r="H176" i="1" s="1"/>
  <c r="M176" i="1" s="1"/>
  <c r="F175" i="1"/>
  <c r="J175" i="1" s="1"/>
  <c r="M175" i="1" s="1"/>
  <c r="F173" i="1"/>
  <c r="H173" i="1" s="1"/>
  <c r="M173" i="1" s="1"/>
  <c r="F170" i="1"/>
  <c r="L170" i="1" s="1"/>
  <c r="M170" i="1" s="1"/>
  <c r="F169" i="1"/>
  <c r="J169" i="1" s="1"/>
  <c r="M169" i="1" s="1"/>
  <c r="F167" i="1"/>
  <c r="H167" i="1" s="1"/>
  <c r="M167" i="1" s="1"/>
  <c r="F166" i="1"/>
  <c r="H166" i="1" s="1"/>
  <c r="M166" i="1" s="1"/>
  <c r="F165" i="1"/>
  <c r="L165" i="1" s="1"/>
  <c r="M165" i="1" s="1"/>
  <c r="F164" i="1"/>
  <c r="J164" i="1" s="1"/>
  <c r="M164" i="1" s="1"/>
  <c r="F162" i="1"/>
  <c r="H162" i="1" s="1"/>
  <c r="M162" i="1" s="1"/>
  <c r="F159" i="1"/>
  <c r="L159" i="1" s="1"/>
  <c r="M159" i="1" s="1"/>
  <c r="F158" i="1"/>
  <c r="J158" i="1" s="1"/>
  <c r="M158" i="1" s="1"/>
  <c r="F156" i="1"/>
  <c r="H156" i="1" s="1"/>
  <c r="M156" i="1" s="1"/>
  <c r="F155" i="1"/>
  <c r="H155" i="1" s="1"/>
  <c r="F154" i="1"/>
  <c r="L154" i="1" s="1"/>
  <c r="F153" i="1"/>
  <c r="J153" i="1" s="1"/>
  <c r="M153" i="1" s="1"/>
  <c r="L179" i="1" l="1"/>
  <c r="M154" i="1"/>
  <c r="H179" i="1"/>
  <c r="M180" i="1" s="1"/>
  <c r="M155" i="1"/>
  <c r="J179" i="1"/>
  <c r="M182" i="1" s="1"/>
  <c r="L43" i="1"/>
  <c r="M43" i="1" s="1"/>
  <c r="H139" i="1"/>
  <c r="M139" i="1" s="1"/>
  <c r="H115" i="1"/>
  <c r="M115" i="1" s="1"/>
  <c r="H94" i="1"/>
  <c r="M94" i="1" s="1"/>
  <c r="H83" i="1"/>
  <c r="M83" i="1" s="1"/>
  <c r="H82" i="1"/>
  <c r="M82" i="1" s="1"/>
  <c r="H81" i="1"/>
  <c r="M81" i="1" s="1"/>
  <c r="H75" i="1"/>
  <c r="M75" i="1" s="1"/>
  <c r="H74" i="1"/>
  <c r="M74" i="1" s="1"/>
  <c r="H67" i="1"/>
  <c r="M67" i="1" s="1"/>
  <c r="F140" i="1"/>
  <c r="H140" i="1" s="1"/>
  <c r="M140" i="1" s="1"/>
  <c r="F138" i="1"/>
  <c r="J138" i="1" s="1"/>
  <c r="M138" i="1" s="1"/>
  <c r="F136" i="1"/>
  <c r="H136" i="1" s="1"/>
  <c r="M136" i="1" s="1"/>
  <c r="F135" i="1"/>
  <c r="J135" i="1" s="1"/>
  <c r="M135" i="1" s="1"/>
  <c r="F133" i="1"/>
  <c r="H133" i="1" s="1"/>
  <c r="M133" i="1" s="1"/>
  <c r="F132" i="1"/>
  <c r="H132" i="1" s="1"/>
  <c r="M132" i="1" s="1"/>
  <c r="F131" i="1"/>
  <c r="J131" i="1" s="1"/>
  <c r="M131" i="1" s="1"/>
  <c r="F129" i="1"/>
  <c r="H129" i="1" s="1"/>
  <c r="M129" i="1" s="1"/>
  <c r="F128" i="1"/>
  <c r="H128" i="1" s="1"/>
  <c r="M128" i="1" s="1"/>
  <c r="F127" i="1"/>
  <c r="L127" i="1" s="1"/>
  <c r="M127" i="1" s="1"/>
  <c r="F126" i="1"/>
  <c r="J126" i="1" s="1"/>
  <c r="M126" i="1" s="1"/>
  <c r="F124" i="1"/>
  <c r="H124" i="1" s="1"/>
  <c r="M124" i="1" s="1"/>
  <c r="F123" i="1"/>
  <c r="H123" i="1" s="1"/>
  <c r="M123" i="1" s="1"/>
  <c r="F122" i="1"/>
  <c r="H122" i="1" s="1"/>
  <c r="M122" i="1" s="1"/>
  <c r="F121" i="1"/>
  <c r="H121" i="1" s="1"/>
  <c r="M121" i="1" s="1"/>
  <c r="F120" i="1"/>
  <c r="H120" i="1" s="1"/>
  <c r="M120" i="1" s="1"/>
  <c r="F119" i="1"/>
  <c r="L119" i="1" s="1"/>
  <c r="M119" i="1" s="1"/>
  <c r="F118" i="1"/>
  <c r="J118" i="1" s="1"/>
  <c r="M118" i="1" s="1"/>
  <c r="F116" i="1"/>
  <c r="H116" i="1" s="1"/>
  <c r="M116" i="1" s="1"/>
  <c r="F114" i="1"/>
  <c r="H114" i="1" s="1"/>
  <c r="M114" i="1" s="1"/>
  <c r="F113" i="1"/>
  <c r="L113" i="1" s="1"/>
  <c r="M113" i="1" s="1"/>
  <c r="F112" i="1"/>
  <c r="J112" i="1" s="1"/>
  <c r="M112" i="1" s="1"/>
  <c r="F110" i="1"/>
  <c r="H110" i="1" s="1"/>
  <c r="M110" i="1" s="1"/>
  <c r="F109" i="1"/>
  <c r="H109" i="1" s="1"/>
  <c r="M109" i="1" s="1"/>
  <c r="F108" i="1"/>
  <c r="L108" i="1" s="1"/>
  <c r="M108" i="1" s="1"/>
  <c r="F107" i="1"/>
  <c r="J107" i="1" s="1"/>
  <c r="M107" i="1" s="1"/>
  <c r="F102" i="1"/>
  <c r="H102" i="1" s="1"/>
  <c r="M102" i="1" s="1"/>
  <c r="F101" i="1"/>
  <c r="H101" i="1" s="1"/>
  <c r="M101" i="1" s="1"/>
  <c r="F100" i="1"/>
  <c r="H100" i="1" s="1"/>
  <c r="M100" i="1" s="1"/>
  <c r="F99" i="1"/>
  <c r="H99" i="1" s="1"/>
  <c r="M99" i="1" s="1"/>
  <c r="F98" i="1"/>
  <c r="L98" i="1" s="1"/>
  <c r="M98" i="1" s="1"/>
  <c r="F97" i="1"/>
  <c r="J97" i="1" s="1"/>
  <c r="M97" i="1" s="1"/>
  <c r="F95" i="1"/>
  <c r="H95" i="1" s="1"/>
  <c r="M95" i="1" s="1"/>
  <c r="F93" i="1"/>
  <c r="H93" i="1" s="1"/>
  <c r="M93" i="1" s="1"/>
  <c r="F92" i="1"/>
  <c r="L92" i="1" s="1"/>
  <c r="M92" i="1" s="1"/>
  <c r="F91" i="1"/>
  <c r="J91" i="1" s="1"/>
  <c r="M91" i="1" s="1"/>
  <c r="F89" i="1"/>
  <c r="H89" i="1" s="1"/>
  <c r="M89" i="1" s="1"/>
  <c r="F88" i="1"/>
  <c r="H88" i="1" s="1"/>
  <c r="M88" i="1" s="1"/>
  <c r="F87" i="1"/>
  <c r="L87" i="1" s="1"/>
  <c r="M87" i="1" s="1"/>
  <c r="F86" i="1"/>
  <c r="J86" i="1" s="1"/>
  <c r="M86" i="1" s="1"/>
  <c r="F84" i="1"/>
  <c r="H84" i="1" s="1"/>
  <c r="M84" i="1" s="1"/>
  <c r="F80" i="1"/>
  <c r="H80" i="1" s="1"/>
  <c r="M80" i="1" s="1"/>
  <c r="F79" i="1"/>
  <c r="L79" i="1" s="1"/>
  <c r="M79" i="1" s="1"/>
  <c r="F78" i="1"/>
  <c r="J78" i="1" s="1"/>
  <c r="M78" i="1" s="1"/>
  <c r="F76" i="1"/>
  <c r="H76" i="1" s="1"/>
  <c r="M76" i="1" s="1"/>
  <c r="F73" i="1"/>
  <c r="H73" i="1" s="1"/>
  <c r="M73" i="1" s="1"/>
  <c r="F72" i="1"/>
  <c r="L72" i="1" s="1"/>
  <c r="M72" i="1" s="1"/>
  <c r="F71" i="1"/>
  <c r="J71" i="1" s="1"/>
  <c r="M71" i="1" s="1"/>
  <c r="F69" i="1"/>
  <c r="H69" i="1" s="1"/>
  <c r="M69" i="1" s="1"/>
  <c r="F68" i="1"/>
  <c r="H68" i="1" s="1"/>
  <c r="M68" i="1" s="1"/>
  <c r="F66" i="1"/>
  <c r="H66" i="1" s="1"/>
  <c r="M66" i="1" s="1"/>
  <c r="F65" i="1"/>
  <c r="L65" i="1" s="1"/>
  <c r="M65" i="1" s="1"/>
  <c r="F64" i="1"/>
  <c r="J64" i="1" s="1"/>
  <c r="M64" i="1" s="1"/>
  <c r="F62" i="1"/>
  <c r="H62" i="1" s="1"/>
  <c r="M62" i="1" s="1"/>
  <c r="F61" i="1"/>
  <c r="H61" i="1" s="1"/>
  <c r="M61" i="1" s="1"/>
  <c r="F60" i="1"/>
  <c r="L60" i="1" s="1"/>
  <c r="M60" i="1" s="1"/>
  <c r="F59" i="1"/>
  <c r="J59" i="1" s="1"/>
  <c r="M59" i="1" s="1"/>
  <c r="F57" i="1"/>
  <c r="H57" i="1" s="1"/>
  <c r="M57" i="1" s="1"/>
  <c r="F56" i="1"/>
  <c r="H56" i="1" s="1"/>
  <c r="M56" i="1" s="1"/>
  <c r="F55" i="1"/>
  <c r="L55" i="1" s="1"/>
  <c r="M55" i="1" s="1"/>
  <c r="F54" i="1"/>
  <c r="J54" i="1" s="1"/>
  <c r="M54" i="1" s="1"/>
  <c r="F52" i="1"/>
  <c r="H52" i="1" s="1"/>
  <c r="M52" i="1" s="1"/>
  <c r="F51" i="1"/>
  <c r="H51" i="1" s="1"/>
  <c r="M51" i="1" s="1"/>
  <c r="F50" i="1"/>
  <c r="H50" i="1" s="1"/>
  <c r="M50" i="1" s="1"/>
  <c r="F49" i="1"/>
  <c r="L49" i="1" s="1"/>
  <c r="M49" i="1" s="1"/>
  <c r="F48" i="1"/>
  <c r="J48" i="1" s="1"/>
  <c r="M48" i="1" s="1"/>
  <c r="F42" i="1"/>
  <c r="J42" i="1" s="1"/>
  <c r="M42" i="1" s="1"/>
  <c r="F40" i="1"/>
  <c r="H40" i="1" s="1"/>
  <c r="M40" i="1" s="1"/>
  <c r="F39" i="1"/>
  <c r="J39" i="1" s="1"/>
  <c r="M39" i="1" s="1"/>
  <c r="F37" i="1"/>
  <c r="J37" i="1" s="1"/>
  <c r="M37" i="1" s="1"/>
  <c r="F35" i="1"/>
  <c r="J35" i="1" s="1"/>
  <c r="M35" i="1" s="1"/>
  <c r="F33" i="1"/>
  <c r="H33" i="1" s="1"/>
  <c r="M33" i="1" s="1"/>
  <c r="F32" i="1"/>
  <c r="H32" i="1" s="1"/>
  <c r="M32" i="1" s="1"/>
  <c r="F31" i="1"/>
  <c r="H31" i="1" s="1"/>
  <c r="M31" i="1" s="1"/>
  <c r="F30" i="1"/>
  <c r="J30" i="1" s="1"/>
  <c r="M30" i="1" s="1"/>
  <c r="F28" i="1"/>
  <c r="H28" i="1" s="1"/>
  <c r="M28" i="1" s="1"/>
  <c r="F27" i="1"/>
  <c r="H27" i="1" s="1"/>
  <c r="M27" i="1" s="1"/>
  <c r="F26" i="1"/>
  <c r="J26" i="1" s="1"/>
  <c r="M26" i="1" s="1"/>
  <c r="F24" i="1"/>
  <c r="L24" i="1" s="1"/>
  <c r="M24" i="1" s="1"/>
  <c r="F23" i="1"/>
  <c r="M23" i="1" s="1"/>
  <c r="F21" i="1"/>
  <c r="H21" i="1" s="1"/>
  <c r="M21" i="1" s="1"/>
  <c r="F20" i="1"/>
  <c r="M20" i="1" s="1"/>
  <c r="F18" i="1"/>
  <c r="L18" i="1" s="1"/>
  <c r="M18" i="1" s="1"/>
  <c r="F17" i="1"/>
  <c r="J17" i="1" s="1"/>
  <c r="M17" i="1" s="1"/>
  <c r="F15" i="1"/>
  <c r="H15" i="1" s="1"/>
  <c r="M15" i="1" s="1"/>
  <c r="F14" i="1"/>
  <c r="L14" i="1" s="1"/>
  <c r="M14" i="1" s="1"/>
  <c r="F13" i="1"/>
  <c r="J13" i="1" s="1"/>
  <c r="M13" i="1" s="1"/>
  <c r="M179" i="1" l="1"/>
  <c r="M181" i="1" s="1"/>
  <c r="M142" i="1"/>
  <c r="M45" i="1"/>
  <c r="M104" i="1"/>
  <c r="J45" i="1"/>
  <c r="J104" i="1"/>
  <c r="J142" i="1"/>
  <c r="H45" i="1"/>
  <c r="H104" i="1"/>
  <c r="H142" i="1"/>
  <c r="L45" i="1"/>
  <c r="L104" i="1"/>
  <c r="L142" i="1"/>
  <c r="L143" i="1" l="1"/>
  <c r="L187" i="1" s="1"/>
  <c r="J143" i="1"/>
  <c r="J187" i="1" s="1"/>
  <c r="H143" i="1"/>
  <c r="M183" i="1"/>
  <c r="M143" i="1"/>
  <c r="M144" i="1" l="1"/>
  <c r="M145" i="1" s="1"/>
  <c r="H187" i="1"/>
  <c r="M184" i="1"/>
  <c r="M185" i="1" s="1"/>
  <c r="M146" i="1" l="1"/>
  <c r="M147" i="1" s="1"/>
  <c r="M148" i="1" l="1"/>
  <c r="M149" i="1" s="1"/>
  <c r="M187" i="1" s="1"/>
  <c r="M188" i="1" l="1"/>
  <c r="M189" i="1" s="1"/>
  <c r="M190" i="1" l="1"/>
  <c r="M191" i="1" s="1"/>
  <c r="L6" i="1" s="1"/>
</calcChain>
</file>

<file path=xl/sharedStrings.xml><?xml version="1.0" encoding="utf-8"?>
<sst xmlns="http://schemas.openxmlformats.org/spreadsheetml/2006/main" count="396" uniqueCount="136">
  <si>
    <t>სულ ხარჯთაღრიცხვით</t>
  </si>
  <si>
    <t>ლარი</t>
  </si>
  <si>
    <t>მათ შორის ხელფასი</t>
  </si>
  <si>
    <t>N</t>
  </si>
  <si>
    <t>გაფასება</t>
  </si>
  <si>
    <t>სამუშაოების დასახელება</t>
  </si>
  <si>
    <t>განზ. ერთ.</t>
  </si>
  <si>
    <t>რაოდენობა</t>
  </si>
  <si>
    <t>მასალა</t>
  </si>
  <si>
    <t>ხელფასი</t>
  </si>
  <si>
    <t>მანქანა-მექანიზმები</t>
  </si>
  <si>
    <t>მთლიანად ლარში</t>
  </si>
  <si>
    <t>ნორმ. ერთ-ზე</t>
  </si>
  <si>
    <t>სულ</t>
  </si>
  <si>
    <t>ერთ. ფასი</t>
  </si>
  <si>
    <t>ლოკალურ-რესურსული ხარჯთაღრიცხვა</t>
  </si>
  <si>
    <t>1. დემონტაჟის სამუშაოები</t>
  </si>
  <si>
    <t xml:space="preserve"> 46-28-2</t>
  </si>
  <si>
    <t>საბაზრო</t>
  </si>
  <si>
    <t>თუნუქის დაზიანებული სახურავის დემონტაჟი და ჩამოტანა დაბლა</t>
  </si>
  <si>
    <t xml:space="preserve"> - შრომის დანახარჯები</t>
  </si>
  <si>
    <t xml:space="preserve"> - მანქანები</t>
  </si>
  <si>
    <t xml:space="preserve"> - სხვა ხარჯები</t>
  </si>
  <si>
    <r>
      <t>მ</t>
    </r>
    <r>
      <rPr>
        <sz val="11"/>
        <color theme="1"/>
        <rFont val="Calibri"/>
        <family val="2"/>
      </rPr>
      <t>²</t>
    </r>
  </si>
  <si>
    <t>გრ/მ</t>
  </si>
  <si>
    <t>კ/სთ</t>
  </si>
  <si>
    <t xml:space="preserve"> 46-27-4</t>
  </si>
  <si>
    <t>დაზიანებული ხის შეფიცვრის დემონტაჟი და ჩამოტანა დაბლა</t>
  </si>
  <si>
    <t xml:space="preserve"> საბაზრო</t>
  </si>
  <si>
    <t>დაზიანებული შპალიერის მოხსნა კედლებიდან, ზედაპირების გასუფთავება ზუმფარით და დაკეჭვნა</t>
  </si>
  <si>
    <t xml:space="preserve"> - ზუმფარა</t>
  </si>
  <si>
    <t xml:space="preserve"> 46-15-2</t>
  </si>
  <si>
    <t>დაზიანებული ნალესის მოხსნა კედლებიდან</t>
  </si>
  <si>
    <t>ავეჯის შეფუთვა ცელოფანით</t>
  </si>
  <si>
    <t xml:space="preserve"> - ცელოფანი ორმაგი</t>
  </si>
  <si>
    <t>იატაკზე მუყაოს და ცელოფნის დაფენა</t>
  </si>
  <si>
    <t xml:space="preserve"> - მუყაოს ფურცლები (ბ/უ)</t>
  </si>
  <si>
    <t>არმსტრონგის სანათის დემონტაჟი</t>
  </si>
  <si>
    <t>ცლ</t>
  </si>
  <si>
    <t>ელ. ხელსაწყოების დემონტაჟი  (შტეპცელი - 4, ამომრთვ - 2)</t>
  </si>
  <si>
    <t>სამშენებლო ნაგავის შეგროვება და გატანა</t>
  </si>
  <si>
    <t xml:space="preserve"> - ტომარა</t>
  </si>
  <si>
    <r>
      <t>მ</t>
    </r>
    <r>
      <rPr>
        <sz val="11"/>
        <color theme="1"/>
        <rFont val="Calibri"/>
        <family val="2"/>
      </rPr>
      <t>³</t>
    </r>
  </si>
  <si>
    <t>სამშენებლო ნაგავის დატვირთვა ა/მ-ზე ხელით</t>
  </si>
  <si>
    <t>სამშენებლო ნაგავის გატანა ა/თვითმცლელით 10.0 კმ-ზე</t>
  </si>
  <si>
    <t>ტნ</t>
  </si>
  <si>
    <t>ჯამი თავი 1.</t>
  </si>
  <si>
    <t>2. სახურავი და ფასადი</t>
  </si>
  <si>
    <t xml:space="preserve"> 10-36-4</t>
  </si>
  <si>
    <t>ხის მოლარტყვის მოწყობა</t>
  </si>
  <si>
    <t xml:space="preserve"> - ლურსმანი</t>
  </si>
  <si>
    <r>
      <t xml:space="preserve"> - ხის მასალა ფიცარი </t>
    </r>
    <r>
      <rPr>
        <sz val="11"/>
        <color theme="1"/>
        <rFont val="Calibri"/>
        <family val="2"/>
      </rPr>
      <t>δ</t>
    </r>
    <r>
      <rPr>
        <sz val="11"/>
        <color theme="1"/>
        <rFont val="Calibri"/>
        <family val="2"/>
        <scheme val="minor"/>
      </rPr>
      <t>=3.0 სმ</t>
    </r>
  </si>
  <si>
    <t>კგ</t>
  </si>
  <si>
    <t>ხის კონსტრუქციების ანტი-სეპტირება</t>
  </si>
  <si>
    <t xml:space="preserve"> - ანტისეპტიკური პასტა</t>
  </si>
  <si>
    <t>ხის კონსტრუქციების ცეცხლდაცვა</t>
  </si>
  <si>
    <t xml:space="preserve"> - ხანძარსაწინააღმდეგო ხსნარი</t>
  </si>
  <si>
    <t xml:space="preserve"> 12-6-3</t>
  </si>
  <si>
    <t>გამოყ.</t>
  </si>
  <si>
    <t>თუნუქის გოფრირებული სახურავის მოწყობა კეხით</t>
  </si>
  <si>
    <t xml:space="preserve"> - მოთუთ. გოფრ. თუნუქი 0.5 მმ</t>
  </si>
  <si>
    <t xml:space="preserve"> - მოთუთ. ბრტყელი თუნუქი 0.5 მმ</t>
  </si>
  <si>
    <t xml:space="preserve"> - თვითმჭრელი რეზინის თავაკით</t>
  </si>
  <si>
    <t xml:space="preserve"> 12-8-3</t>
  </si>
  <si>
    <t>გამოყ,</t>
  </si>
  <si>
    <t>წყალშემკრები ღარის მოწყობა დ=100 მმ</t>
  </si>
  <si>
    <t xml:space="preserve"> - თვითმჭრელი L=4.0 სმ</t>
  </si>
  <si>
    <t>წყალსაწრეტი მილების მოწყობა სამაგრებით და ძაბრით</t>
  </si>
  <si>
    <t xml:space="preserve"> - წყალსაწრეტი მილი</t>
  </si>
  <si>
    <t xml:space="preserve"> - პლასტმასის სამაგრი</t>
  </si>
  <si>
    <t xml:space="preserve"> - ძაბრი</t>
  </si>
  <si>
    <t xml:space="preserve"> - მუხლი</t>
  </si>
  <si>
    <t xml:space="preserve"> 15-52-1</t>
  </si>
  <si>
    <t>ფასადის შელესვა ც/ხსნარით</t>
  </si>
  <si>
    <t xml:space="preserve"> - ც/ხსნარი მ-100</t>
  </si>
  <si>
    <t xml:space="preserve"> 15-52-15</t>
  </si>
  <si>
    <t>ფერდილების შელესვა ც/ხსნარით</t>
  </si>
  <si>
    <t xml:space="preserve"> - კნაუფის კუთხოვანა</t>
  </si>
  <si>
    <t xml:space="preserve"> 15-168-7</t>
  </si>
  <si>
    <t>ფასადის დამუშავება და შეღებვა</t>
  </si>
  <si>
    <t xml:space="preserve"> - გრუნტი</t>
  </si>
  <si>
    <t xml:space="preserve"> - ფასადის ფითხი</t>
  </si>
  <si>
    <t xml:space="preserve"> - წყალმედეგი საღებავი</t>
  </si>
  <si>
    <t>ლიტ</t>
  </si>
  <si>
    <t>ჯამი თავი 2.</t>
  </si>
  <si>
    <t>3. შიგა სარემონტო სამუშაოები</t>
  </si>
  <si>
    <t xml:space="preserve"> 15-55-9</t>
  </si>
  <si>
    <t>კედლების შელესვა ც/ხსნარით</t>
  </si>
  <si>
    <t>კედლების დამუშავება და მომზადება შესაღებად</t>
  </si>
  <si>
    <t xml:space="preserve"> - ფითხი</t>
  </si>
  <si>
    <t xml:space="preserve"> - ლაუნფაუზერის ქაღალდი</t>
  </si>
  <si>
    <t xml:space="preserve"> - წებო შპალერის</t>
  </si>
  <si>
    <t>კედლების შერებვა წყალემულსიით (ფერი შეთანხმებით)</t>
  </si>
  <si>
    <t xml:space="preserve"> - წყალემულსიური საღებავი</t>
  </si>
  <si>
    <t>არმსტრონგის დაზიანებული ფილების შეცვლა (60x60) სმ</t>
  </si>
  <si>
    <t xml:space="preserve"> - არმსტ. ფილა (ანალოგიური)</t>
  </si>
  <si>
    <r>
      <t>მ</t>
    </r>
    <r>
      <rPr>
        <b/>
        <sz val="11"/>
        <color theme="1"/>
        <rFont val="Calibri"/>
        <family val="2"/>
      </rPr>
      <t>²</t>
    </r>
  </si>
  <si>
    <r>
      <t>მ</t>
    </r>
    <r>
      <rPr>
        <b/>
        <sz val="11"/>
        <color theme="1"/>
        <rFont val="Calibri"/>
        <family val="2"/>
      </rPr>
      <t>³</t>
    </r>
  </si>
  <si>
    <t>ჯამი თავი 3.</t>
  </si>
  <si>
    <t>მასალების ტრანსპორტირება</t>
  </si>
  <si>
    <t>ზედნადები ხარჯები</t>
  </si>
  <si>
    <t>ჯამი</t>
  </si>
  <si>
    <t>მოგება</t>
  </si>
  <si>
    <t>გაუთვალსიწინებელი ხარჯები</t>
  </si>
  <si>
    <t>დღგ</t>
  </si>
  <si>
    <t>4. ელ. სამონტაჟო სამუშაოები</t>
  </si>
  <si>
    <t xml:space="preserve"> 8-525-1</t>
  </si>
  <si>
    <t xml:space="preserve"> - ცალფაზა ავტომატი 63 ამპ</t>
  </si>
  <si>
    <t>ავტომატური გამომრთველის გამოცვლა ცალფაზა 63 ამპ</t>
  </si>
  <si>
    <t xml:space="preserve"> 8-591-2</t>
  </si>
  <si>
    <t>გამომრთველები მონტაჟი</t>
  </si>
  <si>
    <t xml:space="preserve"> - გამომრთველი ერთკლავიშიანი</t>
  </si>
  <si>
    <t xml:space="preserve"> - გამომრთველი ორკლავიშიანი</t>
  </si>
  <si>
    <t xml:space="preserve"> 8-591-8</t>
  </si>
  <si>
    <t>შტეპცელების მონტაჟი დამიწებით 250 ვ 16 ამპ</t>
  </si>
  <si>
    <t xml:space="preserve"> - შტეპცელი დამიწებით</t>
  </si>
  <si>
    <t xml:space="preserve"> 8-402-2</t>
  </si>
  <si>
    <t>სადენი სპილენძის ძარღვით (ნალესში შტრაბით გაჭრით)</t>
  </si>
  <si>
    <r>
      <t xml:space="preserve"> - აპილ. სადენი NYM-j 3-1.50 მმ</t>
    </r>
    <r>
      <rPr>
        <sz val="11"/>
        <color theme="1"/>
        <rFont val="Calibri"/>
        <family val="2"/>
      </rPr>
      <t>²</t>
    </r>
  </si>
  <si>
    <r>
      <t xml:space="preserve"> - აპილ. სადენი NYM-j 3-2.50 მმ</t>
    </r>
    <r>
      <rPr>
        <sz val="11"/>
        <color theme="1"/>
        <rFont val="Calibri"/>
        <family val="2"/>
      </rPr>
      <t>²</t>
    </r>
  </si>
  <si>
    <t xml:space="preserve"> 21-26-5</t>
  </si>
  <si>
    <t>არმსტრონგის სანათების მონტაჟი (60x60) სმ</t>
  </si>
  <si>
    <t xml:space="preserve"> - არმსტრონგის სანათი (60x60)</t>
  </si>
  <si>
    <t>ჯამი თავი 4.</t>
  </si>
  <si>
    <t>სულ ჯამი (1+2+3+4)</t>
  </si>
  <si>
    <t>კ-ტ</t>
  </si>
  <si>
    <t xml:space="preserve"> - წყალშემკრები ღარი</t>
  </si>
  <si>
    <t xml:space="preserve"> - ლით. კავი</t>
  </si>
  <si>
    <t>არსებული შპალერის დამუშავება და დაწებება კედელზე ახლიდან ალაგ-ალაგ (30%)</t>
  </si>
  <si>
    <t>ოთახების დასუფთავება რემონტის შემდგომ</t>
  </si>
  <si>
    <t>სულ თავი (1+2+3)</t>
  </si>
  <si>
    <t>ჯამი (1+2+3)</t>
  </si>
  <si>
    <t>ზედნადები ხარჯები (ხელფასიდან)</t>
  </si>
  <si>
    <t>დანართი #2</t>
  </si>
  <si>
    <t xml:space="preserve">ჩოხატაურის პრობაციის ოფისის კაპიტალური რემონტის </t>
  </si>
  <si>
    <t>ხელმოწერა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</si>
</sst>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_-* #,##0\ _L_a_r_i_-;\-* #,##0\ _L_a_r_i_-;_-* &quot;-&quot;??\ _L_a_r_i_-;_-@_-"/>
    <numFmt numFmtId="166" formatCode="0.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8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8">
    <xf numFmtId="0" fontId="0" fillId="0" borderId="0" xfId="0"/>
    <xf numFmtId="0" fontId="2" fillId="0" borderId="0" xfId="0" applyFont="1" applyAlignment="1">
      <alignment horizontal="right"/>
    </xf>
    <xf numFmtId="165" fontId="0" fillId="0" borderId="0" xfId="0" applyNumberFormat="1"/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9" fontId="2" fillId="0" borderId="1" xfId="2" applyFont="1" applyBorder="1" applyAlignment="1">
      <alignment horizontal="center" vertical="center" wrapText="1"/>
    </xf>
    <xf numFmtId="164" fontId="2" fillId="0" borderId="1" xfId="1" applyFont="1" applyBorder="1"/>
    <xf numFmtId="164" fontId="0" fillId="0" borderId="0" xfId="1" applyFont="1"/>
    <xf numFmtId="164" fontId="2" fillId="0" borderId="0" xfId="1" applyFont="1"/>
    <xf numFmtId="164" fontId="2" fillId="0" borderId="1" xfId="1" applyFont="1" applyBorder="1" applyAlignment="1">
      <alignment horizontal="center" vertical="center" wrapText="1"/>
    </xf>
    <xf numFmtId="164" fontId="0" fillId="0" borderId="1" xfId="1" applyFont="1" applyBorder="1"/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/>
    <xf numFmtId="164" fontId="1" fillId="0" borderId="1" xfId="1" applyFont="1" applyBorder="1"/>
    <xf numFmtId="166" fontId="0" fillId="0" borderId="1" xfId="0" applyNumberFormat="1" applyBorder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0" fillId="0" borderId="0" xfId="0" applyBorder="1"/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9" fontId="2" fillId="0" borderId="0" xfId="2" applyFont="1" applyBorder="1" applyAlignment="1">
      <alignment horizontal="center" vertical="center" wrapText="1"/>
    </xf>
    <xf numFmtId="0" fontId="2" fillId="0" borderId="0" xfId="0" applyFont="1" applyBorder="1"/>
    <xf numFmtId="164" fontId="2" fillId="0" borderId="0" xfId="1" applyFont="1" applyBorder="1"/>
    <xf numFmtId="164" fontId="2" fillId="0" borderId="1" xfId="0" applyNumberFormat="1" applyFont="1" applyBorder="1"/>
    <xf numFmtId="9" fontId="6" fillId="0" borderId="1" xfId="2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164" fontId="2" fillId="0" borderId="1" xfId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5"/>
  <sheetViews>
    <sheetView tabSelected="1" view="pageBreakPreview" topLeftCell="A13" zoomScaleNormal="80" zoomScaleSheetLayoutView="100" workbookViewId="0">
      <selection activeCell="T13" sqref="T13"/>
    </sheetView>
  </sheetViews>
  <sheetFormatPr defaultRowHeight="15" x14ac:dyDescent="0.25"/>
  <cols>
    <col min="2" max="2" width="10.140625" style="9" customWidth="1"/>
    <col min="3" max="3" width="30.140625" style="7" customWidth="1"/>
    <col min="4" max="4" width="9.140625" style="7"/>
    <col min="8" max="8" width="11" customWidth="1"/>
    <col min="10" max="10" width="10.7109375" customWidth="1"/>
    <col min="12" max="12" width="11.5703125" bestFit="1" customWidth="1"/>
    <col min="13" max="13" width="12.85546875" style="14" bestFit="1" customWidth="1"/>
  </cols>
  <sheetData>
    <row r="1" spans="1:13" x14ac:dyDescent="0.25">
      <c r="L1" s="32" t="s">
        <v>133</v>
      </c>
      <c r="M1" s="32"/>
    </row>
    <row r="2" spans="1:13" ht="5.25" customHeight="1" x14ac:dyDescent="0.35">
      <c r="A2" s="33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</row>
    <row r="3" spans="1:13" x14ac:dyDescent="0.25">
      <c r="A3" s="36" t="s">
        <v>134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</row>
    <row r="4" spans="1:13" ht="15" customHeight="1" x14ac:dyDescent="0.25">
      <c r="A4" s="35" t="s">
        <v>15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</row>
    <row r="5" spans="1:13" x14ac:dyDescent="0.25">
      <c r="A5" s="35"/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</row>
    <row r="6" spans="1:13" x14ac:dyDescent="0.25">
      <c r="B6"/>
      <c r="C6"/>
      <c r="D6"/>
      <c r="K6" s="1" t="s">
        <v>0</v>
      </c>
      <c r="L6" s="2">
        <f>M191</f>
        <v>0</v>
      </c>
      <c r="M6" s="15" t="s">
        <v>1</v>
      </c>
    </row>
    <row r="7" spans="1:13" x14ac:dyDescent="0.25">
      <c r="B7" s="3"/>
      <c r="C7"/>
      <c r="D7"/>
      <c r="K7" s="1" t="s">
        <v>2</v>
      </c>
      <c r="L7" s="2">
        <f>J187</f>
        <v>0</v>
      </c>
      <c r="M7" s="15" t="s">
        <v>1</v>
      </c>
    </row>
    <row r="8" spans="1:13" x14ac:dyDescent="0.25">
      <c r="A8" s="37" t="s">
        <v>3</v>
      </c>
      <c r="B8" s="37" t="s">
        <v>4</v>
      </c>
      <c r="C8" s="37" t="s">
        <v>5</v>
      </c>
      <c r="D8" s="37" t="s">
        <v>6</v>
      </c>
      <c r="E8" s="37" t="s">
        <v>7</v>
      </c>
      <c r="F8" s="37"/>
      <c r="G8" s="37" t="s">
        <v>8</v>
      </c>
      <c r="H8" s="37"/>
      <c r="I8" s="37" t="s">
        <v>9</v>
      </c>
      <c r="J8" s="37"/>
      <c r="K8" s="37" t="s">
        <v>10</v>
      </c>
      <c r="L8" s="37"/>
      <c r="M8" s="34" t="s">
        <v>11</v>
      </c>
    </row>
    <row r="9" spans="1:13" ht="45" x14ac:dyDescent="0.25">
      <c r="A9" s="37"/>
      <c r="B9" s="37"/>
      <c r="C9" s="37"/>
      <c r="D9" s="37"/>
      <c r="E9" s="4" t="s">
        <v>12</v>
      </c>
      <c r="F9" s="4" t="s">
        <v>13</v>
      </c>
      <c r="G9" s="4" t="s">
        <v>14</v>
      </c>
      <c r="H9" s="4" t="s">
        <v>13</v>
      </c>
      <c r="I9" s="4" t="s">
        <v>14</v>
      </c>
      <c r="J9" s="4" t="s">
        <v>13</v>
      </c>
      <c r="K9" s="4" t="s">
        <v>14</v>
      </c>
      <c r="L9" s="4" t="s">
        <v>13</v>
      </c>
      <c r="M9" s="34"/>
    </row>
    <row r="10" spans="1:13" x14ac:dyDescent="0.25">
      <c r="A10" s="4">
        <v>1</v>
      </c>
      <c r="B10" s="4">
        <v>2</v>
      </c>
      <c r="C10" s="4">
        <v>3</v>
      </c>
      <c r="D10" s="4">
        <v>4</v>
      </c>
      <c r="E10" s="4">
        <v>5</v>
      </c>
      <c r="F10" s="4">
        <v>6</v>
      </c>
      <c r="G10" s="4">
        <v>7</v>
      </c>
      <c r="H10" s="4">
        <v>8</v>
      </c>
      <c r="I10" s="4">
        <v>9</v>
      </c>
      <c r="J10" s="4">
        <v>10</v>
      </c>
      <c r="K10" s="4">
        <v>11</v>
      </c>
      <c r="L10" s="4">
        <v>12</v>
      </c>
      <c r="M10" s="16">
        <v>13</v>
      </c>
    </row>
    <row r="11" spans="1:13" ht="30" x14ac:dyDescent="0.25">
      <c r="A11" s="5"/>
      <c r="B11" s="8"/>
      <c r="C11" s="4" t="s">
        <v>16</v>
      </c>
      <c r="D11" s="6"/>
      <c r="E11" s="5"/>
      <c r="F11" s="5"/>
      <c r="G11" s="5"/>
      <c r="H11" s="5"/>
      <c r="I11" s="5"/>
      <c r="J11" s="5"/>
      <c r="K11" s="5"/>
      <c r="L11" s="5"/>
      <c r="M11" s="17"/>
    </row>
    <row r="12" spans="1:13" ht="45" x14ac:dyDescent="0.25">
      <c r="A12" s="10">
        <v>1</v>
      </c>
      <c r="B12" s="11" t="s">
        <v>17</v>
      </c>
      <c r="C12" s="4" t="s">
        <v>19</v>
      </c>
      <c r="D12" s="4" t="s">
        <v>96</v>
      </c>
      <c r="E12" s="10"/>
      <c r="F12" s="10">
        <v>46</v>
      </c>
      <c r="G12" s="5"/>
      <c r="H12" s="5"/>
      <c r="I12" s="5"/>
      <c r="J12" s="5"/>
      <c r="K12" s="5"/>
      <c r="L12" s="5"/>
      <c r="M12" s="17"/>
    </row>
    <row r="13" spans="1:13" x14ac:dyDescent="0.25">
      <c r="A13" s="5"/>
      <c r="B13" s="8" t="s">
        <v>18</v>
      </c>
      <c r="C13" s="6" t="s">
        <v>20</v>
      </c>
      <c r="D13" s="6" t="s">
        <v>23</v>
      </c>
      <c r="E13" s="5">
        <v>1</v>
      </c>
      <c r="F13" s="5">
        <f>$F$12*E13</f>
        <v>46</v>
      </c>
      <c r="G13" s="17"/>
      <c r="H13" s="17"/>
      <c r="I13" s="17">
        <v>0</v>
      </c>
      <c r="J13" s="17">
        <f>F13*I13</f>
        <v>0</v>
      </c>
      <c r="K13" s="17"/>
      <c r="L13" s="17"/>
      <c r="M13" s="17">
        <f>L13+J13+H13</f>
        <v>0</v>
      </c>
    </row>
    <row r="14" spans="1:13" x14ac:dyDescent="0.25">
      <c r="A14" s="5"/>
      <c r="B14" s="8"/>
      <c r="C14" s="6" t="s">
        <v>21</v>
      </c>
      <c r="D14" s="6" t="s">
        <v>1</v>
      </c>
      <c r="E14" s="5">
        <v>5.0000000000000001E-3</v>
      </c>
      <c r="F14" s="5">
        <f t="shared" ref="F14:F15" si="0">$F$12*E14</f>
        <v>0.23</v>
      </c>
      <c r="G14" s="17"/>
      <c r="H14" s="17"/>
      <c r="I14" s="17"/>
      <c r="J14" s="17"/>
      <c r="K14" s="17">
        <v>0</v>
      </c>
      <c r="L14" s="17">
        <f>F14*K14</f>
        <v>0</v>
      </c>
      <c r="M14" s="17">
        <f>L14+J14+H14</f>
        <v>0</v>
      </c>
    </row>
    <row r="15" spans="1:13" x14ac:dyDescent="0.25">
      <c r="A15" s="5"/>
      <c r="B15" s="8"/>
      <c r="C15" s="6" t="s">
        <v>22</v>
      </c>
      <c r="D15" s="6" t="s">
        <v>1</v>
      </c>
      <c r="E15" s="5">
        <v>0.04</v>
      </c>
      <c r="F15" s="5">
        <f t="shared" si="0"/>
        <v>1.84</v>
      </c>
      <c r="G15" s="17">
        <v>0</v>
      </c>
      <c r="H15" s="17">
        <f>F15*G15</f>
        <v>0</v>
      </c>
      <c r="I15" s="17"/>
      <c r="J15" s="17"/>
      <c r="K15" s="17"/>
      <c r="L15" s="17"/>
      <c r="M15" s="17">
        <f>L15+J15+H15</f>
        <v>0</v>
      </c>
    </row>
    <row r="16" spans="1:13" ht="45" x14ac:dyDescent="0.25">
      <c r="A16" s="10">
        <v>2</v>
      </c>
      <c r="B16" s="11" t="s">
        <v>26</v>
      </c>
      <c r="C16" s="4" t="s">
        <v>27</v>
      </c>
      <c r="D16" s="4" t="s">
        <v>96</v>
      </c>
      <c r="E16" s="10"/>
      <c r="F16" s="10">
        <v>12</v>
      </c>
      <c r="G16" s="17"/>
      <c r="H16" s="17"/>
      <c r="I16" s="17"/>
      <c r="J16" s="17"/>
      <c r="K16" s="17"/>
      <c r="L16" s="17"/>
      <c r="M16" s="17"/>
    </row>
    <row r="17" spans="1:13" x14ac:dyDescent="0.25">
      <c r="A17" s="5"/>
      <c r="B17" s="8"/>
      <c r="C17" s="6" t="s">
        <v>20</v>
      </c>
      <c r="D17" s="6" t="s">
        <v>25</v>
      </c>
      <c r="E17" s="5">
        <v>0.51600000000000001</v>
      </c>
      <c r="F17" s="5">
        <f>$F$16*E17</f>
        <v>6.1920000000000002</v>
      </c>
      <c r="G17" s="17"/>
      <c r="H17" s="17"/>
      <c r="I17" s="17">
        <v>0</v>
      </c>
      <c r="J17" s="17">
        <f>F17*I17</f>
        <v>0</v>
      </c>
      <c r="K17" s="17"/>
      <c r="L17" s="17"/>
      <c r="M17" s="17">
        <f>L17+J17+H17</f>
        <v>0</v>
      </c>
    </row>
    <row r="18" spans="1:13" x14ac:dyDescent="0.25">
      <c r="A18" s="5"/>
      <c r="B18" s="8"/>
      <c r="C18" s="6" t="s">
        <v>21</v>
      </c>
      <c r="D18" s="6" t="s">
        <v>1</v>
      </c>
      <c r="E18" s="5">
        <v>0.104</v>
      </c>
      <c r="F18" s="5">
        <f>$F$16*E18</f>
        <v>1.248</v>
      </c>
      <c r="G18" s="17"/>
      <c r="H18" s="17"/>
      <c r="I18" s="17"/>
      <c r="J18" s="17"/>
      <c r="K18" s="17">
        <v>0</v>
      </c>
      <c r="L18" s="17">
        <f>F18*K18</f>
        <v>0</v>
      </c>
      <c r="M18" s="17">
        <f>L18+J18+H18</f>
        <v>0</v>
      </c>
    </row>
    <row r="19" spans="1:13" ht="90" x14ac:dyDescent="0.25">
      <c r="A19" s="10">
        <v>3</v>
      </c>
      <c r="B19" s="11" t="s">
        <v>28</v>
      </c>
      <c r="C19" s="4" t="s">
        <v>29</v>
      </c>
      <c r="D19" s="4" t="s">
        <v>96</v>
      </c>
      <c r="E19" s="10"/>
      <c r="F19" s="10">
        <v>14.3</v>
      </c>
      <c r="G19" s="17"/>
      <c r="H19" s="17"/>
      <c r="I19" s="17"/>
      <c r="J19" s="17"/>
      <c r="K19" s="17"/>
      <c r="L19" s="17"/>
      <c r="M19" s="17"/>
    </row>
    <row r="20" spans="1:13" x14ac:dyDescent="0.25">
      <c r="A20" s="5"/>
      <c r="B20" s="8"/>
      <c r="C20" s="6" t="s">
        <v>20</v>
      </c>
      <c r="D20" s="6" t="s">
        <v>23</v>
      </c>
      <c r="E20" s="5">
        <v>1</v>
      </c>
      <c r="F20" s="5">
        <f>$F$19*E20</f>
        <v>14.3</v>
      </c>
      <c r="G20" s="17"/>
      <c r="H20" s="17"/>
      <c r="I20" s="17">
        <v>0</v>
      </c>
      <c r="J20" s="17">
        <v>0</v>
      </c>
      <c r="K20" s="17"/>
      <c r="L20" s="17"/>
      <c r="M20" s="17">
        <f>L20+J20+H20</f>
        <v>0</v>
      </c>
    </row>
    <row r="21" spans="1:13" x14ac:dyDescent="0.25">
      <c r="A21" s="5"/>
      <c r="B21" s="8"/>
      <c r="C21" s="6" t="s">
        <v>30</v>
      </c>
      <c r="D21" s="6" t="s">
        <v>23</v>
      </c>
      <c r="E21" s="5">
        <v>2.5000000000000001E-2</v>
      </c>
      <c r="F21" s="5">
        <f>$F$19*E21</f>
        <v>0.35750000000000004</v>
      </c>
      <c r="G21" s="17">
        <v>0</v>
      </c>
      <c r="H21" s="17">
        <f>F21*G21</f>
        <v>0</v>
      </c>
      <c r="I21" s="17"/>
      <c r="J21" s="17"/>
      <c r="K21" s="17"/>
      <c r="L21" s="17"/>
      <c r="M21" s="17">
        <f>L21+J21+H21</f>
        <v>0</v>
      </c>
    </row>
    <row r="22" spans="1:13" ht="30" x14ac:dyDescent="0.25">
      <c r="A22" s="10">
        <v>4</v>
      </c>
      <c r="B22" s="11" t="s">
        <v>31</v>
      </c>
      <c r="C22" s="4" t="s">
        <v>32</v>
      </c>
      <c r="D22" s="4" t="s">
        <v>96</v>
      </c>
      <c r="E22" s="10"/>
      <c r="F22" s="10">
        <v>5</v>
      </c>
      <c r="G22" s="17"/>
      <c r="H22" s="17"/>
      <c r="I22" s="17"/>
      <c r="J22" s="17"/>
      <c r="K22" s="17"/>
      <c r="L22" s="17"/>
      <c r="M22" s="17"/>
    </row>
    <row r="23" spans="1:13" x14ac:dyDescent="0.25">
      <c r="A23" s="5"/>
      <c r="B23" s="8"/>
      <c r="C23" s="6" t="s">
        <v>20</v>
      </c>
      <c r="D23" s="6" t="s">
        <v>25</v>
      </c>
      <c r="E23" s="5">
        <v>0.19</v>
      </c>
      <c r="F23" s="5">
        <f>$F$22*E23</f>
        <v>0.95</v>
      </c>
      <c r="G23" s="17"/>
      <c r="H23" s="17"/>
      <c r="I23" s="17">
        <v>0</v>
      </c>
      <c r="J23" s="17">
        <v>0</v>
      </c>
      <c r="K23" s="17"/>
      <c r="L23" s="17"/>
      <c r="M23" s="17">
        <f>L23+J23+H23</f>
        <v>0</v>
      </c>
    </row>
    <row r="24" spans="1:13" x14ac:dyDescent="0.25">
      <c r="A24" s="5"/>
      <c r="B24" s="8"/>
      <c r="C24" s="6" t="s">
        <v>21</v>
      </c>
      <c r="D24" s="6" t="s">
        <v>1</v>
      </c>
      <c r="E24" s="5">
        <v>1.6E-2</v>
      </c>
      <c r="F24" s="5">
        <f>$F$22*E24</f>
        <v>0.08</v>
      </c>
      <c r="G24" s="17"/>
      <c r="H24" s="17"/>
      <c r="I24" s="17"/>
      <c r="J24" s="17"/>
      <c r="K24" s="17">
        <v>0</v>
      </c>
      <c r="L24" s="17">
        <f>F24*K24</f>
        <v>0</v>
      </c>
      <c r="M24" s="17">
        <f>L24+J24+H24</f>
        <v>0</v>
      </c>
    </row>
    <row r="25" spans="1:13" ht="30" x14ac:dyDescent="0.25">
      <c r="A25" s="10">
        <v>5</v>
      </c>
      <c r="B25" s="11" t="s">
        <v>28</v>
      </c>
      <c r="C25" s="4" t="s">
        <v>33</v>
      </c>
      <c r="D25" s="4" t="s">
        <v>96</v>
      </c>
      <c r="E25" s="10"/>
      <c r="F25" s="10">
        <v>2.8</v>
      </c>
      <c r="G25" s="17"/>
      <c r="H25" s="17"/>
      <c r="I25" s="17"/>
      <c r="J25" s="17"/>
      <c r="K25" s="17"/>
      <c r="L25" s="17"/>
      <c r="M25" s="17"/>
    </row>
    <row r="26" spans="1:13" x14ac:dyDescent="0.25">
      <c r="A26" s="5"/>
      <c r="B26" s="8"/>
      <c r="C26" s="6" t="s">
        <v>20</v>
      </c>
      <c r="D26" s="6" t="s">
        <v>23</v>
      </c>
      <c r="E26" s="5">
        <v>1</v>
      </c>
      <c r="F26" s="5">
        <f>$F$25*E26</f>
        <v>2.8</v>
      </c>
      <c r="G26" s="17"/>
      <c r="H26" s="17"/>
      <c r="I26" s="17">
        <v>0</v>
      </c>
      <c r="J26" s="17">
        <f>F26*I26</f>
        <v>0</v>
      </c>
      <c r="K26" s="17"/>
      <c r="L26" s="17"/>
      <c r="M26" s="17">
        <f>L26+J26+H26</f>
        <v>0</v>
      </c>
    </row>
    <row r="27" spans="1:13" x14ac:dyDescent="0.25">
      <c r="A27" s="5"/>
      <c r="B27" s="8"/>
      <c r="C27" s="6" t="s">
        <v>34</v>
      </c>
      <c r="D27" s="6" t="s">
        <v>23</v>
      </c>
      <c r="E27" s="5">
        <v>1.5</v>
      </c>
      <c r="F27" s="5">
        <f t="shared" ref="F27:F28" si="1">$F$25*E27</f>
        <v>4.1999999999999993</v>
      </c>
      <c r="G27" s="17">
        <v>0</v>
      </c>
      <c r="H27" s="17">
        <f t="shared" ref="H27:H28" si="2">F27*G27</f>
        <v>0</v>
      </c>
      <c r="I27" s="17"/>
      <c r="J27" s="17"/>
      <c r="K27" s="17"/>
      <c r="L27" s="17"/>
      <c r="M27" s="17">
        <f t="shared" ref="M27:M28" si="3">L27+J27+H27</f>
        <v>0</v>
      </c>
    </row>
    <row r="28" spans="1:13" x14ac:dyDescent="0.25">
      <c r="A28" s="5"/>
      <c r="B28" s="8"/>
      <c r="C28" s="6" t="s">
        <v>22</v>
      </c>
      <c r="D28" s="6" t="s">
        <v>1</v>
      </c>
      <c r="E28" s="5">
        <v>0.15</v>
      </c>
      <c r="F28" s="5">
        <f t="shared" si="1"/>
        <v>0.42</v>
      </c>
      <c r="G28" s="17">
        <v>0</v>
      </c>
      <c r="H28" s="17">
        <f t="shared" si="2"/>
        <v>0</v>
      </c>
      <c r="I28" s="17"/>
      <c r="J28" s="17"/>
      <c r="K28" s="17"/>
      <c r="L28" s="17"/>
      <c r="M28" s="17">
        <f t="shared" si="3"/>
        <v>0</v>
      </c>
    </row>
    <row r="29" spans="1:13" ht="30" x14ac:dyDescent="0.25">
      <c r="A29" s="10">
        <v>6</v>
      </c>
      <c r="B29" s="11" t="s">
        <v>18</v>
      </c>
      <c r="C29" s="4" t="s">
        <v>35</v>
      </c>
      <c r="D29" s="4" t="s">
        <v>96</v>
      </c>
      <c r="E29" s="10"/>
      <c r="F29" s="10">
        <v>18</v>
      </c>
      <c r="G29" s="17"/>
      <c r="H29" s="17"/>
      <c r="I29" s="17"/>
      <c r="J29" s="17"/>
      <c r="K29" s="17"/>
      <c r="L29" s="17"/>
      <c r="M29" s="17"/>
    </row>
    <row r="30" spans="1:13" x14ac:dyDescent="0.25">
      <c r="A30" s="5"/>
      <c r="B30" s="8"/>
      <c r="C30" s="6" t="s">
        <v>20</v>
      </c>
      <c r="D30" s="6" t="s">
        <v>23</v>
      </c>
      <c r="E30" s="5">
        <v>1</v>
      </c>
      <c r="F30" s="5">
        <f>$F$29*E30</f>
        <v>18</v>
      </c>
      <c r="G30" s="17"/>
      <c r="H30" s="17"/>
      <c r="I30" s="17">
        <v>0</v>
      </c>
      <c r="J30" s="17">
        <f>F30*I30</f>
        <v>0</v>
      </c>
      <c r="K30" s="17"/>
      <c r="L30" s="17"/>
      <c r="M30" s="17">
        <f>L30+J30+H30</f>
        <v>0</v>
      </c>
    </row>
    <row r="31" spans="1:13" x14ac:dyDescent="0.25">
      <c r="A31" s="5"/>
      <c r="B31" s="8"/>
      <c r="C31" s="6" t="s">
        <v>36</v>
      </c>
      <c r="D31" s="6" t="s">
        <v>23</v>
      </c>
      <c r="E31" s="5">
        <v>1.1000000000000001</v>
      </c>
      <c r="F31" s="5">
        <f t="shared" ref="F31:F33" si="4">$F$29*E31</f>
        <v>19.8</v>
      </c>
      <c r="G31" s="17">
        <v>0</v>
      </c>
      <c r="H31" s="17">
        <f t="shared" ref="H31:H33" si="5">F31*G31</f>
        <v>0</v>
      </c>
      <c r="I31" s="17"/>
      <c r="J31" s="17"/>
      <c r="K31" s="17"/>
      <c r="L31" s="17"/>
      <c r="M31" s="17">
        <f t="shared" ref="M31:M33" si="6">L31+J31+H31</f>
        <v>0</v>
      </c>
    </row>
    <row r="32" spans="1:13" x14ac:dyDescent="0.25">
      <c r="A32" s="5"/>
      <c r="B32" s="8"/>
      <c r="C32" s="6" t="s">
        <v>34</v>
      </c>
      <c r="D32" s="6" t="s">
        <v>23</v>
      </c>
      <c r="E32" s="5">
        <v>1.1000000000000001</v>
      </c>
      <c r="F32" s="5">
        <f t="shared" si="4"/>
        <v>19.8</v>
      </c>
      <c r="G32" s="17">
        <v>0</v>
      </c>
      <c r="H32" s="17">
        <f t="shared" si="5"/>
        <v>0</v>
      </c>
      <c r="I32" s="17"/>
      <c r="J32" s="17"/>
      <c r="K32" s="17"/>
      <c r="L32" s="17"/>
      <c r="M32" s="17">
        <f t="shared" si="6"/>
        <v>0</v>
      </c>
    </row>
    <row r="33" spans="1:13" x14ac:dyDescent="0.25">
      <c r="A33" s="5"/>
      <c r="B33" s="8"/>
      <c r="C33" s="6" t="s">
        <v>22</v>
      </c>
      <c r="D33" s="6" t="s">
        <v>1</v>
      </c>
      <c r="E33" s="5">
        <v>0.03</v>
      </c>
      <c r="F33" s="5">
        <f t="shared" si="4"/>
        <v>0.54</v>
      </c>
      <c r="G33" s="17">
        <v>0</v>
      </c>
      <c r="H33" s="17">
        <f t="shared" si="5"/>
        <v>0</v>
      </c>
      <c r="I33" s="17"/>
      <c r="J33" s="17"/>
      <c r="K33" s="17"/>
      <c r="L33" s="17"/>
      <c r="M33" s="17">
        <f t="shared" si="6"/>
        <v>0</v>
      </c>
    </row>
    <row r="34" spans="1:13" ht="30" x14ac:dyDescent="0.25">
      <c r="A34" s="10">
        <v>7</v>
      </c>
      <c r="B34" s="11" t="s">
        <v>18</v>
      </c>
      <c r="C34" s="4" t="s">
        <v>37</v>
      </c>
      <c r="D34" s="4" t="s">
        <v>38</v>
      </c>
      <c r="E34" s="10"/>
      <c r="F34" s="10">
        <v>2</v>
      </c>
      <c r="G34" s="17"/>
      <c r="H34" s="17"/>
      <c r="I34" s="17"/>
      <c r="J34" s="17"/>
      <c r="K34" s="17"/>
      <c r="L34" s="17"/>
      <c r="M34" s="17"/>
    </row>
    <row r="35" spans="1:13" x14ac:dyDescent="0.25">
      <c r="A35" s="5"/>
      <c r="B35" s="8"/>
      <c r="C35" s="6" t="s">
        <v>20</v>
      </c>
      <c r="D35" s="6" t="s">
        <v>38</v>
      </c>
      <c r="E35" s="5">
        <v>1</v>
      </c>
      <c r="F35" s="5">
        <f>$F$34*E35</f>
        <v>2</v>
      </c>
      <c r="G35" s="17"/>
      <c r="H35" s="17"/>
      <c r="I35" s="17">
        <v>0</v>
      </c>
      <c r="J35" s="17">
        <f>F35*I35</f>
        <v>0</v>
      </c>
      <c r="K35" s="17"/>
      <c r="L35" s="17"/>
      <c r="M35" s="17">
        <f>L35+J35+H35</f>
        <v>0</v>
      </c>
    </row>
    <row r="36" spans="1:13" ht="45" x14ac:dyDescent="0.25">
      <c r="A36" s="10">
        <v>8</v>
      </c>
      <c r="B36" s="11" t="s">
        <v>18</v>
      </c>
      <c r="C36" s="4" t="s">
        <v>39</v>
      </c>
      <c r="D36" s="4" t="s">
        <v>38</v>
      </c>
      <c r="E36" s="10"/>
      <c r="F36" s="10">
        <v>6</v>
      </c>
      <c r="G36" s="17"/>
      <c r="H36" s="17"/>
      <c r="I36" s="17"/>
      <c r="J36" s="17"/>
      <c r="K36" s="17"/>
      <c r="L36" s="17"/>
      <c r="M36" s="17"/>
    </row>
    <row r="37" spans="1:13" x14ac:dyDescent="0.25">
      <c r="A37" s="5"/>
      <c r="B37" s="8"/>
      <c r="C37" s="6" t="s">
        <v>20</v>
      </c>
      <c r="D37" s="6" t="s">
        <v>38</v>
      </c>
      <c r="E37" s="5">
        <v>1</v>
      </c>
      <c r="F37" s="5">
        <f>$F$36*E37</f>
        <v>6</v>
      </c>
      <c r="G37" s="17"/>
      <c r="H37" s="17"/>
      <c r="I37" s="17">
        <v>0</v>
      </c>
      <c r="J37" s="17">
        <f>F37*I37</f>
        <v>0</v>
      </c>
      <c r="K37" s="17"/>
      <c r="L37" s="17"/>
      <c r="M37" s="17">
        <f>L37+J37+H37</f>
        <v>0</v>
      </c>
    </row>
    <row r="38" spans="1:13" ht="30" x14ac:dyDescent="0.25">
      <c r="A38" s="10">
        <v>9</v>
      </c>
      <c r="B38" s="11" t="s">
        <v>18</v>
      </c>
      <c r="C38" s="4" t="s">
        <v>40</v>
      </c>
      <c r="D38" s="4" t="s">
        <v>97</v>
      </c>
      <c r="E38" s="10"/>
      <c r="F38" s="10">
        <v>0.5</v>
      </c>
      <c r="G38" s="17"/>
      <c r="H38" s="17"/>
      <c r="I38" s="17"/>
      <c r="J38" s="17"/>
      <c r="K38" s="17"/>
      <c r="L38" s="17"/>
      <c r="M38" s="17"/>
    </row>
    <row r="39" spans="1:13" x14ac:dyDescent="0.25">
      <c r="A39" s="5"/>
      <c r="B39" s="8"/>
      <c r="C39" s="6" t="s">
        <v>20</v>
      </c>
      <c r="D39" s="6" t="s">
        <v>42</v>
      </c>
      <c r="E39" s="5">
        <v>1</v>
      </c>
      <c r="F39" s="5">
        <f>$F$38*E39</f>
        <v>0.5</v>
      </c>
      <c r="G39" s="17"/>
      <c r="H39" s="17"/>
      <c r="I39" s="17">
        <v>0</v>
      </c>
      <c r="J39" s="17">
        <f>F39*I39</f>
        <v>0</v>
      </c>
      <c r="K39" s="17"/>
      <c r="L39" s="17"/>
      <c r="M39" s="17">
        <f>L39+J39+H39</f>
        <v>0</v>
      </c>
    </row>
    <row r="40" spans="1:13" x14ac:dyDescent="0.25">
      <c r="A40" s="5"/>
      <c r="B40" s="8"/>
      <c r="C40" s="6" t="s">
        <v>41</v>
      </c>
      <c r="D40" s="6" t="s">
        <v>38</v>
      </c>
      <c r="E40" s="5">
        <v>25</v>
      </c>
      <c r="F40" s="5">
        <f>$F$38*E40</f>
        <v>12.5</v>
      </c>
      <c r="G40" s="17">
        <v>0</v>
      </c>
      <c r="H40" s="17">
        <f>F40*G40</f>
        <v>0</v>
      </c>
      <c r="I40" s="17"/>
      <c r="J40" s="17"/>
      <c r="K40" s="17"/>
      <c r="L40" s="17"/>
      <c r="M40" s="17">
        <f>L40+J40+H40</f>
        <v>0</v>
      </c>
    </row>
    <row r="41" spans="1:13" ht="30" x14ac:dyDescent="0.25">
      <c r="A41" s="10">
        <v>10</v>
      </c>
      <c r="B41" s="11" t="s">
        <v>18</v>
      </c>
      <c r="C41" s="4" t="s">
        <v>43</v>
      </c>
      <c r="D41" s="4" t="s">
        <v>97</v>
      </c>
      <c r="E41" s="10"/>
      <c r="F41" s="10">
        <v>1.2</v>
      </c>
      <c r="G41" s="17"/>
      <c r="H41" s="17"/>
      <c r="I41" s="17"/>
      <c r="J41" s="17"/>
      <c r="K41" s="17"/>
      <c r="L41" s="17"/>
      <c r="M41" s="17"/>
    </row>
    <row r="42" spans="1:13" x14ac:dyDescent="0.25">
      <c r="A42" s="5"/>
      <c r="B42" s="8"/>
      <c r="C42" s="6" t="s">
        <v>20</v>
      </c>
      <c r="D42" s="6" t="s">
        <v>42</v>
      </c>
      <c r="E42" s="5">
        <v>1</v>
      </c>
      <c r="F42" s="5">
        <f>$F$41*E42</f>
        <v>1.2</v>
      </c>
      <c r="G42" s="17"/>
      <c r="H42" s="17"/>
      <c r="I42" s="17">
        <v>0</v>
      </c>
      <c r="J42" s="17">
        <f>F42*I42</f>
        <v>0</v>
      </c>
      <c r="K42" s="17"/>
      <c r="L42" s="17"/>
      <c r="M42" s="17">
        <f>L42+J42+H42</f>
        <v>0</v>
      </c>
    </row>
    <row r="43" spans="1:13" ht="45" x14ac:dyDescent="0.25">
      <c r="A43" s="10">
        <v>11</v>
      </c>
      <c r="B43" s="11" t="s">
        <v>18</v>
      </c>
      <c r="C43" s="4" t="s">
        <v>44</v>
      </c>
      <c r="D43" s="4" t="s">
        <v>45</v>
      </c>
      <c r="E43" s="10"/>
      <c r="F43" s="10">
        <v>1.8</v>
      </c>
      <c r="G43" s="17"/>
      <c r="H43" s="17"/>
      <c r="I43" s="17"/>
      <c r="J43" s="17"/>
      <c r="K43" s="17">
        <v>0</v>
      </c>
      <c r="L43" s="17">
        <f>F43*K43</f>
        <v>0</v>
      </c>
      <c r="M43" s="17">
        <f>L43+J43+H43</f>
        <v>0</v>
      </c>
    </row>
    <row r="44" spans="1:13" x14ac:dyDescent="0.25">
      <c r="A44" s="5"/>
      <c r="B44" s="8"/>
      <c r="C44" s="6"/>
      <c r="D44" s="6"/>
      <c r="E44" s="5"/>
      <c r="F44" s="5"/>
      <c r="G44" s="17"/>
      <c r="H44" s="17"/>
      <c r="I44" s="17"/>
      <c r="J44" s="17"/>
      <c r="K44" s="17"/>
      <c r="L44" s="17"/>
      <c r="M44" s="17"/>
    </row>
    <row r="45" spans="1:13" s="3" customFormat="1" x14ac:dyDescent="0.25">
      <c r="A45" s="10"/>
      <c r="B45" s="11"/>
      <c r="C45" s="4" t="s">
        <v>46</v>
      </c>
      <c r="D45" s="4"/>
      <c r="E45" s="10"/>
      <c r="F45" s="10"/>
      <c r="G45" s="13"/>
      <c r="H45" s="13">
        <f>SUM(H12:H44)</f>
        <v>0</v>
      </c>
      <c r="I45" s="13"/>
      <c r="J45" s="13">
        <f>SUM(J12:J44)</f>
        <v>0</v>
      </c>
      <c r="K45" s="13"/>
      <c r="L45" s="13">
        <f>SUM(L12:L44)</f>
        <v>0</v>
      </c>
      <c r="M45" s="13">
        <f>SUM(M12:M44)</f>
        <v>0</v>
      </c>
    </row>
    <row r="46" spans="1:13" x14ac:dyDescent="0.25">
      <c r="A46" s="5"/>
      <c r="B46" s="8"/>
      <c r="C46" s="4" t="s">
        <v>47</v>
      </c>
      <c r="D46" s="6"/>
      <c r="E46" s="5"/>
      <c r="F46" s="5"/>
      <c r="G46" s="17"/>
      <c r="H46" s="17"/>
      <c r="I46" s="17"/>
      <c r="J46" s="17"/>
      <c r="K46" s="17"/>
      <c r="L46" s="17"/>
      <c r="M46" s="17"/>
    </row>
    <row r="47" spans="1:13" ht="30" x14ac:dyDescent="0.25">
      <c r="A47" s="10">
        <v>1</v>
      </c>
      <c r="B47" s="11" t="s">
        <v>48</v>
      </c>
      <c r="C47" s="4" t="s">
        <v>49</v>
      </c>
      <c r="D47" s="4" t="s">
        <v>96</v>
      </c>
      <c r="E47" s="10"/>
      <c r="F47" s="10">
        <v>12</v>
      </c>
      <c r="G47" s="17"/>
      <c r="H47" s="17"/>
      <c r="I47" s="17"/>
      <c r="J47" s="17"/>
      <c r="K47" s="17"/>
      <c r="L47" s="17"/>
      <c r="M47" s="17"/>
    </row>
    <row r="48" spans="1:13" x14ac:dyDescent="0.25">
      <c r="A48" s="5"/>
      <c r="B48" s="8" t="s">
        <v>18</v>
      </c>
      <c r="C48" s="6" t="s">
        <v>20</v>
      </c>
      <c r="D48" s="6" t="s">
        <v>23</v>
      </c>
      <c r="E48" s="5">
        <v>1</v>
      </c>
      <c r="F48" s="5">
        <f>$F$47*E48</f>
        <v>12</v>
      </c>
      <c r="G48" s="17"/>
      <c r="H48" s="17"/>
      <c r="I48" s="17">
        <v>0</v>
      </c>
      <c r="J48" s="17">
        <f>F48*I48</f>
        <v>0</v>
      </c>
      <c r="K48" s="17"/>
      <c r="L48" s="17"/>
      <c r="M48" s="17">
        <f>L48+J48+H48</f>
        <v>0</v>
      </c>
    </row>
    <row r="49" spans="1:13" x14ac:dyDescent="0.25">
      <c r="A49" s="5"/>
      <c r="B49" s="8"/>
      <c r="C49" s="6" t="s">
        <v>21</v>
      </c>
      <c r="D49" s="6" t="s">
        <v>1</v>
      </c>
      <c r="E49" s="5">
        <v>2.8000000000000001E-2</v>
      </c>
      <c r="F49" s="5">
        <f t="shared" ref="F49:F52" si="7">$F$47*E49</f>
        <v>0.33600000000000002</v>
      </c>
      <c r="G49" s="17"/>
      <c r="H49" s="17"/>
      <c r="I49" s="17"/>
      <c r="J49" s="17"/>
      <c r="K49" s="17">
        <v>0</v>
      </c>
      <c r="L49" s="17">
        <f>F49*K49</f>
        <v>0</v>
      </c>
      <c r="M49" s="17">
        <f>L49+J49+H49</f>
        <v>0</v>
      </c>
    </row>
    <row r="50" spans="1:13" x14ac:dyDescent="0.25">
      <c r="A50" s="5"/>
      <c r="B50" s="8"/>
      <c r="C50" s="6" t="s">
        <v>51</v>
      </c>
      <c r="D50" s="6" t="s">
        <v>42</v>
      </c>
      <c r="E50" s="5">
        <v>1.7999999999999999E-2</v>
      </c>
      <c r="F50" s="5">
        <f t="shared" si="7"/>
        <v>0.21599999999999997</v>
      </c>
      <c r="G50" s="17">
        <v>0</v>
      </c>
      <c r="H50" s="17">
        <f t="shared" ref="H50:H52" si="8">F50*G50</f>
        <v>0</v>
      </c>
      <c r="I50" s="17"/>
      <c r="J50" s="17"/>
      <c r="K50" s="17"/>
      <c r="L50" s="17"/>
      <c r="M50" s="17">
        <f t="shared" ref="M50:M52" si="9">L50+J50+H50</f>
        <v>0</v>
      </c>
    </row>
    <row r="51" spans="1:13" x14ac:dyDescent="0.25">
      <c r="A51" s="5"/>
      <c r="B51" s="8"/>
      <c r="C51" s="6" t="s">
        <v>50</v>
      </c>
      <c r="D51" s="6" t="s">
        <v>52</v>
      </c>
      <c r="E51" s="5">
        <v>0.12</v>
      </c>
      <c r="F51" s="5">
        <f t="shared" si="7"/>
        <v>1.44</v>
      </c>
      <c r="G51" s="17">
        <v>0</v>
      </c>
      <c r="H51" s="17">
        <f t="shared" si="8"/>
        <v>0</v>
      </c>
      <c r="I51" s="17"/>
      <c r="J51" s="17"/>
      <c r="K51" s="17"/>
      <c r="L51" s="17"/>
      <c r="M51" s="17">
        <f t="shared" si="9"/>
        <v>0</v>
      </c>
    </row>
    <row r="52" spans="1:13" x14ac:dyDescent="0.25">
      <c r="A52" s="5"/>
      <c r="B52" s="8"/>
      <c r="C52" s="6" t="s">
        <v>22</v>
      </c>
      <c r="D52" s="6" t="s">
        <v>1</v>
      </c>
      <c r="E52" s="5">
        <v>4.4999999999999998E-2</v>
      </c>
      <c r="F52" s="5">
        <f t="shared" si="7"/>
        <v>0.54</v>
      </c>
      <c r="G52" s="17">
        <v>0</v>
      </c>
      <c r="H52" s="17">
        <f t="shared" si="8"/>
        <v>0</v>
      </c>
      <c r="I52" s="17"/>
      <c r="J52" s="17"/>
      <c r="K52" s="17"/>
      <c r="L52" s="17"/>
      <c r="M52" s="17">
        <f t="shared" si="9"/>
        <v>0</v>
      </c>
    </row>
    <row r="53" spans="1:13" ht="30" x14ac:dyDescent="0.25">
      <c r="A53" s="10">
        <v>2</v>
      </c>
      <c r="B53" s="11" t="s">
        <v>18</v>
      </c>
      <c r="C53" s="4" t="s">
        <v>53</v>
      </c>
      <c r="D53" s="4" t="s">
        <v>97</v>
      </c>
      <c r="E53" s="10"/>
      <c r="F53" s="10">
        <v>0.3</v>
      </c>
      <c r="G53" s="17"/>
      <c r="H53" s="17"/>
      <c r="I53" s="17"/>
      <c r="J53" s="17"/>
      <c r="K53" s="17"/>
      <c r="L53" s="17"/>
      <c r="M53" s="17"/>
    </row>
    <row r="54" spans="1:13" x14ac:dyDescent="0.25">
      <c r="A54" s="5"/>
      <c r="B54" s="8"/>
      <c r="C54" s="6" t="s">
        <v>20</v>
      </c>
      <c r="D54" s="6" t="s">
        <v>42</v>
      </c>
      <c r="E54" s="5">
        <v>1</v>
      </c>
      <c r="F54" s="5">
        <f>$F$53*E54</f>
        <v>0.3</v>
      </c>
      <c r="G54" s="17"/>
      <c r="H54" s="17"/>
      <c r="I54" s="17">
        <v>0</v>
      </c>
      <c r="J54" s="17">
        <f>F54*I54</f>
        <v>0</v>
      </c>
      <c r="K54" s="17"/>
      <c r="L54" s="17"/>
      <c r="M54" s="17">
        <f>L54+J54+H54</f>
        <v>0</v>
      </c>
    </row>
    <row r="55" spans="1:13" x14ac:dyDescent="0.25">
      <c r="A55" s="5"/>
      <c r="B55" s="8"/>
      <c r="C55" s="6" t="s">
        <v>21</v>
      </c>
      <c r="D55" s="6" t="s">
        <v>1</v>
      </c>
      <c r="E55" s="5">
        <v>0.1</v>
      </c>
      <c r="F55" s="5">
        <f t="shared" ref="F55:F57" si="10">$F$53*E55</f>
        <v>0.03</v>
      </c>
      <c r="G55" s="17"/>
      <c r="H55" s="17"/>
      <c r="I55" s="17"/>
      <c r="J55" s="17"/>
      <c r="K55" s="17">
        <v>0</v>
      </c>
      <c r="L55" s="17">
        <f>F55*K55</f>
        <v>0</v>
      </c>
      <c r="M55" s="17">
        <f>L55+J55+H55</f>
        <v>0</v>
      </c>
    </row>
    <row r="56" spans="1:13" x14ac:dyDescent="0.25">
      <c r="A56" s="5"/>
      <c r="B56" s="8"/>
      <c r="C56" s="6" t="s">
        <v>54</v>
      </c>
      <c r="D56" s="6" t="s">
        <v>52</v>
      </c>
      <c r="E56" s="5">
        <v>2.2000000000000002</v>
      </c>
      <c r="F56" s="5">
        <f t="shared" si="10"/>
        <v>0.66</v>
      </c>
      <c r="G56" s="17">
        <v>0</v>
      </c>
      <c r="H56" s="17">
        <f t="shared" ref="H56:H57" si="11">F56*G56</f>
        <v>0</v>
      </c>
      <c r="I56" s="17"/>
      <c r="J56" s="17"/>
      <c r="K56" s="17"/>
      <c r="L56" s="17"/>
      <c r="M56" s="17">
        <f t="shared" ref="M56:M57" si="12">L56+J56+H56</f>
        <v>0</v>
      </c>
    </row>
    <row r="57" spans="1:13" x14ac:dyDescent="0.25">
      <c r="A57" s="5"/>
      <c r="B57" s="8"/>
      <c r="C57" s="6" t="s">
        <v>22</v>
      </c>
      <c r="D57" s="6" t="s">
        <v>1</v>
      </c>
      <c r="E57" s="5">
        <v>0.15</v>
      </c>
      <c r="F57" s="5">
        <f t="shared" si="10"/>
        <v>4.4999999999999998E-2</v>
      </c>
      <c r="G57" s="17">
        <v>0</v>
      </c>
      <c r="H57" s="17">
        <f t="shared" si="11"/>
        <v>0</v>
      </c>
      <c r="I57" s="17"/>
      <c r="J57" s="17"/>
      <c r="K57" s="17"/>
      <c r="L57" s="17"/>
      <c r="M57" s="17">
        <f t="shared" si="12"/>
        <v>0</v>
      </c>
    </row>
    <row r="58" spans="1:13" ht="30" x14ac:dyDescent="0.25">
      <c r="A58" s="10">
        <v>3</v>
      </c>
      <c r="B58" s="11" t="s">
        <v>18</v>
      </c>
      <c r="C58" s="4" t="s">
        <v>55</v>
      </c>
      <c r="D58" s="4" t="s">
        <v>97</v>
      </c>
      <c r="E58" s="10"/>
      <c r="F58" s="10">
        <v>0.3</v>
      </c>
      <c r="G58" s="17"/>
      <c r="H58" s="17"/>
      <c r="I58" s="17"/>
      <c r="J58" s="17"/>
      <c r="K58" s="17"/>
      <c r="L58" s="17"/>
      <c r="M58" s="17"/>
    </row>
    <row r="59" spans="1:13" x14ac:dyDescent="0.25">
      <c r="A59" s="5"/>
      <c r="B59" s="8"/>
      <c r="C59" s="6" t="s">
        <v>20</v>
      </c>
      <c r="D59" s="6" t="s">
        <v>42</v>
      </c>
      <c r="E59" s="5">
        <v>1</v>
      </c>
      <c r="F59" s="5">
        <f>$F$58*E59</f>
        <v>0.3</v>
      </c>
      <c r="G59" s="17"/>
      <c r="H59" s="17"/>
      <c r="I59" s="17">
        <v>0</v>
      </c>
      <c r="J59" s="17">
        <f>F59*I59</f>
        <v>0</v>
      </c>
      <c r="K59" s="17"/>
      <c r="L59" s="17"/>
      <c r="M59" s="17">
        <f>L59+J59+H59</f>
        <v>0</v>
      </c>
    </row>
    <row r="60" spans="1:13" x14ac:dyDescent="0.25">
      <c r="A60" s="5"/>
      <c r="B60" s="8"/>
      <c r="C60" s="6" t="s">
        <v>21</v>
      </c>
      <c r="D60" s="6" t="s">
        <v>1</v>
      </c>
      <c r="E60" s="5">
        <v>0.13</v>
      </c>
      <c r="F60" s="5">
        <f t="shared" ref="F60:F62" si="13">$F$58*E60</f>
        <v>3.9E-2</v>
      </c>
      <c r="G60" s="17"/>
      <c r="H60" s="17"/>
      <c r="I60" s="17"/>
      <c r="J60" s="17"/>
      <c r="K60" s="17">
        <v>0</v>
      </c>
      <c r="L60" s="17">
        <f>F60*K60</f>
        <v>0</v>
      </c>
      <c r="M60" s="17">
        <f>L60+J60+H60</f>
        <v>0</v>
      </c>
    </row>
    <row r="61" spans="1:13" ht="30" x14ac:dyDescent="0.25">
      <c r="A61" s="5"/>
      <c r="B61" s="8"/>
      <c r="C61" s="6" t="s">
        <v>56</v>
      </c>
      <c r="D61" s="6" t="s">
        <v>52</v>
      </c>
      <c r="E61" s="5">
        <v>10.06</v>
      </c>
      <c r="F61" s="5">
        <f t="shared" si="13"/>
        <v>3.0180000000000002</v>
      </c>
      <c r="G61" s="17">
        <v>0</v>
      </c>
      <c r="H61" s="17">
        <f t="shared" ref="H61:H62" si="14">F61*G61</f>
        <v>0</v>
      </c>
      <c r="I61" s="17"/>
      <c r="J61" s="17"/>
      <c r="K61" s="17"/>
      <c r="L61" s="17"/>
      <c r="M61" s="17">
        <f t="shared" ref="M61:M62" si="15">L61+J61+H61</f>
        <v>0</v>
      </c>
    </row>
    <row r="62" spans="1:13" x14ac:dyDescent="0.25">
      <c r="A62" s="5"/>
      <c r="B62" s="8"/>
      <c r="C62" s="6" t="s">
        <v>22</v>
      </c>
      <c r="D62" s="6" t="s">
        <v>1</v>
      </c>
      <c r="E62" s="5">
        <v>0.1</v>
      </c>
      <c r="F62" s="5">
        <f t="shared" si="13"/>
        <v>0.03</v>
      </c>
      <c r="G62" s="17">
        <v>0</v>
      </c>
      <c r="H62" s="17">
        <f t="shared" si="14"/>
        <v>0</v>
      </c>
      <c r="I62" s="17"/>
      <c r="J62" s="17"/>
      <c r="K62" s="17"/>
      <c r="L62" s="17"/>
      <c r="M62" s="17">
        <f t="shared" si="15"/>
        <v>0</v>
      </c>
    </row>
    <row r="63" spans="1:13" ht="45" x14ac:dyDescent="0.25">
      <c r="A63" s="10">
        <v>4</v>
      </c>
      <c r="B63" s="11" t="s">
        <v>57</v>
      </c>
      <c r="C63" s="4" t="s">
        <v>59</v>
      </c>
      <c r="D63" s="4" t="s">
        <v>96</v>
      </c>
      <c r="E63" s="10"/>
      <c r="F63" s="10">
        <v>46</v>
      </c>
      <c r="G63" s="17"/>
      <c r="H63" s="17"/>
      <c r="I63" s="17"/>
      <c r="J63" s="17"/>
      <c r="K63" s="17"/>
      <c r="L63" s="17"/>
      <c r="M63" s="17"/>
    </row>
    <row r="64" spans="1:13" x14ac:dyDescent="0.25">
      <c r="A64" s="5"/>
      <c r="B64" s="8" t="s">
        <v>58</v>
      </c>
      <c r="C64" s="6" t="s">
        <v>20</v>
      </c>
      <c r="D64" s="6" t="s">
        <v>23</v>
      </c>
      <c r="E64" s="5">
        <v>1</v>
      </c>
      <c r="F64" s="5">
        <f>$F$63*E64</f>
        <v>46</v>
      </c>
      <c r="G64" s="17"/>
      <c r="H64" s="17"/>
      <c r="I64" s="17">
        <v>0</v>
      </c>
      <c r="J64" s="17">
        <f>F64*I64</f>
        <v>0</v>
      </c>
      <c r="K64" s="17"/>
      <c r="L64" s="17"/>
      <c r="M64" s="17">
        <f>L64+J64+H64</f>
        <v>0</v>
      </c>
    </row>
    <row r="65" spans="1:13" x14ac:dyDescent="0.25">
      <c r="A65" s="5"/>
      <c r="B65" s="8" t="s">
        <v>18</v>
      </c>
      <c r="C65" s="6" t="s">
        <v>21</v>
      </c>
      <c r="D65" s="6" t="s">
        <v>1</v>
      </c>
      <c r="E65" s="5">
        <v>2.64E-2</v>
      </c>
      <c r="F65" s="5">
        <f t="shared" ref="F65:F66" si="16">$F$63*E65</f>
        <v>1.2143999999999999</v>
      </c>
      <c r="G65" s="17"/>
      <c r="H65" s="17"/>
      <c r="I65" s="17"/>
      <c r="J65" s="17"/>
      <c r="K65" s="17">
        <v>0</v>
      </c>
      <c r="L65" s="17">
        <f>F65*K65</f>
        <v>0</v>
      </c>
      <c r="M65" s="17">
        <f>L65+J65+H65</f>
        <v>0</v>
      </c>
    </row>
    <row r="66" spans="1:13" ht="30" x14ac:dyDescent="0.25">
      <c r="A66" s="5"/>
      <c r="B66" s="8"/>
      <c r="C66" s="6" t="s">
        <v>60</v>
      </c>
      <c r="D66" s="6" t="s">
        <v>23</v>
      </c>
      <c r="E66" s="5">
        <v>1.2</v>
      </c>
      <c r="F66" s="5">
        <f t="shared" si="16"/>
        <v>55.199999999999996</v>
      </c>
      <c r="G66" s="17">
        <v>0</v>
      </c>
      <c r="H66" s="17">
        <f t="shared" ref="H66:H69" si="17">F66*G66</f>
        <v>0</v>
      </c>
      <c r="I66" s="17"/>
      <c r="J66" s="17"/>
      <c r="K66" s="17"/>
      <c r="L66" s="17"/>
      <c r="M66" s="17">
        <f t="shared" ref="M66:M69" si="18">L66+J66+H66</f>
        <v>0</v>
      </c>
    </row>
    <row r="67" spans="1:13" ht="30" x14ac:dyDescent="0.25">
      <c r="A67" s="5"/>
      <c r="B67" s="8"/>
      <c r="C67" s="6" t="s">
        <v>61</v>
      </c>
      <c r="D67" s="6" t="s">
        <v>23</v>
      </c>
      <c r="E67" s="5"/>
      <c r="F67" s="5">
        <v>4</v>
      </c>
      <c r="G67" s="17">
        <v>0</v>
      </c>
      <c r="H67" s="17">
        <f t="shared" si="17"/>
        <v>0</v>
      </c>
      <c r="I67" s="17"/>
      <c r="J67" s="17"/>
      <c r="K67" s="17"/>
      <c r="L67" s="17"/>
      <c r="M67" s="17">
        <f t="shared" si="18"/>
        <v>0</v>
      </c>
    </row>
    <row r="68" spans="1:13" ht="30" x14ac:dyDescent="0.25">
      <c r="A68" s="5"/>
      <c r="B68" s="8"/>
      <c r="C68" s="6" t="s">
        <v>62</v>
      </c>
      <c r="D68" s="6" t="s">
        <v>38</v>
      </c>
      <c r="E68" s="5">
        <v>7</v>
      </c>
      <c r="F68" s="5">
        <f t="shared" ref="F68:F69" si="19">$F$63*E68</f>
        <v>322</v>
      </c>
      <c r="G68" s="17">
        <v>0</v>
      </c>
      <c r="H68" s="17">
        <f t="shared" si="17"/>
        <v>0</v>
      </c>
      <c r="I68" s="17"/>
      <c r="J68" s="17"/>
      <c r="K68" s="17"/>
      <c r="L68" s="17"/>
      <c r="M68" s="17">
        <f t="shared" si="18"/>
        <v>0</v>
      </c>
    </row>
    <row r="69" spans="1:13" x14ac:dyDescent="0.25">
      <c r="A69" s="5"/>
      <c r="B69" s="8"/>
      <c r="C69" s="6" t="s">
        <v>22</v>
      </c>
      <c r="D69" s="6" t="s">
        <v>1</v>
      </c>
      <c r="E69" s="5">
        <v>6.4000000000000001E-2</v>
      </c>
      <c r="F69" s="5">
        <f t="shared" si="19"/>
        <v>2.944</v>
      </c>
      <c r="G69" s="17">
        <v>0</v>
      </c>
      <c r="H69" s="17">
        <f t="shared" si="17"/>
        <v>0</v>
      </c>
      <c r="I69" s="17"/>
      <c r="J69" s="17"/>
      <c r="K69" s="17"/>
      <c r="L69" s="17"/>
      <c r="M69" s="17">
        <f t="shared" si="18"/>
        <v>0</v>
      </c>
    </row>
    <row r="70" spans="1:13" ht="30" x14ac:dyDescent="0.25">
      <c r="A70" s="10">
        <v>5</v>
      </c>
      <c r="B70" s="11" t="s">
        <v>63</v>
      </c>
      <c r="C70" s="4" t="s">
        <v>65</v>
      </c>
      <c r="D70" s="4" t="s">
        <v>24</v>
      </c>
      <c r="E70" s="10"/>
      <c r="F70" s="10">
        <v>4.2</v>
      </c>
      <c r="G70" s="17"/>
      <c r="H70" s="17"/>
      <c r="I70" s="17"/>
      <c r="J70" s="17"/>
      <c r="K70" s="17"/>
      <c r="L70" s="17"/>
      <c r="M70" s="17"/>
    </row>
    <row r="71" spans="1:13" x14ac:dyDescent="0.25">
      <c r="A71" s="5"/>
      <c r="B71" s="8" t="s">
        <v>64</v>
      </c>
      <c r="C71" s="6" t="s">
        <v>20</v>
      </c>
      <c r="D71" s="6" t="s">
        <v>24</v>
      </c>
      <c r="E71" s="5">
        <v>1</v>
      </c>
      <c r="F71" s="5">
        <f>$F$70*E71</f>
        <v>4.2</v>
      </c>
      <c r="G71" s="17"/>
      <c r="H71" s="17"/>
      <c r="I71" s="17">
        <v>0</v>
      </c>
      <c r="J71" s="17">
        <f>F71*I71</f>
        <v>0</v>
      </c>
      <c r="K71" s="17"/>
      <c r="L71" s="17"/>
      <c r="M71" s="17">
        <f>L71+J71+H71</f>
        <v>0</v>
      </c>
    </row>
    <row r="72" spans="1:13" x14ac:dyDescent="0.25">
      <c r="A72" s="5"/>
      <c r="B72" s="8" t="s">
        <v>18</v>
      </c>
      <c r="C72" s="6" t="s">
        <v>21</v>
      </c>
      <c r="D72" s="6" t="s">
        <v>1</v>
      </c>
      <c r="E72" s="5">
        <v>6.8000000000000005E-2</v>
      </c>
      <c r="F72" s="5">
        <f t="shared" ref="F72:F73" si="20">$F$70*E72</f>
        <v>0.28560000000000002</v>
      </c>
      <c r="G72" s="17"/>
      <c r="H72" s="17"/>
      <c r="I72" s="17"/>
      <c r="J72" s="17"/>
      <c r="K72" s="17">
        <v>0</v>
      </c>
      <c r="L72" s="17">
        <f>F72*K72</f>
        <v>0</v>
      </c>
      <c r="M72" s="17">
        <f>L72+J72+H72</f>
        <v>0</v>
      </c>
    </row>
    <row r="73" spans="1:13" x14ac:dyDescent="0.25">
      <c r="A73" s="5"/>
      <c r="B73" s="8"/>
      <c r="C73" s="6" t="s">
        <v>126</v>
      </c>
      <c r="D73" s="6" t="s">
        <v>24</v>
      </c>
      <c r="E73" s="5">
        <v>1.1000000000000001</v>
      </c>
      <c r="F73" s="5">
        <f t="shared" si="20"/>
        <v>4.620000000000001</v>
      </c>
      <c r="G73" s="17">
        <v>0</v>
      </c>
      <c r="H73" s="17">
        <f t="shared" ref="H73:H76" si="21">F73*G73</f>
        <v>0</v>
      </c>
      <c r="I73" s="17"/>
      <c r="J73" s="17"/>
      <c r="K73" s="17"/>
      <c r="L73" s="17"/>
      <c r="M73" s="17">
        <f t="shared" ref="M73:M76" si="22">L73+J73+H73</f>
        <v>0</v>
      </c>
    </row>
    <row r="74" spans="1:13" x14ac:dyDescent="0.25">
      <c r="A74" s="5"/>
      <c r="B74" s="8"/>
      <c r="C74" s="6" t="s">
        <v>127</v>
      </c>
      <c r="D74" s="6" t="s">
        <v>38</v>
      </c>
      <c r="E74" s="5"/>
      <c r="F74" s="5">
        <v>5</v>
      </c>
      <c r="G74" s="17">
        <v>0</v>
      </c>
      <c r="H74" s="17">
        <f t="shared" si="21"/>
        <v>0</v>
      </c>
      <c r="I74" s="17"/>
      <c r="J74" s="17"/>
      <c r="K74" s="17"/>
      <c r="L74" s="17"/>
      <c r="M74" s="17">
        <f t="shared" si="22"/>
        <v>0</v>
      </c>
    </row>
    <row r="75" spans="1:13" x14ac:dyDescent="0.25">
      <c r="A75" s="5"/>
      <c r="B75" s="8"/>
      <c r="C75" s="6" t="s">
        <v>66</v>
      </c>
      <c r="D75" s="6" t="s">
        <v>38</v>
      </c>
      <c r="E75" s="5"/>
      <c r="F75" s="5">
        <v>10</v>
      </c>
      <c r="G75" s="17">
        <v>0</v>
      </c>
      <c r="H75" s="17">
        <f t="shared" si="21"/>
        <v>0</v>
      </c>
      <c r="I75" s="17"/>
      <c r="J75" s="17"/>
      <c r="K75" s="17"/>
      <c r="L75" s="17"/>
      <c r="M75" s="17">
        <f t="shared" si="22"/>
        <v>0</v>
      </c>
    </row>
    <row r="76" spans="1:13" x14ac:dyDescent="0.25">
      <c r="A76" s="5"/>
      <c r="B76" s="8"/>
      <c r="C76" s="6" t="s">
        <v>22</v>
      </c>
      <c r="D76" s="6" t="s">
        <v>1</v>
      </c>
      <c r="E76" s="5">
        <v>0.16</v>
      </c>
      <c r="F76" s="5">
        <f>$F$70*E76</f>
        <v>0.67200000000000004</v>
      </c>
      <c r="G76" s="17">
        <v>0</v>
      </c>
      <c r="H76" s="17">
        <f t="shared" si="21"/>
        <v>0</v>
      </c>
      <c r="I76" s="17"/>
      <c r="J76" s="17"/>
      <c r="K76" s="17"/>
      <c r="L76" s="17"/>
      <c r="M76" s="17">
        <f t="shared" si="22"/>
        <v>0</v>
      </c>
    </row>
    <row r="77" spans="1:13" ht="45" x14ac:dyDescent="0.25">
      <c r="A77" s="10">
        <v>6</v>
      </c>
      <c r="B77" s="11" t="s">
        <v>63</v>
      </c>
      <c r="C77" s="4" t="s">
        <v>67</v>
      </c>
      <c r="D77" s="4" t="s">
        <v>24</v>
      </c>
      <c r="E77" s="10"/>
      <c r="F77" s="10">
        <v>4.4000000000000004</v>
      </c>
      <c r="G77" s="17"/>
      <c r="H77" s="17"/>
      <c r="I77" s="17"/>
      <c r="J77" s="17"/>
      <c r="K77" s="17"/>
      <c r="L77" s="17"/>
      <c r="M77" s="17"/>
    </row>
    <row r="78" spans="1:13" x14ac:dyDescent="0.25">
      <c r="A78" s="5"/>
      <c r="B78" s="8" t="s">
        <v>18</v>
      </c>
      <c r="C78" s="6" t="s">
        <v>20</v>
      </c>
      <c r="D78" s="6" t="s">
        <v>24</v>
      </c>
      <c r="E78" s="5">
        <v>1</v>
      </c>
      <c r="F78" s="5">
        <f>$F$77*E78</f>
        <v>4.4000000000000004</v>
      </c>
      <c r="G78" s="17"/>
      <c r="H78" s="17"/>
      <c r="I78" s="17">
        <v>0</v>
      </c>
      <c r="J78" s="17">
        <f>F78*I78</f>
        <v>0</v>
      </c>
      <c r="K78" s="17"/>
      <c r="L78" s="17"/>
      <c r="M78" s="17">
        <f>L78+J78+H78</f>
        <v>0</v>
      </c>
    </row>
    <row r="79" spans="1:13" x14ac:dyDescent="0.25">
      <c r="A79" s="5"/>
      <c r="B79" s="8"/>
      <c r="C79" s="6" t="s">
        <v>21</v>
      </c>
      <c r="D79" s="6" t="s">
        <v>1</v>
      </c>
      <c r="E79" s="5">
        <v>6.8000000000000005E-2</v>
      </c>
      <c r="F79" s="5">
        <f t="shared" ref="F79:F80" si="23">$F$77*E79</f>
        <v>0.29920000000000002</v>
      </c>
      <c r="G79" s="17"/>
      <c r="H79" s="17"/>
      <c r="I79" s="17"/>
      <c r="J79" s="17"/>
      <c r="K79" s="17">
        <v>0</v>
      </c>
      <c r="L79" s="17">
        <f>F79*K79</f>
        <v>0</v>
      </c>
      <c r="M79" s="17">
        <f>L79+J79+H79</f>
        <v>0</v>
      </c>
    </row>
    <row r="80" spans="1:13" x14ac:dyDescent="0.25">
      <c r="A80" s="5"/>
      <c r="B80" s="8"/>
      <c r="C80" s="6" t="s">
        <v>68</v>
      </c>
      <c r="D80" s="6" t="s">
        <v>24</v>
      </c>
      <c r="E80" s="5">
        <v>1.1000000000000001</v>
      </c>
      <c r="F80" s="5">
        <f t="shared" si="23"/>
        <v>4.8400000000000007</v>
      </c>
      <c r="G80" s="17">
        <v>0</v>
      </c>
      <c r="H80" s="17">
        <f t="shared" ref="H80:H84" si="24">F80*G80</f>
        <v>0</v>
      </c>
      <c r="I80" s="17"/>
      <c r="J80" s="17"/>
      <c r="K80" s="17"/>
      <c r="L80" s="17"/>
      <c r="M80" s="17">
        <f t="shared" ref="M80:M84" si="25">L80+J80+H80</f>
        <v>0</v>
      </c>
    </row>
    <row r="81" spans="1:13" x14ac:dyDescent="0.25">
      <c r="A81" s="5"/>
      <c r="B81" s="8"/>
      <c r="C81" s="6" t="s">
        <v>69</v>
      </c>
      <c r="D81" s="6" t="s">
        <v>38</v>
      </c>
      <c r="E81" s="5"/>
      <c r="F81" s="5">
        <v>3</v>
      </c>
      <c r="G81" s="17">
        <v>0</v>
      </c>
      <c r="H81" s="17">
        <f t="shared" si="24"/>
        <v>0</v>
      </c>
      <c r="I81" s="17"/>
      <c r="J81" s="17"/>
      <c r="K81" s="17"/>
      <c r="L81" s="17"/>
      <c r="M81" s="17">
        <f t="shared" si="25"/>
        <v>0</v>
      </c>
    </row>
    <row r="82" spans="1:13" x14ac:dyDescent="0.25">
      <c r="A82" s="5"/>
      <c r="B82" s="8"/>
      <c r="C82" s="6" t="s">
        <v>70</v>
      </c>
      <c r="D82" s="6" t="s">
        <v>38</v>
      </c>
      <c r="E82" s="5"/>
      <c r="F82" s="5">
        <v>1</v>
      </c>
      <c r="G82" s="17">
        <v>0</v>
      </c>
      <c r="H82" s="17">
        <f t="shared" si="24"/>
        <v>0</v>
      </c>
      <c r="I82" s="17"/>
      <c r="J82" s="17"/>
      <c r="K82" s="17"/>
      <c r="L82" s="17"/>
      <c r="M82" s="17">
        <f t="shared" si="25"/>
        <v>0</v>
      </c>
    </row>
    <row r="83" spans="1:13" x14ac:dyDescent="0.25">
      <c r="A83" s="5"/>
      <c r="B83" s="8"/>
      <c r="C83" s="6" t="s">
        <v>71</v>
      </c>
      <c r="D83" s="6" t="s">
        <v>38</v>
      </c>
      <c r="E83" s="5"/>
      <c r="F83" s="5">
        <v>2</v>
      </c>
      <c r="G83" s="17">
        <v>0</v>
      </c>
      <c r="H83" s="17">
        <f t="shared" si="24"/>
        <v>0</v>
      </c>
      <c r="I83" s="17"/>
      <c r="J83" s="17"/>
      <c r="K83" s="17"/>
      <c r="L83" s="17"/>
      <c r="M83" s="17">
        <f t="shared" si="25"/>
        <v>0</v>
      </c>
    </row>
    <row r="84" spans="1:13" x14ac:dyDescent="0.25">
      <c r="A84" s="5"/>
      <c r="B84" s="8"/>
      <c r="C84" s="6" t="s">
        <v>22</v>
      </c>
      <c r="D84" s="6" t="s">
        <v>1</v>
      </c>
      <c r="E84" s="5">
        <v>0.16</v>
      </c>
      <c r="F84" s="5">
        <f>$F$77*E84</f>
        <v>0.70400000000000007</v>
      </c>
      <c r="G84" s="17">
        <v>0</v>
      </c>
      <c r="H84" s="17">
        <f t="shared" si="24"/>
        <v>0</v>
      </c>
      <c r="I84" s="17"/>
      <c r="J84" s="17"/>
      <c r="K84" s="17"/>
      <c r="L84" s="17"/>
      <c r="M84" s="17">
        <f t="shared" si="25"/>
        <v>0</v>
      </c>
    </row>
    <row r="85" spans="1:13" ht="30" x14ac:dyDescent="0.25">
      <c r="A85" s="10">
        <v>7</v>
      </c>
      <c r="B85" s="11" t="s">
        <v>72</v>
      </c>
      <c r="C85" s="4" t="s">
        <v>73</v>
      </c>
      <c r="D85" s="4" t="s">
        <v>96</v>
      </c>
      <c r="E85" s="10"/>
      <c r="F85" s="10">
        <v>16.2</v>
      </c>
      <c r="G85" s="17"/>
      <c r="H85" s="17"/>
      <c r="I85" s="17"/>
      <c r="J85" s="17"/>
      <c r="K85" s="17"/>
      <c r="L85" s="17"/>
      <c r="M85" s="17"/>
    </row>
    <row r="86" spans="1:13" x14ac:dyDescent="0.25">
      <c r="A86" s="5"/>
      <c r="B86" s="8"/>
      <c r="C86" s="6" t="s">
        <v>20</v>
      </c>
      <c r="D86" s="6" t="s">
        <v>25</v>
      </c>
      <c r="E86" s="5">
        <v>0.93</v>
      </c>
      <c r="F86" s="5">
        <f>$F$85*E86</f>
        <v>15.066000000000001</v>
      </c>
      <c r="G86" s="17"/>
      <c r="H86" s="17"/>
      <c r="I86" s="17">
        <v>0</v>
      </c>
      <c r="J86" s="17">
        <f>F86*I86</f>
        <v>0</v>
      </c>
      <c r="K86" s="17"/>
      <c r="L86" s="17"/>
      <c r="M86" s="17">
        <f>L86+J86+H86</f>
        <v>0</v>
      </c>
    </row>
    <row r="87" spans="1:13" x14ac:dyDescent="0.25">
      <c r="A87" s="5"/>
      <c r="B87" s="8"/>
      <c r="C87" s="6" t="s">
        <v>21</v>
      </c>
      <c r="D87" s="6" t="s">
        <v>1</v>
      </c>
      <c r="E87" s="5">
        <v>2.5999999999999999E-2</v>
      </c>
      <c r="F87" s="5">
        <f t="shared" ref="F87:F89" si="26">$F$85*E87</f>
        <v>0.42119999999999996</v>
      </c>
      <c r="G87" s="17"/>
      <c r="H87" s="17"/>
      <c r="I87" s="17"/>
      <c r="J87" s="17"/>
      <c r="K87" s="17">
        <v>0</v>
      </c>
      <c r="L87" s="17">
        <f>F87*K87</f>
        <v>0</v>
      </c>
      <c r="M87" s="17">
        <f>L87+J87+H87</f>
        <v>0</v>
      </c>
    </row>
    <row r="88" spans="1:13" x14ac:dyDescent="0.25">
      <c r="A88" s="5"/>
      <c r="B88" s="8"/>
      <c r="C88" s="6" t="s">
        <v>74</v>
      </c>
      <c r="D88" s="6" t="s">
        <v>42</v>
      </c>
      <c r="E88" s="5">
        <v>3.3000000000000002E-2</v>
      </c>
      <c r="F88" s="5">
        <f t="shared" si="26"/>
        <v>0.53459999999999996</v>
      </c>
      <c r="G88" s="17">
        <v>0</v>
      </c>
      <c r="H88" s="17">
        <f t="shared" ref="H88:H89" si="27">F88*G88</f>
        <v>0</v>
      </c>
      <c r="I88" s="17"/>
      <c r="J88" s="17"/>
      <c r="K88" s="17"/>
      <c r="L88" s="17"/>
      <c r="M88" s="17">
        <f t="shared" ref="M88:M89" si="28">L88+J88+H88</f>
        <v>0</v>
      </c>
    </row>
    <row r="89" spans="1:13" x14ac:dyDescent="0.25">
      <c r="A89" s="5"/>
      <c r="B89" s="8"/>
      <c r="C89" s="6" t="s">
        <v>22</v>
      </c>
      <c r="D89" s="6" t="s">
        <v>1</v>
      </c>
      <c r="E89" s="5">
        <v>0.04</v>
      </c>
      <c r="F89" s="5">
        <f t="shared" si="26"/>
        <v>0.64800000000000002</v>
      </c>
      <c r="G89" s="17">
        <v>0</v>
      </c>
      <c r="H89" s="17">
        <f t="shared" si="27"/>
        <v>0</v>
      </c>
      <c r="I89" s="17"/>
      <c r="J89" s="17"/>
      <c r="K89" s="17"/>
      <c r="L89" s="17"/>
      <c r="M89" s="17">
        <f t="shared" si="28"/>
        <v>0</v>
      </c>
    </row>
    <row r="90" spans="1:13" ht="30" x14ac:dyDescent="0.25">
      <c r="A90" s="10">
        <v>8</v>
      </c>
      <c r="B90" s="11" t="s">
        <v>75</v>
      </c>
      <c r="C90" s="4" t="s">
        <v>76</v>
      </c>
      <c r="D90" s="4" t="s">
        <v>24</v>
      </c>
      <c r="E90" s="10"/>
      <c r="F90" s="10">
        <v>10.7</v>
      </c>
      <c r="G90" s="17"/>
      <c r="H90" s="17"/>
      <c r="I90" s="17"/>
      <c r="J90" s="17"/>
      <c r="K90" s="17"/>
      <c r="L90" s="17"/>
      <c r="M90" s="17"/>
    </row>
    <row r="91" spans="1:13" x14ac:dyDescent="0.25">
      <c r="A91" s="5"/>
      <c r="B91" s="8" t="s">
        <v>58</v>
      </c>
      <c r="C91" s="6" t="s">
        <v>20</v>
      </c>
      <c r="D91" s="6" t="s">
        <v>24</v>
      </c>
      <c r="E91" s="5">
        <v>1</v>
      </c>
      <c r="F91" s="5">
        <f>$F$90*E91</f>
        <v>10.7</v>
      </c>
      <c r="G91" s="17"/>
      <c r="H91" s="17"/>
      <c r="I91" s="17">
        <v>0</v>
      </c>
      <c r="J91" s="17">
        <f>F91*I91</f>
        <v>0</v>
      </c>
      <c r="K91" s="17"/>
      <c r="L91" s="17"/>
      <c r="M91" s="17">
        <f>L91+J91+H91</f>
        <v>0</v>
      </c>
    </row>
    <row r="92" spans="1:13" x14ac:dyDescent="0.25">
      <c r="A92" s="5"/>
      <c r="B92" s="8" t="s">
        <v>18</v>
      </c>
      <c r="C92" s="6" t="s">
        <v>21</v>
      </c>
      <c r="D92" s="6" t="s">
        <v>1</v>
      </c>
      <c r="E92" s="5">
        <v>1.7999999999999999E-2</v>
      </c>
      <c r="F92" s="5">
        <f t="shared" ref="F92:F93" si="29">$F$90*E92</f>
        <v>0.19259999999999997</v>
      </c>
      <c r="G92" s="17"/>
      <c r="H92" s="17"/>
      <c r="I92" s="17"/>
      <c r="J92" s="17"/>
      <c r="K92" s="17">
        <v>0</v>
      </c>
      <c r="L92" s="17">
        <f>F92*K92</f>
        <v>0</v>
      </c>
      <c r="M92" s="17">
        <f>L92+J92+H92</f>
        <v>0</v>
      </c>
    </row>
    <row r="93" spans="1:13" x14ac:dyDescent="0.25">
      <c r="A93" s="5"/>
      <c r="B93" s="8"/>
      <c r="C93" s="6" t="s">
        <v>74</v>
      </c>
      <c r="D93" s="6" t="s">
        <v>42</v>
      </c>
      <c r="E93" s="5">
        <v>5.0000000000000001E-3</v>
      </c>
      <c r="F93" s="5">
        <f t="shared" si="29"/>
        <v>5.3499999999999999E-2</v>
      </c>
      <c r="G93" s="17">
        <v>0</v>
      </c>
      <c r="H93" s="17">
        <f t="shared" ref="H93:H95" si="30">F93*G93</f>
        <v>0</v>
      </c>
      <c r="I93" s="17"/>
      <c r="J93" s="17"/>
      <c r="K93" s="17"/>
      <c r="L93" s="17"/>
      <c r="M93" s="17">
        <f t="shared" ref="M93:M95" si="31">L93+J93+H93</f>
        <v>0</v>
      </c>
    </row>
    <row r="94" spans="1:13" x14ac:dyDescent="0.25">
      <c r="A94" s="5"/>
      <c r="B94" s="8"/>
      <c r="C94" s="6" t="s">
        <v>77</v>
      </c>
      <c r="D94" s="6" t="s">
        <v>24</v>
      </c>
      <c r="E94" s="5"/>
      <c r="F94" s="5">
        <v>13.5</v>
      </c>
      <c r="G94" s="17">
        <v>0</v>
      </c>
      <c r="H94" s="17">
        <f t="shared" si="30"/>
        <v>0</v>
      </c>
      <c r="I94" s="17"/>
      <c r="J94" s="17"/>
      <c r="K94" s="17"/>
      <c r="L94" s="17"/>
      <c r="M94" s="17">
        <f t="shared" si="31"/>
        <v>0</v>
      </c>
    </row>
    <row r="95" spans="1:13" x14ac:dyDescent="0.25">
      <c r="A95" s="5"/>
      <c r="B95" s="8"/>
      <c r="C95" s="6" t="s">
        <v>22</v>
      </c>
      <c r="D95" s="6" t="s">
        <v>1</v>
      </c>
      <c r="E95" s="5">
        <v>1.2999999999999999E-2</v>
      </c>
      <c r="F95" s="5">
        <f>$F$90*E95</f>
        <v>0.13909999999999997</v>
      </c>
      <c r="G95" s="17">
        <v>0</v>
      </c>
      <c r="H95" s="17">
        <f t="shared" si="30"/>
        <v>0</v>
      </c>
      <c r="I95" s="17"/>
      <c r="J95" s="17"/>
      <c r="K95" s="17"/>
      <c r="L95" s="17"/>
      <c r="M95" s="17">
        <f t="shared" si="31"/>
        <v>0</v>
      </c>
    </row>
    <row r="96" spans="1:13" ht="30" x14ac:dyDescent="0.25">
      <c r="A96" s="10">
        <v>9</v>
      </c>
      <c r="B96" s="11" t="s">
        <v>78</v>
      </c>
      <c r="C96" s="4" t="s">
        <v>79</v>
      </c>
      <c r="D96" s="4" t="s">
        <v>96</v>
      </c>
      <c r="E96" s="10"/>
      <c r="F96" s="10">
        <v>18.399999999999999</v>
      </c>
      <c r="G96" s="17"/>
      <c r="H96" s="17"/>
      <c r="I96" s="17"/>
      <c r="J96" s="17"/>
      <c r="K96" s="17"/>
      <c r="L96" s="17"/>
      <c r="M96" s="17"/>
    </row>
    <row r="97" spans="1:13" x14ac:dyDescent="0.25">
      <c r="A97" s="5"/>
      <c r="B97" s="8"/>
      <c r="C97" s="6" t="s">
        <v>20</v>
      </c>
      <c r="D97" s="6" t="s">
        <v>25</v>
      </c>
      <c r="E97" s="5">
        <v>0.65800000000000003</v>
      </c>
      <c r="F97" s="5">
        <f>$F$96*E97</f>
        <v>12.107199999999999</v>
      </c>
      <c r="G97" s="17"/>
      <c r="H97" s="17"/>
      <c r="I97" s="17">
        <v>0</v>
      </c>
      <c r="J97" s="17">
        <f>F97*I97</f>
        <v>0</v>
      </c>
      <c r="K97" s="17"/>
      <c r="L97" s="17"/>
      <c r="M97" s="17">
        <f>L97+J97+H97</f>
        <v>0</v>
      </c>
    </row>
    <row r="98" spans="1:13" x14ac:dyDescent="0.25">
      <c r="A98" s="5"/>
      <c r="B98" s="8"/>
      <c r="C98" s="6" t="s">
        <v>21</v>
      </c>
      <c r="D98" s="6" t="s">
        <v>1</v>
      </c>
      <c r="E98" s="21">
        <v>0.05</v>
      </c>
      <c r="F98" s="5">
        <f t="shared" ref="F98:F102" si="32">$F$96*E98</f>
        <v>0.91999999999999993</v>
      </c>
      <c r="G98" s="17"/>
      <c r="H98" s="17"/>
      <c r="I98" s="17"/>
      <c r="J98" s="17"/>
      <c r="K98" s="17">
        <v>0</v>
      </c>
      <c r="L98" s="17">
        <f>F98*K98</f>
        <v>0</v>
      </c>
      <c r="M98" s="17">
        <f>L98+J98+H98</f>
        <v>0</v>
      </c>
    </row>
    <row r="99" spans="1:13" x14ac:dyDescent="0.25">
      <c r="A99" s="5"/>
      <c r="B99" s="8"/>
      <c r="C99" s="6" t="s">
        <v>80</v>
      </c>
      <c r="D99" s="6" t="s">
        <v>83</v>
      </c>
      <c r="E99" s="5">
        <v>0.15</v>
      </c>
      <c r="F99" s="5">
        <f t="shared" si="32"/>
        <v>2.76</v>
      </c>
      <c r="G99" s="17">
        <v>0</v>
      </c>
      <c r="H99" s="17">
        <f t="shared" ref="H99:H102" si="33">F99*G99</f>
        <v>0</v>
      </c>
      <c r="I99" s="17"/>
      <c r="J99" s="17"/>
      <c r="K99" s="17"/>
      <c r="L99" s="17"/>
      <c r="M99" s="17">
        <f t="shared" ref="M99:M102" si="34">L99+J99+H99</f>
        <v>0</v>
      </c>
    </row>
    <row r="100" spans="1:13" x14ac:dyDescent="0.25">
      <c r="A100" s="5"/>
      <c r="B100" s="8"/>
      <c r="C100" s="6" t="s">
        <v>81</v>
      </c>
      <c r="D100" s="6" t="s">
        <v>52</v>
      </c>
      <c r="E100" s="5">
        <v>0.79</v>
      </c>
      <c r="F100" s="5">
        <f t="shared" si="32"/>
        <v>14.536</v>
      </c>
      <c r="G100" s="17">
        <v>0</v>
      </c>
      <c r="H100" s="17">
        <f t="shared" si="33"/>
        <v>0</v>
      </c>
      <c r="I100" s="17"/>
      <c r="J100" s="17"/>
      <c r="K100" s="17"/>
      <c r="L100" s="17"/>
      <c r="M100" s="17">
        <f t="shared" si="34"/>
        <v>0</v>
      </c>
    </row>
    <row r="101" spans="1:13" x14ac:dyDescent="0.25">
      <c r="A101" s="5"/>
      <c r="B101" s="8"/>
      <c r="C101" s="6" t="s">
        <v>82</v>
      </c>
      <c r="D101" s="6" t="s">
        <v>52</v>
      </c>
      <c r="E101" s="5">
        <v>0.63</v>
      </c>
      <c r="F101" s="5">
        <f t="shared" si="32"/>
        <v>11.591999999999999</v>
      </c>
      <c r="G101" s="17">
        <v>0</v>
      </c>
      <c r="H101" s="17">
        <f t="shared" si="33"/>
        <v>0</v>
      </c>
      <c r="I101" s="17"/>
      <c r="J101" s="17"/>
      <c r="K101" s="17"/>
      <c r="L101" s="17"/>
      <c r="M101" s="17">
        <f t="shared" si="34"/>
        <v>0</v>
      </c>
    </row>
    <row r="102" spans="1:13" x14ac:dyDescent="0.25">
      <c r="A102" s="5"/>
      <c r="B102" s="8"/>
      <c r="C102" s="6" t="s">
        <v>22</v>
      </c>
      <c r="D102" s="6" t="s">
        <v>1</v>
      </c>
      <c r="E102" s="5">
        <v>1.6E-2</v>
      </c>
      <c r="F102" s="5">
        <f t="shared" si="32"/>
        <v>0.2944</v>
      </c>
      <c r="G102" s="17">
        <v>0</v>
      </c>
      <c r="H102" s="17">
        <f t="shared" si="33"/>
        <v>0</v>
      </c>
      <c r="I102" s="17"/>
      <c r="J102" s="17"/>
      <c r="K102" s="17"/>
      <c r="L102" s="17"/>
      <c r="M102" s="17">
        <f t="shared" si="34"/>
        <v>0</v>
      </c>
    </row>
    <row r="103" spans="1:13" x14ac:dyDescent="0.25">
      <c r="A103" s="5"/>
      <c r="B103" s="8"/>
      <c r="C103" s="6"/>
      <c r="D103" s="6"/>
      <c r="E103" s="5"/>
      <c r="F103" s="5"/>
      <c r="G103" s="17"/>
      <c r="H103" s="17"/>
      <c r="I103" s="17"/>
      <c r="J103" s="17"/>
      <c r="K103" s="17"/>
      <c r="L103" s="17"/>
      <c r="M103" s="17"/>
    </row>
    <row r="104" spans="1:13" s="3" customFormat="1" x14ac:dyDescent="0.25">
      <c r="A104" s="10"/>
      <c r="B104" s="11"/>
      <c r="C104" s="4" t="s">
        <v>84</v>
      </c>
      <c r="D104" s="4"/>
      <c r="E104" s="10"/>
      <c r="F104" s="10"/>
      <c r="G104" s="13"/>
      <c r="H104" s="13">
        <f>SUM(H47:H103)</f>
        <v>0</v>
      </c>
      <c r="I104" s="13"/>
      <c r="J104" s="13">
        <f>SUM(J47:J103)</f>
        <v>0</v>
      </c>
      <c r="K104" s="13"/>
      <c r="L104" s="13">
        <f>SUM(L47:L103)</f>
        <v>0</v>
      </c>
      <c r="M104" s="13">
        <f>SUM(M47:M103)</f>
        <v>0</v>
      </c>
    </row>
    <row r="105" spans="1:13" ht="30" x14ac:dyDescent="0.25">
      <c r="A105" s="5"/>
      <c r="B105" s="8"/>
      <c r="C105" s="4" t="s">
        <v>85</v>
      </c>
      <c r="D105" s="6"/>
      <c r="E105" s="5"/>
      <c r="F105" s="5"/>
      <c r="G105" s="17"/>
      <c r="H105" s="17"/>
      <c r="I105" s="17"/>
      <c r="J105" s="17"/>
      <c r="K105" s="17"/>
      <c r="L105" s="17"/>
      <c r="M105" s="17"/>
    </row>
    <row r="106" spans="1:13" ht="30" x14ac:dyDescent="0.25">
      <c r="A106" s="10">
        <v>1</v>
      </c>
      <c r="B106" s="11" t="s">
        <v>86</v>
      </c>
      <c r="C106" s="4" t="s">
        <v>87</v>
      </c>
      <c r="D106" s="4" t="s">
        <v>96</v>
      </c>
      <c r="E106" s="10"/>
      <c r="F106" s="10">
        <v>3.3</v>
      </c>
      <c r="G106" s="17"/>
      <c r="H106" s="17"/>
      <c r="I106" s="17"/>
      <c r="J106" s="17"/>
      <c r="K106" s="17"/>
      <c r="L106" s="17"/>
      <c r="M106" s="17"/>
    </row>
    <row r="107" spans="1:13" x14ac:dyDescent="0.25">
      <c r="A107" s="5"/>
      <c r="B107" s="8"/>
      <c r="C107" s="6" t="s">
        <v>20</v>
      </c>
      <c r="D107" s="6" t="s">
        <v>25</v>
      </c>
      <c r="E107" s="5">
        <v>1.1719999999999999</v>
      </c>
      <c r="F107" s="5">
        <f>$F$106*E107</f>
        <v>3.8675999999999995</v>
      </c>
      <c r="G107" s="17"/>
      <c r="H107" s="17"/>
      <c r="I107" s="17">
        <v>0</v>
      </c>
      <c r="J107" s="17">
        <f>F107*I107</f>
        <v>0</v>
      </c>
      <c r="K107" s="17"/>
      <c r="L107" s="17"/>
      <c r="M107" s="17">
        <f>L107+J107+H107</f>
        <v>0</v>
      </c>
    </row>
    <row r="108" spans="1:13" x14ac:dyDescent="0.25">
      <c r="A108" s="5"/>
      <c r="B108" s="8"/>
      <c r="C108" s="6" t="s">
        <v>21</v>
      </c>
      <c r="D108" s="6" t="s">
        <v>1</v>
      </c>
      <c r="E108" s="5">
        <v>2.7E-2</v>
      </c>
      <c r="F108" s="5">
        <f t="shared" ref="F108:F110" si="35">$F$106*E108</f>
        <v>8.9099999999999999E-2</v>
      </c>
      <c r="G108" s="17"/>
      <c r="H108" s="17"/>
      <c r="I108" s="17"/>
      <c r="J108" s="17"/>
      <c r="K108" s="17">
        <v>0</v>
      </c>
      <c r="L108" s="17">
        <f>F108*K108</f>
        <v>0</v>
      </c>
      <c r="M108" s="17">
        <f>L108+J108+H108</f>
        <v>0</v>
      </c>
    </row>
    <row r="109" spans="1:13" x14ac:dyDescent="0.25">
      <c r="A109" s="5"/>
      <c r="B109" s="8"/>
      <c r="C109" s="6" t="s">
        <v>74</v>
      </c>
      <c r="D109" s="6" t="s">
        <v>42</v>
      </c>
      <c r="E109" s="5">
        <v>2.5000000000000001E-2</v>
      </c>
      <c r="F109" s="5">
        <f t="shared" si="35"/>
        <v>8.2500000000000004E-2</v>
      </c>
      <c r="G109" s="17">
        <v>0</v>
      </c>
      <c r="H109" s="17">
        <f t="shared" ref="H109:H110" si="36">F109*G109</f>
        <v>0</v>
      </c>
      <c r="I109" s="17"/>
      <c r="J109" s="17"/>
      <c r="K109" s="17"/>
      <c r="L109" s="17"/>
      <c r="M109" s="17">
        <f t="shared" ref="M109:M110" si="37">L109+J109+H109</f>
        <v>0</v>
      </c>
    </row>
    <row r="110" spans="1:13" x14ac:dyDescent="0.25">
      <c r="A110" s="5"/>
      <c r="B110" s="8"/>
      <c r="C110" s="6" t="s">
        <v>22</v>
      </c>
      <c r="D110" s="6" t="s">
        <v>1</v>
      </c>
      <c r="E110" s="5">
        <v>0.03</v>
      </c>
      <c r="F110" s="5">
        <f t="shared" si="35"/>
        <v>9.8999999999999991E-2</v>
      </c>
      <c r="G110" s="17">
        <v>0</v>
      </c>
      <c r="H110" s="17">
        <f t="shared" si="36"/>
        <v>0</v>
      </c>
      <c r="I110" s="17"/>
      <c r="J110" s="17"/>
      <c r="K110" s="17"/>
      <c r="L110" s="17"/>
      <c r="M110" s="17">
        <f t="shared" si="37"/>
        <v>0</v>
      </c>
    </row>
    <row r="111" spans="1:13" ht="30" x14ac:dyDescent="0.25">
      <c r="A111" s="10">
        <v>2</v>
      </c>
      <c r="B111" s="11" t="s">
        <v>75</v>
      </c>
      <c r="C111" s="4" t="s">
        <v>76</v>
      </c>
      <c r="D111" s="4" t="s">
        <v>24</v>
      </c>
      <c r="E111" s="10"/>
      <c r="F111" s="10">
        <v>5.4</v>
      </c>
      <c r="G111" s="17"/>
      <c r="H111" s="17"/>
      <c r="I111" s="17"/>
      <c r="J111" s="17"/>
      <c r="K111" s="17"/>
      <c r="L111" s="17"/>
      <c r="M111" s="17"/>
    </row>
    <row r="112" spans="1:13" x14ac:dyDescent="0.25">
      <c r="A112" s="5"/>
      <c r="B112" s="8" t="s">
        <v>58</v>
      </c>
      <c r="C112" s="6" t="s">
        <v>20</v>
      </c>
      <c r="D112" s="6" t="s">
        <v>24</v>
      </c>
      <c r="E112" s="5">
        <v>1</v>
      </c>
      <c r="F112" s="5">
        <f>$F$111*E112</f>
        <v>5.4</v>
      </c>
      <c r="G112" s="17"/>
      <c r="H112" s="17"/>
      <c r="I112" s="17">
        <v>0</v>
      </c>
      <c r="J112" s="17">
        <f>F112*I112</f>
        <v>0</v>
      </c>
      <c r="K112" s="17"/>
      <c r="L112" s="17"/>
      <c r="M112" s="17">
        <f>L112+J112+H112</f>
        <v>0</v>
      </c>
    </row>
    <row r="113" spans="1:13" x14ac:dyDescent="0.25">
      <c r="A113" s="5"/>
      <c r="B113" s="8" t="s">
        <v>18</v>
      </c>
      <c r="C113" s="6" t="s">
        <v>21</v>
      </c>
      <c r="D113" s="6" t="s">
        <v>1</v>
      </c>
      <c r="E113" s="5">
        <v>1.7999999999999999E-2</v>
      </c>
      <c r="F113" s="5">
        <f t="shared" ref="F113:F114" si="38">$F$111*E113</f>
        <v>9.7199999999999995E-2</v>
      </c>
      <c r="G113" s="17"/>
      <c r="H113" s="17"/>
      <c r="I113" s="17"/>
      <c r="J113" s="17"/>
      <c r="K113" s="17">
        <v>0</v>
      </c>
      <c r="L113" s="17">
        <f>F113*K113</f>
        <v>0</v>
      </c>
      <c r="M113" s="17">
        <f>L113+J113+H113</f>
        <v>0</v>
      </c>
    </row>
    <row r="114" spans="1:13" x14ac:dyDescent="0.25">
      <c r="A114" s="5"/>
      <c r="B114" s="8"/>
      <c r="C114" s="6" t="s">
        <v>74</v>
      </c>
      <c r="D114" s="6" t="s">
        <v>42</v>
      </c>
      <c r="E114" s="5">
        <v>8.9999999999999993E-3</v>
      </c>
      <c r="F114" s="5">
        <f t="shared" si="38"/>
        <v>4.8599999999999997E-2</v>
      </c>
      <c r="G114" s="17">
        <v>0</v>
      </c>
      <c r="H114" s="17">
        <f t="shared" ref="H114:H116" si="39">F114*G114</f>
        <v>0</v>
      </c>
      <c r="I114" s="17"/>
      <c r="J114" s="17"/>
      <c r="K114" s="17"/>
      <c r="L114" s="17"/>
      <c r="M114" s="17">
        <f t="shared" ref="M114:M116" si="40">L114+J114+H114</f>
        <v>0</v>
      </c>
    </row>
    <row r="115" spans="1:13" x14ac:dyDescent="0.25">
      <c r="A115" s="5"/>
      <c r="B115" s="8"/>
      <c r="C115" s="6" t="s">
        <v>77</v>
      </c>
      <c r="D115" s="6" t="s">
        <v>24</v>
      </c>
      <c r="E115" s="5"/>
      <c r="F115" s="5">
        <v>8.1</v>
      </c>
      <c r="G115" s="17">
        <v>0</v>
      </c>
      <c r="H115" s="17">
        <f t="shared" si="39"/>
        <v>0</v>
      </c>
      <c r="I115" s="17"/>
      <c r="J115" s="17"/>
      <c r="K115" s="17"/>
      <c r="L115" s="17"/>
      <c r="M115" s="17">
        <f t="shared" si="40"/>
        <v>0</v>
      </c>
    </row>
    <row r="116" spans="1:13" x14ac:dyDescent="0.25">
      <c r="A116" s="5"/>
      <c r="B116" s="8"/>
      <c r="C116" s="6" t="s">
        <v>22</v>
      </c>
      <c r="D116" s="6" t="s">
        <v>1</v>
      </c>
      <c r="E116" s="5">
        <v>0.13</v>
      </c>
      <c r="F116" s="5">
        <f>$F$111*E116</f>
        <v>0.70200000000000007</v>
      </c>
      <c r="G116" s="17">
        <v>0</v>
      </c>
      <c r="H116" s="17">
        <f t="shared" si="39"/>
        <v>0</v>
      </c>
      <c r="I116" s="17"/>
      <c r="J116" s="17"/>
      <c r="K116" s="17"/>
      <c r="L116" s="17"/>
      <c r="M116" s="17">
        <f t="shared" si="40"/>
        <v>0</v>
      </c>
    </row>
    <row r="117" spans="1:13" ht="30" x14ac:dyDescent="0.25">
      <c r="A117" s="10">
        <v>3</v>
      </c>
      <c r="B117" s="11" t="s">
        <v>78</v>
      </c>
      <c r="C117" s="4" t="s">
        <v>88</v>
      </c>
      <c r="D117" s="4" t="s">
        <v>96</v>
      </c>
      <c r="E117" s="10"/>
      <c r="F117" s="10">
        <v>14.3</v>
      </c>
      <c r="G117" s="17"/>
      <c r="H117" s="17"/>
      <c r="I117" s="17"/>
      <c r="J117" s="17"/>
      <c r="K117" s="17"/>
      <c r="L117" s="17"/>
      <c r="M117" s="17"/>
    </row>
    <row r="118" spans="1:13" x14ac:dyDescent="0.25">
      <c r="A118" s="5"/>
      <c r="B118" s="8" t="s">
        <v>58</v>
      </c>
      <c r="C118" s="6" t="s">
        <v>20</v>
      </c>
      <c r="D118" s="6" t="s">
        <v>23</v>
      </c>
      <c r="E118" s="5">
        <v>1</v>
      </c>
      <c r="F118" s="5">
        <f>$F$117*E118</f>
        <v>14.3</v>
      </c>
      <c r="G118" s="17"/>
      <c r="H118" s="17"/>
      <c r="I118" s="17">
        <v>0</v>
      </c>
      <c r="J118" s="17">
        <f>F118*I118</f>
        <v>0</v>
      </c>
      <c r="K118" s="17"/>
      <c r="L118" s="17"/>
      <c r="M118" s="17">
        <f>L118+J118+H118</f>
        <v>0</v>
      </c>
    </row>
    <row r="119" spans="1:13" x14ac:dyDescent="0.25">
      <c r="A119" s="5"/>
      <c r="B119" s="8" t="s">
        <v>18</v>
      </c>
      <c r="C119" s="6" t="s">
        <v>21</v>
      </c>
      <c r="D119" s="6" t="s">
        <v>1</v>
      </c>
      <c r="E119" s="5">
        <v>0.03</v>
      </c>
      <c r="F119" s="5">
        <f t="shared" ref="F119:F124" si="41">$F$117*E119</f>
        <v>0.42899999999999999</v>
      </c>
      <c r="G119" s="17"/>
      <c r="H119" s="17"/>
      <c r="I119" s="17"/>
      <c r="J119" s="17"/>
      <c r="K119" s="17">
        <v>0</v>
      </c>
      <c r="L119" s="17">
        <f>F119*K119</f>
        <v>0</v>
      </c>
      <c r="M119" s="17">
        <f>L119+J119+H119</f>
        <v>0</v>
      </c>
    </row>
    <row r="120" spans="1:13" x14ac:dyDescent="0.25">
      <c r="A120" s="5"/>
      <c r="B120" s="8"/>
      <c r="C120" s="6" t="s">
        <v>80</v>
      </c>
      <c r="D120" s="6" t="s">
        <v>83</v>
      </c>
      <c r="E120" s="5">
        <v>0.15</v>
      </c>
      <c r="F120" s="5">
        <f t="shared" si="41"/>
        <v>2.145</v>
      </c>
      <c r="G120" s="17">
        <v>0</v>
      </c>
      <c r="H120" s="17">
        <f t="shared" ref="H120:H124" si="42">F120*G120</f>
        <v>0</v>
      </c>
      <c r="I120" s="17"/>
      <c r="J120" s="17"/>
      <c r="K120" s="17"/>
      <c r="L120" s="17"/>
      <c r="M120" s="17">
        <f t="shared" ref="M120:M124" si="43">L120+J120+H120</f>
        <v>0</v>
      </c>
    </row>
    <row r="121" spans="1:13" x14ac:dyDescent="0.25">
      <c r="A121" s="5"/>
      <c r="B121" s="8"/>
      <c r="C121" s="6" t="s">
        <v>89</v>
      </c>
      <c r="D121" s="6" t="s">
        <v>52</v>
      </c>
      <c r="E121" s="5">
        <v>0.79</v>
      </c>
      <c r="F121" s="5">
        <f t="shared" si="41"/>
        <v>11.297000000000001</v>
      </c>
      <c r="G121" s="17">
        <v>0</v>
      </c>
      <c r="H121" s="17">
        <f t="shared" si="42"/>
        <v>0</v>
      </c>
      <c r="I121" s="17"/>
      <c r="J121" s="17"/>
      <c r="K121" s="17"/>
      <c r="L121" s="17"/>
      <c r="M121" s="17">
        <f t="shared" si="43"/>
        <v>0</v>
      </c>
    </row>
    <row r="122" spans="1:13" x14ac:dyDescent="0.25">
      <c r="A122" s="5"/>
      <c r="B122" s="8"/>
      <c r="C122" s="6" t="s">
        <v>90</v>
      </c>
      <c r="D122" s="6" t="s">
        <v>23</v>
      </c>
      <c r="E122" s="5">
        <v>1.1000000000000001</v>
      </c>
      <c r="F122" s="5">
        <f t="shared" si="41"/>
        <v>15.730000000000002</v>
      </c>
      <c r="G122" s="17">
        <v>0</v>
      </c>
      <c r="H122" s="17">
        <f t="shared" si="42"/>
        <v>0</v>
      </c>
      <c r="I122" s="17"/>
      <c r="J122" s="17"/>
      <c r="K122" s="17"/>
      <c r="L122" s="17"/>
      <c r="M122" s="17">
        <f t="shared" si="43"/>
        <v>0</v>
      </c>
    </row>
    <row r="123" spans="1:13" x14ac:dyDescent="0.25">
      <c r="A123" s="5"/>
      <c r="B123" s="8"/>
      <c r="C123" s="6" t="s">
        <v>91</v>
      </c>
      <c r="D123" s="6" t="s">
        <v>52</v>
      </c>
      <c r="E123" s="5">
        <v>0.05</v>
      </c>
      <c r="F123" s="5">
        <f t="shared" si="41"/>
        <v>0.71500000000000008</v>
      </c>
      <c r="G123" s="17">
        <v>0</v>
      </c>
      <c r="H123" s="17">
        <f t="shared" si="42"/>
        <v>0</v>
      </c>
      <c r="I123" s="17"/>
      <c r="J123" s="17"/>
      <c r="K123" s="17"/>
      <c r="L123" s="17"/>
      <c r="M123" s="17">
        <f t="shared" si="43"/>
        <v>0</v>
      </c>
    </row>
    <row r="124" spans="1:13" x14ac:dyDescent="0.25">
      <c r="A124" s="5"/>
      <c r="B124" s="8"/>
      <c r="C124" s="6" t="s">
        <v>22</v>
      </c>
      <c r="D124" s="6" t="s">
        <v>1</v>
      </c>
      <c r="E124" s="5">
        <v>1.6E-2</v>
      </c>
      <c r="F124" s="5">
        <f t="shared" si="41"/>
        <v>0.2288</v>
      </c>
      <c r="G124" s="17">
        <v>0</v>
      </c>
      <c r="H124" s="17">
        <f t="shared" si="42"/>
        <v>0</v>
      </c>
      <c r="I124" s="17"/>
      <c r="J124" s="17"/>
      <c r="K124" s="17"/>
      <c r="L124" s="17"/>
      <c r="M124" s="17">
        <f t="shared" si="43"/>
        <v>0</v>
      </c>
    </row>
    <row r="125" spans="1:13" ht="45" x14ac:dyDescent="0.25">
      <c r="A125" s="10">
        <v>4</v>
      </c>
      <c r="B125" s="11" t="s">
        <v>78</v>
      </c>
      <c r="C125" s="4" t="s">
        <v>92</v>
      </c>
      <c r="D125" s="4" t="s">
        <v>96</v>
      </c>
      <c r="E125" s="10"/>
      <c r="F125" s="10">
        <v>67.2</v>
      </c>
      <c r="G125" s="17"/>
      <c r="H125" s="17"/>
      <c r="I125" s="17"/>
      <c r="J125" s="17"/>
      <c r="K125" s="17"/>
      <c r="L125" s="17"/>
      <c r="M125" s="17"/>
    </row>
    <row r="126" spans="1:13" x14ac:dyDescent="0.25">
      <c r="A126" s="5"/>
      <c r="B126" s="8"/>
      <c r="C126" s="6" t="s">
        <v>20</v>
      </c>
      <c r="D126" s="6" t="s">
        <v>25</v>
      </c>
      <c r="E126" s="5">
        <v>0.65800000000000003</v>
      </c>
      <c r="F126" s="5">
        <f>$F$125*E126</f>
        <v>44.217600000000004</v>
      </c>
      <c r="G126" s="17"/>
      <c r="H126" s="17"/>
      <c r="I126" s="17">
        <v>0</v>
      </c>
      <c r="J126" s="17">
        <f>F126*I126</f>
        <v>0</v>
      </c>
      <c r="K126" s="17"/>
      <c r="L126" s="17"/>
      <c r="M126" s="17">
        <f>L126+J126+H126</f>
        <v>0</v>
      </c>
    </row>
    <row r="127" spans="1:13" x14ac:dyDescent="0.25">
      <c r="A127" s="5"/>
      <c r="B127" s="8"/>
      <c r="C127" s="6" t="s">
        <v>21</v>
      </c>
      <c r="D127" s="6" t="s">
        <v>1</v>
      </c>
      <c r="E127" s="5">
        <v>0.03</v>
      </c>
      <c r="F127" s="5">
        <f t="shared" ref="F127:F129" si="44">$F$125*E127</f>
        <v>2.016</v>
      </c>
      <c r="G127" s="17"/>
      <c r="H127" s="17"/>
      <c r="I127" s="17"/>
      <c r="J127" s="17"/>
      <c r="K127" s="17">
        <v>0</v>
      </c>
      <c r="L127" s="17">
        <f>F127*K127</f>
        <v>0</v>
      </c>
      <c r="M127" s="17">
        <f>L127+J127+H127</f>
        <v>0</v>
      </c>
    </row>
    <row r="128" spans="1:13" x14ac:dyDescent="0.25">
      <c r="A128" s="5"/>
      <c r="B128" s="8"/>
      <c r="C128" s="6" t="s">
        <v>93</v>
      </c>
      <c r="D128" s="6" t="s">
        <v>52</v>
      </c>
      <c r="E128" s="5">
        <v>0.45</v>
      </c>
      <c r="F128" s="5">
        <f t="shared" si="44"/>
        <v>30.240000000000002</v>
      </c>
      <c r="G128" s="17">
        <v>0</v>
      </c>
      <c r="H128" s="17">
        <f t="shared" ref="H128:H129" si="45">F128*G128</f>
        <v>0</v>
      </c>
      <c r="I128" s="17"/>
      <c r="J128" s="17"/>
      <c r="K128" s="17"/>
      <c r="L128" s="17"/>
      <c r="M128" s="17">
        <f t="shared" ref="M128:M129" si="46">L128+J128+H128</f>
        <v>0</v>
      </c>
    </row>
    <row r="129" spans="1:13" x14ac:dyDescent="0.25">
      <c r="A129" s="5"/>
      <c r="B129" s="8"/>
      <c r="C129" s="6" t="s">
        <v>22</v>
      </c>
      <c r="D129" s="6" t="s">
        <v>1</v>
      </c>
      <c r="E129" s="5">
        <v>1.6E-2</v>
      </c>
      <c r="F129" s="5">
        <f t="shared" si="44"/>
        <v>1.0752000000000002</v>
      </c>
      <c r="G129" s="17">
        <v>0</v>
      </c>
      <c r="H129" s="17">
        <f t="shared" si="45"/>
        <v>0</v>
      </c>
      <c r="I129" s="17"/>
      <c r="J129" s="17"/>
      <c r="K129" s="17"/>
      <c r="L129" s="17"/>
      <c r="M129" s="17">
        <f t="shared" si="46"/>
        <v>0</v>
      </c>
    </row>
    <row r="130" spans="1:13" ht="60" x14ac:dyDescent="0.25">
      <c r="A130" s="10">
        <v>5</v>
      </c>
      <c r="B130" s="11" t="s">
        <v>18</v>
      </c>
      <c r="C130" s="4" t="s">
        <v>128</v>
      </c>
      <c r="D130" s="4" t="s">
        <v>96</v>
      </c>
      <c r="E130" s="10"/>
      <c r="F130" s="10">
        <v>52.9</v>
      </c>
      <c r="G130" s="17"/>
      <c r="H130" s="17"/>
      <c r="I130" s="17"/>
      <c r="J130" s="17"/>
      <c r="K130" s="17"/>
      <c r="L130" s="17"/>
      <c r="M130" s="17"/>
    </row>
    <row r="131" spans="1:13" x14ac:dyDescent="0.25">
      <c r="A131" s="5"/>
      <c r="B131" s="8"/>
      <c r="C131" s="6" t="s">
        <v>20</v>
      </c>
      <c r="D131" s="6" t="s">
        <v>23</v>
      </c>
      <c r="E131" s="5">
        <v>1</v>
      </c>
      <c r="F131" s="5">
        <f>$F$130*E131</f>
        <v>52.9</v>
      </c>
      <c r="G131" s="17"/>
      <c r="H131" s="17"/>
      <c r="I131" s="17">
        <v>0</v>
      </c>
      <c r="J131" s="17">
        <f>F131*I131</f>
        <v>0</v>
      </c>
      <c r="K131" s="17"/>
      <c r="L131" s="17"/>
      <c r="M131" s="17">
        <f>L131+J131+H131</f>
        <v>0</v>
      </c>
    </row>
    <row r="132" spans="1:13" x14ac:dyDescent="0.25">
      <c r="A132" s="5"/>
      <c r="B132" s="8"/>
      <c r="C132" s="6" t="s">
        <v>91</v>
      </c>
      <c r="D132" s="6" t="s">
        <v>52</v>
      </c>
      <c r="E132" s="5">
        <v>1.4999999999999999E-2</v>
      </c>
      <c r="F132" s="5">
        <f t="shared" ref="F132:F133" si="47">$F$130*E132</f>
        <v>0.79349999999999998</v>
      </c>
      <c r="G132" s="17">
        <v>0</v>
      </c>
      <c r="H132" s="17">
        <f t="shared" ref="H132:H133" si="48">F132*G132</f>
        <v>0</v>
      </c>
      <c r="I132" s="17"/>
      <c r="J132" s="17"/>
      <c r="K132" s="17"/>
      <c r="L132" s="17"/>
      <c r="M132" s="17">
        <f t="shared" ref="M132:M133" si="49">L132+J132+H132</f>
        <v>0</v>
      </c>
    </row>
    <row r="133" spans="1:13" x14ac:dyDescent="0.25">
      <c r="A133" s="5"/>
      <c r="B133" s="8"/>
      <c r="C133" s="6" t="s">
        <v>22</v>
      </c>
      <c r="D133" s="6" t="s">
        <v>1</v>
      </c>
      <c r="E133" s="5">
        <v>0.01</v>
      </c>
      <c r="F133" s="5">
        <f t="shared" si="47"/>
        <v>0.52900000000000003</v>
      </c>
      <c r="G133" s="17">
        <v>0</v>
      </c>
      <c r="H133" s="17">
        <f t="shared" si="48"/>
        <v>0</v>
      </c>
      <c r="I133" s="17"/>
      <c r="J133" s="17"/>
      <c r="K133" s="17"/>
      <c r="L133" s="17"/>
      <c r="M133" s="17">
        <f t="shared" si="49"/>
        <v>0</v>
      </c>
    </row>
    <row r="134" spans="1:13" ht="45" x14ac:dyDescent="0.25">
      <c r="A134" s="10">
        <v>6</v>
      </c>
      <c r="B134" s="11" t="s">
        <v>18</v>
      </c>
      <c r="C134" s="4" t="s">
        <v>94</v>
      </c>
      <c r="D134" s="4" t="s">
        <v>38</v>
      </c>
      <c r="E134" s="10"/>
      <c r="F134" s="10">
        <v>6</v>
      </c>
      <c r="G134" s="17"/>
      <c r="H134" s="17"/>
      <c r="I134" s="17"/>
      <c r="J134" s="17"/>
      <c r="K134" s="17"/>
      <c r="L134" s="17"/>
      <c r="M134" s="17"/>
    </row>
    <row r="135" spans="1:13" x14ac:dyDescent="0.25">
      <c r="A135" s="5"/>
      <c r="B135" s="8"/>
      <c r="C135" s="6" t="s">
        <v>20</v>
      </c>
      <c r="D135" s="6" t="s">
        <v>38</v>
      </c>
      <c r="E135" s="5">
        <v>1</v>
      </c>
      <c r="F135" s="5">
        <f>$F$134*E135</f>
        <v>6</v>
      </c>
      <c r="G135" s="17"/>
      <c r="H135" s="17"/>
      <c r="I135" s="17">
        <v>0</v>
      </c>
      <c r="J135" s="17">
        <f>F135*I135</f>
        <v>0</v>
      </c>
      <c r="K135" s="17"/>
      <c r="L135" s="17"/>
      <c r="M135" s="17">
        <f>L135+J135+H135</f>
        <v>0</v>
      </c>
    </row>
    <row r="136" spans="1:13" ht="30" x14ac:dyDescent="0.25">
      <c r="A136" s="5"/>
      <c r="B136" s="8"/>
      <c r="C136" s="6" t="s">
        <v>95</v>
      </c>
      <c r="D136" s="6" t="s">
        <v>38</v>
      </c>
      <c r="E136" s="5">
        <v>1</v>
      </c>
      <c r="F136" s="5">
        <f>$F$134*E136</f>
        <v>6</v>
      </c>
      <c r="G136" s="17">
        <v>0</v>
      </c>
      <c r="H136" s="17">
        <f>F136*G136</f>
        <v>0</v>
      </c>
      <c r="I136" s="17"/>
      <c r="J136" s="17"/>
      <c r="K136" s="17"/>
      <c r="L136" s="17"/>
      <c r="M136" s="17">
        <f>L136+J136+H136</f>
        <v>0</v>
      </c>
    </row>
    <row r="137" spans="1:13" ht="30" x14ac:dyDescent="0.25">
      <c r="A137" s="10">
        <v>7</v>
      </c>
      <c r="B137" s="11" t="s">
        <v>18</v>
      </c>
      <c r="C137" s="4" t="s">
        <v>129</v>
      </c>
      <c r="D137" s="4" t="s">
        <v>96</v>
      </c>
      <c r="E137" s="10"/>
      <c r="F137" s="10">
        <v>26.3</v>
      </c>
      <c r="G137" s="17"/>
      <c r="H137" s="17"/>
      <c r="I137" s="17"/>
      <c r="J137" s="17"/>
      <c r="K137" s="17"/>
      <c r="L137" s="17"/>
      <c r="M137" s="17"/>
    </row>
    <row r="138" spans="1:13" x14ac:dyDescent="0.25">
      <c r="A138" s="5"/>
      <c r="B138" s="8"/>
      <c r="C138" s="6" t="s">
        <v>20</v>
      </c>
      <c r="D138" s="6" t="s">
        <v>23</v>
      </c>
      <c r="E138" s="5">
        <v>1</v>
      </c>
      <c r="F138" s="5">
        <f>$F$137*E138</f>
        <v>26.3</v>
      </c>
      <c r="G138" s="17"/>
      <c r="H138" s="17"/>
      <c r="I138" s="17">
        <v>0</v>
      </c>
      <c r="J138" s="17">
        <f>F138*I138</f>
        <v>0</v>
      </c>
      <c r="K138" s="17"/>
      <c r="L138" s="17"/>
      <c r="M138" s="17">
        <f>L138+J138+H138</f>
        <v>0</v>
      </c>
    </row>
    <row r="139" spans="1:13" x14ac:dyDescent="0.25">
      <c r="A139" s="5"/>
      <c r="B139" s="8"/>
      <c r="C139" s="6" t="s">
        <v>41</v>
      </c>
      <c r="D139" s="6" t="s">
        <v>38</v>
      </c>
      <c r="E139" s="5"/>
      <c r="F139" s="5">
        <v>3</v>
      </c>
      <c r="G139" s="17">
        <v>0</v>
      </c>
      <c r="H139" s="17">
        <f t="shared" ref="H139:H140" si="50">F139*G139</f>
        <v>0</v>
      </c>
      <c r="I139" s="17"/>
      <c r="J139" s="17"/>
      <c r="K139" s="17"/>
      <c r="L139" s="17"/>
      <c r="M139" s="17">
        <f t="shared" ref="M139:M140" si="51">L139+J139+H139</f>
        <v>0</v>
      </c>
    </row>
    <row r="140" spans="1:13" x14ac:dyDescent="0.25">
      <c r="A140" s="5"/>
      <c r="B140" s="8"/>
      <c r="C140" s="6" t="s">
        <v>22</v>
      </c>
      <c r="D140" s="6" t="s">
        <v>1</v>
      </c>
      <c r="E140" s="5">
        <v>0.09</v>
      </c>
      <c r="F140" s="5">
        <f>$F$137*E140</f>
        <v>2.367</v>
      </c>
      <c r="G140" s="17">
        <v>0</v>
      </c>
      <c r="H140" s="17">
        <f t="shared" si="50"/>
        <v>0</v>
      </c>
      <c r="I140" s="17"/>
      <c r="J140" s="17"/>
      <c r="K140" s="17"/>
      <c r="L140" s="17"/>
      <c r="M140" s="17">
        <f t="shared" si="51"/>
        <v>0</v>
      </c>
    </row>
    <row r="141" spans="1:13" x14ac:dyDescent="0.25">
      <c r="A141" s="5"/>
      <c r="B141" s="8"/>
      <c r="C141" s="6"/>
      <c r="D141" s="6"/>
      <c r="E141" s="5"/>
      <c r="F141" s="5"/>
      <c r="G141" s="17"/>
      <c r="H141" s="17"/>
      <c r="I141" s="17"/>
      <c r="J141" s="17"/>
      <c r="K141" s="17"/>
      <c r="L141" s="17"/>
      <c r="M141" s="17"/>
    </row>
    <row r="142" spans="1:13" x14ac:dyDescent="0.25">
      <c r="A142" s="5"/>
      <c r="B142" s="8"/>
      <c r="C142" s="4" t="s">
        <v>98</v>
      </c>
      <c r="D142" s="4"/>
      <c r="E142" s="10"/>
      <c r="F142" s="10"/>
      <c r="G142" s="13"/>
      <c r="H142" s="13">
        <f>SUM(H106:H141)</f>
        <v>0</v>
      </c>
      <c r="I142" s="13"/>
      <c r="J142" s="13">
        <f>SUM(J106:J141)</f>
        <v>0</v>
      </c>
      <c r="K142" s="13"/>
      <c r="L142" s="13">
        <f>SUM(L106:L141)</f>
        <v>0</v>
      </c>
      <c r="M142" s="13">
        <f>SUM(M106:M141)</f>
        <v>0</v>
      </c>
    </row>
    <row r="143" spans="1:13" x14ac:dyDescent="0.25">
      <c r="A143" s="5"/>
      <c r="B143" s="8"/>
      <c r="C143" s="4" t="s">
        <v>130</v>
      </c>
      <c r="D143" s="4"/>
      <c r="E143" s="10"/>
      <c r="F143" s="10"/>
      <c r="G143" s="13"/>
      <c r="H143" s="13">
        <f>H142+H104+H45</f>
        <v>0</v>
      </c>
      <c r="I143" s="13"/>
      <c r="J143" s="13">
        <f>J142+J104+J45</f>
        <v>0</v>
      </c>
      <c r="K143" s="13"/>
      <c r="L143" s="13">
        <f>L142+L104+L45</f>
        <v>0</v>
      </c>
      <c r="M143" s="13">
        <f>M142+M104+M45</f>
        <v>0</v>
      </c>
    </row>
    <row r="144" spans="1:13" ht="30" x14ac:dyDescent="0.25">
      <c r="A144" s="5"/>
      <c r="B144" s="8"/>
      <c r="C144" s="4" t="s">
        <v>99</v>
      </c>
      <c r="D144" s="12">
        <v>0.05</v>
      </c>
      <c r="E144" s="10"/>
      <c r="F144" s="10"/>
      <c r="G144" s="13"/>
      <c r="H144" s="13"/>
      <c r="I144" s="13"/>
      <c r="J144" s="13"/>
      <c r="K144" s="13"/>
      <c r="L144" s="13"/>
      <c r="M144" s="13">
        <f>H143*D144</f>
        <v>0</v>
      </c>
    </row>
    <row r="145" spans="1:13" x14ac:dyDescent="0.25">
      <c r="A145" s="5"/>
      <c r="B145" s="8"/>
      <c r="C145" s="4" t="s">
        <v>101</v>
      </c>
      <c r="D145" s="12"/>
      <c r="E145" s="10"/>
      <c r="F145" s="10"/>
      <c r="G145" s="13"/>
      <c r="H145" s="13"/>
      <c r="I145" s="13"/>
      <c r="J145" s="13"/>
      <c r="K145" s="13"/>
      <c r="L145" s="13"/>
      <c r="M145" s="13">
        <f>M143+M144</f>
        <v>0</v>
      </c>
    </row>
    <row r="146" spans="1:13" x14ac:dyDescent="0.25">
      <c r="A146" s="5"/>
      <c r="B146" s="8"/>
      <c r="C146" s="4" t="s">
        <v>100</v>
      </c>
      <c r="D146" s="12">
        <v>0.1</v>
      </c>
      <c r="E146" s="10"/>
      <c r="F146" s="10"/>
      <c r="G146" s="13"/>
      <c r="H146" s="13"/>
      <c r="I146" s="13"/>
      <c r="J146" s="13"/>
      <c r="K146" s="13"/>
      <c r="L146" s="13"/>
      <c r="M146" s="13">
        <f>M145*D146</f>
        <v>0</v>
      </c>
    </row>
    <row r="147" spans="1:13" x14ac:dyDescent="0.25">
      <c r="A147" s="5"/>
      <c r="B147" s="8"/>
      <c r="C147" s="4" t="s">
        <v>101</v>
      </c>
      <c r="D147" s="12"/>
      <c r="E147" s="10"/>
      <c r="F147" s="10"/>
      <c r="G147" s="13"/>
      <c r="H147" s="13"/>
      <c r="I147" s="13"/>
      <c r="J147" s="13"/>
      <c r="K147" s="13"/>
      <c r="L147" s="13"/>
      <c r="M147" s="13">
        <f>M145+M146</f>
        <v>0</v>
      </c>
    </row>
    <row r="148" spans="1:13" x14ac:dyDescent="0.25">
      <c r="A148" s="5"/>
      <c r="B148" s="8"/>
      <c r="C148" s="4" t="s">
        <v>102</v>
      </c>
      <c r="D148" s="12">
        <v>0.08</v>
      </c>
      <c r="E148" s="10"/>
      <c r="F148" s="10"/>
      <c r="G148" s="13"/>
      <c r="H148" s="13"/>
      <c r="I148" s="13"/>
      <c r="J148" s="13"/>
      <c r="K148" s="13"/>
      <c r="L148" s="13"/>
      <c r="M148" s="13">
        <f>M147*D148</f>
        <v>0</v>
      </c>
    </row>
    <row r="149" spans="1:13" x14ac:dyDescent="0.25">
      <c r="A149" s="5"/>
      <c r="B149" s="8"/>
      <c r="C149" s="4" t="s">
        <v>131</v>
      </c>
      <c r="D149" s="12"/>
      <c r="E149" s="10"/>
      <c r="F149" s="10"/>
      <c r="G149" s="13"/>
      <c r="H149" s="13"/>
      <c r="I149" s="13"/>
      <c r="J149" s="13"/>
      <c r="K149" s="13"/>
      <c r="L149" s="13"/>
      <c r="M149" s="13">
        <f>M147+M148</f>
        <v>0</v>
      </c>
    </row>
    <row r="150" spans="1:13" x14ac:dyDescent="0.25">
      <c r="A150" s="5"/>
      <c r="B150" s="8"/>
      <c r="C150" s="4"/>
      <c r="D150" s="4"/>
      <c r="E150" s="10"/>
      <c r="F150" s="10"/>
      <c r="G150" s="13"/>
      <c r="H150" s="13"/>
      <c r="I150" s="13"/>
      <c r="J150" s="13"/>
      <c r="K150" s="13"/>
      <c r="L150" s="13"/>
      <c r="M150" s="13"/>
    </row>
    <row r="151" spans="1:13" ht="30" x14ac:dyDescent="0.25">
      <c r="A151" s="5"/>
      <c r="B151" s="8"/>
      <c r="C151" s="4" t="s">
        <v>105</v>
      </c>
      <c r="D151" s="4"/>
      <c r="E151" s="10"/>
      <c r="F151" s="10"/>
      <c r="G151" s="13"/>
      <c r="H151" s="13"/>
      <c r="I151" s="13"/>
      <c r="J151" s="13"/>
      <c r="K151" s="13"/>
      <c r="L151" s="13"/>
      <c r="M151" s="13"/>
    </row>
    <row r="152" spans="1:13" ht="45" x14ac:dyDescent="0.25">
      <c r="A152" s="10">
        <v>1</v>
      </c>
      <c r="B152" s="11" t="s">
        <v>106</v>
      </c>
      <c r="C152" s="4" t="s">
        <v>108</v>
      </c>
      <c r="D152" s="4" t="s">
        <v>38</v>
      </c>
      <c r="E152" s="10"/>
      <c r="F152" s="10">
        <v>1</v>
      </c>
      <c r="G152" s="13"/>
      <c r="H152" s="13"/>
      <c r="I152" s="13"/>
      <c r="J152" s="13"/>
      <c r="K152" s="13"/>
      <c r="L152" s="13"/>
      <c r="M152" s="13"/>
    </row>
    <row r="153" spans="1:13" x14ac:dyDescent="0.25">
      <c r="A153" s="5"/>
      <c r="B153" s="8"/>
      <c r="C153" s="18" t="s">
        <v>20</v>
      </c>
      <c r="D153" s="18" t="s">
        <v>25</v>
      </c>
      <c r="E153" s="19">
        <v>1</v>
      </c>
      <c r="F153" s="19">
        <f>$F$152*E153</f>
        <v>1</v>
      </c>
      <c r="G153" s="17"/>
      <c r="H153" s="20"/>
      <c r="I153" s="17">
        <v>0</v>
      </c>
      <c r="J153" s="20">
        <f>F153*I153</f>
        <v>0</v>
      </c>
      <c r="K153" s="17"/>
      <c r="L153" s="20"/>
      <c r="M153" s="20">
        <f t="shared" ref="M153:M156" si="52">L153+J153+H153</f>
        <v>0</v>
      </c>
    </row>
    <row r="154" spans="1:13" x14ac:dyDescent="0.25">
      <c r="A154" s="5"/>
      <c r="B154" s="8"/>
      <c r="C154" s="18" t="s">
        <v>21</v>
      </c>
      <c r="D154" s="18" t="s">
        <v>1</v>
      </c>
      <c r="E154" s="19">
        <v>0.05</v>
      </c>
      <c r="F154" s="19">
        <f t="shared" ref="F154:F156" si="53">$F$152*E154</f>
        <v>0.05</v>
      </c>
      <c r="G154" s="17"/>
      <c r="H154" s="20"/>
      <c r="I154" s="17"/>
      <c r="J154" s="20"/>
      <c r="K154" s="17">
        <v>0</v>
      </c>
      <c r="L154" s="20">
        <f>F154*K154</f>
        <v>0</v>
      </c>
      <c r="M154" s="20">
        <f t="shared" si="52"/>
        <v>0</v>
      </c>
    </row>
    <row r="155" spans="1:13" x14ac:dyDescent="0.25">
      <c r="A155" s="5"/>
      <c r="B155" s="8"/>
      <c r="C155" s="18" t="s">
        <v>107</v>
      </c>
      <c r="D155" s="18" t="s">
        <v>38</v>
      </c>
      <c r="E155" s="19">
        <v>1</v>
      </c>
      <c r="F155" s="19">
        <f t="shared" si="53"/>
        <v>1</v>
      </c>
      <c r="G155" s="17">
        <v>0</v>
      </c>
      <c r="H155" s="20">
        <f t="shared" ref="H155:H156" si="54">F155*G155</f>
        <v>0</v>
      </c>
      <c r="I155" s="17"/>
      <c r="J155" s="20"/>
      <c r="K155" s="17"/>
      <c r="L155" s="20"/>
      <c r="M155" s="20">
        <f t="shared" si="52"/>
        <v>0</v>
      </c>
    </row>
    <row r="156" spans="1:13" x14ac:dyDescent="0.25">
      <c r="A156" s="5"/>
      <c r="B156" s="8"/>
      <c r="C156" s="18" t="s">
        <v>22</v>
      </c>
      <c r="D156" s="18" t="s">
        <v>1</v>
      </c>
      <c r="E156" s="19">
        <v>1.07</v>
      </c>
      <c r="F156" s="19">
        <f t="shared" si="53"/>
        <v>1.07</v>
      </c>
      <c r="G156" s="17">
        <v>0</v>
      </c>
      <c r="H156" s="20">
        <f t="shared" si="54"/>
        <v>0</v>
      </c>
      <c r="I156" s="17"/>
      <c r="J156" s="20"/>
      <c r="K156" s="17"/>
      <c r="L156" s="20"/>
      <c r="M156" s="20">
        <f t="shared" si="52"/>
        <v>0</v>
      </c>
    </row>
    <row r="157" spans="1:13" x14ac:dyDescent="0.25">
      <c r="A157" s="10">
        <v>2</v>
      </c>
      <c r="B157" s="11" t="s">
        <v>109</v>
      </c>
      <c r="C157" s="4" t="s">
        <v>110</v>
      </c>
      <c r="D157" s="4" t="s">
        <v>38</v>
      </c>
      <c r="E157" s="10"/>
      <c r="F157" s="10">
        <v>2</v>
      </c>
      <c r="G157" s="17"/>
      <c r="H157" s="20"/>
      <c r="I157" s="17"/>
      <c r="J157" s="20"/>
      <c r="K157" s="17"/>
      <c r="L157" s="20"/>
      <c r="M157" s="20"/>
    </row>
    <row r="158" spans="1:13" x14ac:dyDescent="0.25">
      <c r="A158" s="5"/>
      <c r="B158" s="8" t="s">
        <v>18</v>
      </c>
      <c r="C158" s="18" t="s">
        <v>20</v>
      </c>
      <c r="D158" s="18" t="s">
        <v>38</v>
      </c>
      <c r="E158" s="19">
        <v>1</v>
      </c>
      <c r="F158" s="19">
        <f>$F$157*E158</f>
        <v>2</v>
      </c>
      <c r="G158" s="17"/>
      <c r="H158" s="20"/>
      <c r="I158" s="17">
        <v>0</v>
      </c>
      <c r="J158" s="20">
        <f>F158*I158</f>
        <v>0</v>
      </c>
      <c r="K158" s="17"/>
      <c r="L158" s="20"/>
      <c r="M158" s="20">
        <f t="shared" ref="M158:M162" si="55">L158+J158+H158</f>
        <v>0</v>
      </c>
    </row>
    <row r="159" spans="1:13" x14ac:dyDescent="0.25">
      <c r="A159" s="5"/>
      <c r="B159" s="8"/>
      <c r="C159" s="18" t="s">
        <v>21</v>
      </c>
      <c r="D159" s="18" t="s">
        <v>1</v>
      </c>
      <c r="E159" s="19">
        <v>5.0000000000000001E-3</v>
      </c>
      <c r="F159" s="19">
        <f>$F$157*E159</f>
        <v>0.01</v>
      </c>
      <c r="G159" s="17"/>
      <c r="H159" s="20"/>
      <c r="I159" s="17"/>
      <c r="J159" s="20"/>
      <c r="K159" s="17">
        <v>0</v>
      </c>
      <c r="L159" s="20">
        <f>F159*K159</f>
        <v>0</v>
      </c>
      <c r="M159" s="20">
        <f t="shared" si="55"/>
        <v>0</v>
      </c>
    </row>
    <row r="160" spans="1:13" ht="30" x14ac:dyDescent="0.25">
      <c r="A160" s="5"/>
      <c r="B160" s="8"/>
      <c r="C160" s="18" t="s">
        <v>111</v>
      </c>
      <c r="D160" s="18" t="s">
        <v>38</v>
      </c>
      <c r="E160" s="19"/>
      <c r="F160" s="19">
        <v>1</v>
      </c>
      <c r="G160" s="17">
        <v>0</v>
      </c>
      <c r="H160" s="20">
        <f t="shared" ref="H160:H162" si="56">F160*G160</f>
        <v>0</v>
      </c>
      <c r="I160" s="17"/>
      <c r="J160" s="20"/>
      <c r="K160" s="17"/>
      <c r="L160" s="20"/>
      <c r="M160" s="20">
        <f t="shared" si="55"/>
        <v>0</v>
      </c>
    </row>
    <row r="161" spans="1:13" ht="30" x14ac:dyDescent="0.25">
      <c r="A161" s="5"/>
      <c r="B161" s="8"/>
      <c r="C161" s="18" t="s">
        <v>112</v>
      </c>
      <c r="D161" s="18" t="s">
        <v>38</v>
      </c>
      <c r="E161" s="19"/>
      <c r="F161" s="19">
        <v>1</v>
      </c>
      <c r="G161" s="17">
        <v>0</v>
      </c>
      <c r="H161" s="20">
        <f t="shared" si="56"/>
        <v>0</v>
      </c>
      <c r="I161" s="17"/>
      <c r="J161" s="20"/>
      <c r="K161" s="17"/>
      <c r="L161" s="20"/>
      <c r="M161" s="20">
        <f t="shared" si="55"/>
        <v>0</v>
      </c>
    </row>
    <row r="162" spans="1:13" x14ac:dyDescent="0.25">
      <c r="A162" s="5"/>
      <c r="B162" s="8"/>
      <c r="C162" s="18" t="s">
        <v>22</v>
      </c>
      <c r="D162" s="18" t="s">
        <v>1</v>
      </c>
      <c r="E162" s="19">
        <v>0.08</v>
      </c>
      <c r="F162" s="19">
        <f>$F$157*E162</f>
        <v>0.16</v>
      </c>
      <c r="G162" s="17">
        <v>0</v>
      </c>
      <c r="H162" s="20">
        <f t="shared" si="56"/>
        <v>0</v>
      </c>
      <c r="I162" s="17"/>
      <c r="J162" s="20"/>
      <c r="K162" s="17"/>
      <c r="L162" s="20"/>
      <c r="M162" s="20">
        <f t="shared" si="55"/>
        <v>0</v>
      </c>
    </row>
    <row r="163" spans="1:13" ht="30" x14ac:dyDescent="0.25">
      <c r="A163" s="10">
        <v>3</v>
      </c>
      <c r="B163" s="11" t="s">
        <v>113</v>
      </c>
      <c r="C163" s="4" t="s">
        <v>114</v>
      </c>
      <c r="D163" s="4" t="s">
        <v>38</v>
      </c>
      <c r="E163" s="10"/>
      <c r="F163" s="10">
        <v>4</v>
      </c>
      <c r="G163" s="17"/>
      <c r="H163" s="20"/>
      <c r="I163" s="17"/>
      <c r="J163" s="20"/>
      <c r="K163" s="17"/>
      <c r="L163" s="20"/>
      <c r="M163" s="20"/>
    </row>
    <row r="164" spans="1:13" x14ac:dyDescent="0.25">
      <c r="A164" s="5"/>
      <c r="B164" s="8" t="s">
        <v>18</v>
      </c>
      <c r="C164" s="18" t="s">
        <v>20</v>
      </c>
      <c r="D164" s="18" t="s">
        <v>38</v>
      </c>
      <c r="E164" s="19">
        <v>1</v>
      </c>
      <c r="F164" s="19">
        <f>$F$163*E164</f>
        <v>4</v>
      </c>
      <c r="G164" s="17"/>
      <c r="H164" s="20"/>
      <c r="I164" s="17">
        <v>0</v>
      </c>
      <c r="J164" s="20">
        <f>F164*I164</f>
        <v>0</v>
      </c>
      <c r="K164" s="17"/>
      <c r="L164" s="20"/>
      <c r="M164" s="20">
        <f t="shared" ref="M164:M167" si="57">L164+J164+H164</f>
        <v>0</v>
      </c>
    </row>
    <row r="165" spans="1:13" x14ac:dyDescent="0.25">
      <c r="A165" s="5"/>
      <c r="B165" s="8"/>
      <c r="C165" s="18" t="s">
        <v>21</v>
      </c>
      <c r="D165" s="18" t="s">
        <v>1</v>
      </c>
      <c r="E165" s="19">
        <v>0.01</v>
      </c>
      <c r="F165" s="19">
        <f t="shared" ref="F165:F167" si="58">$F$163*E165</f>
        <v>0.04</v>
      </c>
      <c r="G165" s="17"/>
      <c r="H165" s="20"/>
      <c r="I165" s="17"/>
      <c r="J165" s="20"/>
      <c r="K165" s="17">
        <v>0</v>
      </c>
      <c r="L165" s="20">
        <f>F165*K165</f>
        <v>0</v>
      </c>
      <c r="M165" s="20">
        <f t="shared" si="57"/>
        <v>0</v>
      </c>
    </row>
    <row r="166" spans="1:13" x14ac:dyDescent="0.25">
      <c r="A166" s="5"/>
      <c r="B166" s="8"/>
      <c r="C166" s="18" t="s">
        <v>115</v>
      </c>
      <c r="D166" s="18" t="s">
        <v>38</v>
      </c>
      <c r="E166" s="19">
        <v>1</v>
      </c>
      <c r="F166" s="19">
        <f t="shared" si="58"/>
        <v>4</v>
      </c>
      <c r="G166" s="17">
        <v>0</v>
      </c>
      <c r="H166" s="20">
        <f t="shared" ref="H166:H167" si="59">F166*G166</f>
        <v>0</v>
      </c>
      <c r="I166" s="17"/>
      <c r="J166" s="20"/>
      <c r="K166" s="17"/>
      <c r="L166" s="20"/>
      <c r="M166" s="20">
        <f t="shared" si="57"/>
        <v>0</v>
      </c>
    </row>
    <row r="167" spans="1:13" x14ac:dyDescent="0.25">
      <c r="A167" s="5"/>
      <c r="B167" s="8"/>
      <c r="C167" s="18" t="s">
        <v>22</v>
      </c>
      <c r="D167" s="18" t="s">
        <v>1</v>
      </c>
      <c r="E167" s="19">
        <v>0.09</v>
      </c>
      <c r="F167" s="19">
        <f t="shared" si="58"/>
        <v>0.36</v>
      </c>
      <c r="G167" s="17">
        <v>0</v>
      </c>
      <c r="H167" s="20">
        <f t="shared" si="59"/>
        <v>0</v>
      </c>
      <c r="I167" s="17"/>
      <c r="J167" s="20"/>
      <c r="K167" s="17"/>
      <c r="L167" s="20"/>
      <c r="M167" s="20">
        <f t="shared" si="57"/>
        <v>0</v>
      </c>
    </row>
    <row r="168" spans="1:13" ht="45" x14ac:dyDescent="0.25">
      <c r="A168" s="10">
        <v>4</v>
      </c>
      <c r="B168" s="11" t="s">
        <v>116</v>
      </c>
      <c r="C168" s="4" t="s">
        <v>117</v>
      </c>
      <c r="D168" s="4" t="s">
        <v>24</v>
      </c>
      <c r="E168" s="10"/>
      <c r="F168" s="10">
        <v>45</v>
      </c>
      <c r="G168" s="17"/>
      <c r="H168" s="20"/>
      <c r="I168" s="17"/>
      <c r="J168" s="20"/>
      <c r="K168" s="17"/>
      <c r="L168" s="20"/>
      <c r="M168" s="20"/>
    </row>
    <row r="169" spans="1:13" x14ac:dyDescent="0.25">
      <c r="A169" s="5"/>
      <c r="B169" s="8"/>
      <c r="C169" s="18" t="s">
        <v>20</v>
      </c>
      <c r="D169" s="18" t="s">
        <v>25</v>
      </c>
      <c r="E169" s="19">
        <v>0.13</v>
      </c>
      <c r="F169" s="19">
        <f>$F$168*E169</f>
        <v>5.8500000000000005</v>
      </c>
      <c r="G169" s="17"/>
      <c r="H169" s="20"/>
      <c r="I169" s="17">
        <v>0</v>
      </c>
      <c r="J169" s="20">
        <f>F169*I169</f>
        <v>0</v>
      </c>
      <c r="K169" s="17"/>
      <c r="L169" s="20"/>
      <c r="M169" s="20">
        <f t="shared" ref="M169:M173" si="60">L169+J169+H169</f>
        <v>0</v>
      </c>
    </row>
    <row r="170" spans="1:13" x14ac:dyDescent="0.25">
      <c r="A170" s="5"/>
      <c r="B170" s="8"/>
      <c r="C170" s="18" t="s">
        <v>21</v>
      </c>
      <c r="D170" s="18" t="s">
        <v>1</v>
      </c>
      <c r="E170" s="19">
        <v>3.6999999999999998E-2</v>
      </c>
      <c r="F170" s="19">
        <f>$F$168*E170</f>
        <v>1.6649999999999998</v>
      </c>
      <c r="G170" s="17"/>
      <c r="H170" s="20"/>
      <c r="I170" s="17"/>
      <c r="J170" s="20"/>
      <c r="K170" s="17">
        <v>0</v>
      </c>
      <c r="L170" s="20">
        <f>F170*K170</f>
        <v>0</v>
      </c>
      <c r="M170" s="20">
        <f t="shared" si="60"/>
        <v>0</v>
      </c>
    </row>
    <row r="171" spans="1:13" ht="30" x14ac:dyDescent="0.25">
      <c r="A171" s="5"/>
      <c r="B171" s="8"/>
      <c r="C171" s="18" t="s">
        <v>118</v>
      </c>
      <c r="D171" s="18" t="s">
        <v>24</v>
      </c>
      <c r="E171" s="19"/>
      <c r="F171" s="19">
        <v>20</v>
      </c>
      <c r="G171" s="17">
        <v>0</v>
      </c>
      <c r="H171" s="20">
        <f t="shared" ref="H171:H173" si="61">F171*G171</f>
        <v>0</v>
      </c>
      <c r="I171" s="17"/>
      <c r="J171" s="20"/>
      <c r="K171" s="17"/>
      <c r="L171" s="20"/>
      <c r="M171" s="20">
        <f t="shared" si="60"/>
        <v>0</v>
      </c>
    </row>
    <row r="172" spans="1:13" ht="30" x14ac:dyDescent="0.25">
      <c r="A172" s="5"/>
      <c r="B172" s="8"/>
      <c r="C172" s="18" t="s">
        <v>119</v>
      </c>
      <c r="D172" s="18" t="s">
        <v>24</v>
      </c>
      <c r="E172" s="19"/>
      <c r="F172" s="19">
        <v>25</v>
      </c>
      <c r="G172" s="17">
        <v>0</v>
      </c>
      <c r="H172" s="20">
        <f t="shared" si="61"/>
        <v>0</v>
      </c>
      <c r="I172" s="17"/>
      <c r="J172" s="20"/>
      <c r="K172" s="17"/>
      <c r="L172" s="20"/>
      <c r="M172" s="20">
        <f t="shared" si="60"/>
        <v>0</v>
      </c>
    </row>
    <row r="173" spans="1:13" x14ac:dyDescent="0.25">
      <c r="A173" s="5"/>
      <c r="B173" s="8"/>
      <c r="C173" s="18" t="s">
        <v>22</v>
      </c>
      <c r="D173" s="18" t="s">
        <v>1</v>
      </c>
      <c r="E173" s="19">
        <v>1.4E-2</v>
      </c>
      <c r="F173" s="19">
        <f>$F$168*E173</f>
        <v>0.63</v>
      </c>
      <c r="G173" s="17">
        <v>0</v>
      </c>
      <c r="H173" s="20">
        <f t="shared" si="61"/>
        <v>0</v>
      </c>
      <c r="I173" s="17"/>
      <c r="J173" s="20"/>
      <c r="K173" s="17"/>
      <c r="L173" s="20"/>
      <c r="M173" s="20">
        <f t="shared" si="60"/>
        <v>0</v>
      </c>
    </row>
    <row r="174" spans="1:13" ht="30" x14ac:dyDescent="0.25">
      <c r="A174" s="10">
        <v>5</v>
      </c>
      <c r="B174" s="11" t="s">
        <v>120</v>
      </c>
      <c r="C174" s="4" t="s">
        <v>121</v>
      </c>
      <c r="D174" s="4" t="s">
        <v>38</v>
      </c>
      <c r="E174" s="10"/>
      <c r="F174" s="10">
        <v>2</v>
      </c>
      <c r="G174" s="17"/>
      <c r="H174" s="20"/>
      <c r="I174" s="17"/>
      <c r="J174" s="20"/>
      <c r="K174" s="17"/>
      <c r="L174" s="20"/>
      <c r="M174" s="20"/>
    </row>
    <row r="175" spans="1:13" x14ac:dyDescent="0.25">
      <c r="A175" s="5"/>
      <c r="B175" s="8"/>
      <c r="C175" s="18" t="s">
        <v>20</v>
      </c>
      <c r="D175" s="18" t="s">
        <v>25</v>
      </c>
      <c r="E175" s="19">
        <v>1.32</v>
      </c>
      <c r="F175" s="19">
        <f>$F$174*E175</f>
        <v>2.64</v>
      </c>
      <c r="G175" s="17"/>
      <c r="H175" s="20"/>
      <c r="I175" s="17">
        <v>0</v>
      </c>
      <c r="J175" s="20">
        <f>F175*I175</f>
        <v>0</v>
      </c>
      <c r="K175" s="17"/>
      <c r="L175" s="20"/>
      <c r="M175" s="20">
        <f t="shared" ref="M175:M176" si="62">L175+J175+H175</f>
        <v>0</v>
      </c>
    </row>
    <row r="176" spans="1:13" ht="30" x14ac:dyDescent="0.25">
      <c r="A176" s="5"/>
      <c r="B176" s="8"/>
      <c r="C176" s="18" t="s">
        <v>122</v>
      </c>
      <c r="D176" s="18" t="s">
        <v>125</v>
      </c>
      <c r="E176" s="19">
        <v>1</v>
      </c>
      <c r="F176" s="19">
        <f t="shared" ref="F176:F177" si="63">$F$174*E176</f>
        <v>2</v>
      </c>
      <c r="G176" s="17">
        <v>0</v>
      </c>
      <c r="H176" s="20">
        <f>F176*G176</f>
        <v>0</v>
      </c>
      <c r="I176" s="17"/>
      <c r="J176" s="20"/>
      <c r="K176" s="17"/>
      <c r="L176" s="20"/>
      <c r="M176" s="20">
        <f t="shared" si="62"/>
        <v>0</v>
      </c>
    </row>
    <row r="177" spans="1:13" x14ac:dyDescent="0.25">
      <c r="A177" s="5"/>
      <c r="B177" s="8"/>
      <c r="C177" s="18" t="s">
        <v>22</v>
      </c>
      <c r="D177" s="18" t="s">
        <v>1</v>
      </c>
      <c r="E177" s="19">
        <v>0.13</v>
      </c>
      <c r="F177" s="19">
        <f t="shared" si="63"/>
        <v>0.26</v>
      </c>
      <c r="G177" s="17">
        <v>0</v>
      </c>
      <c r="H177" s="20">
        <f>F177*G177</f>
        <v>0</v>
      </c>
      <c r="I177" s="17"/>
      <c r="J177" s="20"/>
      <c r="K177" s="17"/>
      <c r="L177" s="20"/>
      <c r="M177" s="20">
        <f>L177+J177+H177</f>
        <v>0</v>
      </c>
    </row>
    <row r="178" spans="1:13" x14ac:dyDescent="0.25">
      <c r="A178" s="5"/>
      <c r="B178" s="8"/>
      <c r="C178" s="18"/>
      <c r="D178" s="18"/>
      <c r="E178" s="19"/>
      <c r="F178" s="19"/>
      <c r="G178" s="19"/>
      <c r="H178" s="20"/>
      <c r="I178" s="19"/>
      <c r="J178" s="20"/>
      <c r="K178" s="19"/>
      <c r="L178" s="20"/>
      <c r="M178" s="20"/>
    </row>
    <row r="179" spans="1:13" x14ac:dyDescent="0.25">
      <c r="A179" s="10"/>
      <c r="B179" s="11"/>
      <c r="C179" s="4" t="s">
        <v>123</v>
      </c>
      <c r="D179" s="4"/>
      <c r="E179" s="10"/>
      <c r="F179" s="10"/>
      <c r="G179" s="10"/>
      <c r="H179" s="13">
        <f>SUM(H153:H178)</f>
        <v>0</v>
      </c>
      <c r="I179" s="10"/>
      <c r="J179" s="13">
        <f>SUM(J153:J178)</f>
        <v>0</v>
      </c>
      <c r="K179" s="10"/>
      <c r="L179" s="13">
        <f>SUM(L153:L178)</f>
        <v>0</v>
      </c>
      <c r="M179" s="13">
        <f>SUM(M153:M178)</f>
        <v>0</v>
      </c>
    </row>
    <row r="180" spans="1:13" ht="30" x14ac:dyDescent="0.25">
      <c r="A180" s="5"/>
      <c r="B180" s="8"/>
      <c r="C180" s="4" t="s">
        <v>99</v>
      </c>
      <c r="D180" s="31">
        <v>0</v>
      </c>
      <c r="E180" s="10"/>
      <c r="F180" s="10"/>
      <c r="G180" s="10"/>
      <c r="H180" s="10"/>
      <c r="I180" s="10"/>
      <c r="J180" s="10"/>
      <c r="K180" s="10"/>
      <c r="L180" s="10"/>
      <c r="M180" s="13">
        <f>H179*D180</f>
        <v>0</v>
      </c>
    </row>
    <row r="181" spans="1:13" x14ac:dyDescent="0.25">
      <c r="A181" s="5"/>
      <c r="B181" s="8"/>
      <c r="C181" s="4" t="s">
        <v>101</v>
      </c>
      <c r="D181" s="12"/>
      <c r="E181" s="10"/>
      <c r="F181" s="10"/>
      <c r="G181" s="10"/>
      <c r="H181" s="10"/>
      <c r="I181" s="10"/>
      <c r="J181" s="10"/>
      <c r="K181" s="10"/>
      <c r="L181" s="10"/>
      <c r="M181" s="13">
        <f>M179+M180</f>
        <v>0</v>
      </c>
    </row>
    <row r="182" spans="1:13" ht="30" x14ac:dyDescent="0.25">
      <c r="A182" s="5"/>
      <c r="B182" s="8"/>
      <c r="C182" s="4" t="s">
        <v>132</v>
      </c>
      <c r="D182" s="31">
        <v>0</v>
      </c>
      <c r="E182" s="10"/>
      <c r="F182" s="10"/>
      <c r="G182" s="10"/>
      <c r="H182" s="10"/>
      <c r="I182" s="10"/>
      <c r="J182" s="10"/>
      <c r="K182" s="10"/>
      <c r="L182" s="10"/>
      <c r="M182" s="13">
        <f>J179*D182</f>
        <v>0</v>
      </c>
    </row>
    <row r="183" spans="1:13" x14ac:dyDescent="0.25">
      <c r="A183" s="5"/>
      <c r="B183" s="8"/>
      <c r="C183" s="4" t="s">
        <v>101</v>
      </c>
      <c r="D183" s="12"/>
      <c r="E183" s="10"/>
      <c r="F183" s="10"/>
      <c r="G183" s="10"/>
      <c r="H183" s="10"/>
      <c r="I183" s="10"/>
      <c r="J183" s="10"/>
      <c r="K183" s="10"/>
      <c r="L183" s="10"/>
      <c r="M183" s="13">
        <f>M181+M182</f>
        <v>0</v>
      </c>
    </row>
    <row r="184" spans="1:13" x14ac:dyDescent="0.25">
      <c r="A184" s="5"/>
      <c r="B184" s="8"/>
      <c r="C184" s="4" t="s">
        <v>102</v>
      </c>
      <c r="D184" s="31">
        <v>0</v>
      </c>
      <c r="E184" s="10"/>
      <c r="F184" s="10"/>
      <c r="G184" s="10"/>
      <c r="H184" s="10"/>
      <c r="I184" s="10"/>
      <c r="J184" s="10"/>
      <c r="K184" s="10"/>
      <c r="L184" s="10"/>
      <c r="M184" s="13">
        <f>M183*D184</f>
        <v>0</v>
      </c>
    </row>
    <row r="185" spans="1:13" x14ac:dyDescent="0.25">
      <c r="A185" s="5"/>
      <c r="B185" s="8"/>
      <c r="C185" s="4" t="s">
        <v>101</v>
      </c>
      <c r="D185" s="12"/>
      <c r="E185" s="10"/>
      <c r="F185" s="10"/>
      <c r="G185" s="10"/>
      <c r="H185" s="10"/>
      <c r="I185" s="10"/>
      <c r="J185" s="10"/>
      <c r="K185" s="10"/>
      <c r="L185" s="10"/>
      <c r="M185" s="13">
        <f>M183+M184</f>
        <v>0</v>
      </c>
    </row>
    <row r="186" spans="1:13" x14ac:dyDescent="0.25">
      <c r="A186" s="5"/>
      <c r="B186" s="8"/>
      <c r="C186" s="4"/>
      <c r="D186" s="12"/>
      <c r="E186" s="10"/>
      <c r="F186" s="10"/>
      <c r="G186" s="10"/>
      <c r="H186" s="10"/>
      <c r="I186" s="10"/>
      <c r="J186" s="10"/>
      <c r="K186" s="10"/>
      <c r="L186" s="10"/>
      <c r="M186" s="13"/>
    </row>
    <row r="187" spans="1:13" x14ac:dyDescent="0.25">
      <c r="A187" s="5"/>
      <c r="B187" s="8"/>
      <c r="C187" s="4" t="s">
        <v>124</v>
      </c>
      <c r="D187" s="12"/>
      <c r="E187" s="10"/>
      <c r="F187" s="10"/>
      <c r="G187" s="10"/>
      <c r="H187" s="30">
        <f>H179+H143</f>
        <v>0</v>
      </c>
      <c r="I187" s="10"/>
      <c r="J187" s="30">
        <f>J179+J143</f>
        <v>0</v>
      </c>
      <c r="K187" s="30"/>
      <c r="L187" s="30">
        <f>L179+L143</f>
        <v>0</v>
      </c>
      <c r="M187" s="13">
        <f>M185+M149</f>
        <v>0</v>
      </c>
    </row>
    <row r="188" spans="1:13" ht="30" x14ac:dyDescent="0.25">
      <c r="A188" s="5"/>
      <c r="B188" s="8"/>
      <c r="C188" s="4" t="s">
        <v>103</v>
      </c>
      <c r="D188" s="12">
        <v>0.05</v>
      </c>
      <c r="E188" s="10"/>
      <c r="F188" s="10"/>
      <c r="G188" s="10"/>
      <c r="H188" s="10"/>
      <c r="I188" s="10"/>
      <c r="J188" s="10"/>
      <c r="K188" s="10"/>
      <c r="L188" s="10"/>
      <c r="M188" s="13">
        <f>M187*D188</f>
        <v>0</v>
      </c>
    </row>
    <row r="189" spans="1:13" x14ac:dyDescent="0.25">
      <c r="A189" s="5"/>
      <c r="B189" s="8"/>
      <c r="C189" s="4" t="s">
        <v>101</v>
      </c>
      <c r="D189" s="12"/>
      <c r="E189" s="10"/>
      <c r="F189" s="10"/>
      <c r="G189" s="10"/>
      <c r="H189" s="10"/>
      <c r="I189" s="10"/>
      <c r="J189" s="10"/>
      <c r="K189" s="10"/>
      <c r="L189" s="10"/>
      <c r="M189" s="13">
        <f>M187+M188</f>
        <v>0</v>
      </c>
    </row>
    <row r="190" spans="1:13" x14ac:dyDescent="0.25">
      <c r="A190" s="5"/>
      <c r="B190" s="8"/>
      <c r="C190" s="4" t="s">
        <v>104</v>
      </c>
      <c r="D190" s="12">
        <v>0.18</v>
      </c>
      <c r="E190" s="10"/>
      <c r="F190" s="10"/>
      <c r="G190" s="10"/>
      <c r="H190" s="10"/>
      <c r="I190" s="10"/>
      <c r="J190" s="10"/>
      <c r="K190" s="10"/>
      <c r="L190" s="10"/>
      <c r="M190" s="13">
        <f>M189*D190</f>
        <v>0</v>
      </c>
    </row>
    <row r="191" spans="1:13" x14ac:dyDescent="0.25">
      <c r="A191" s="5"/>
      <c r="B191" s="8"/>
      <c r="C191" s="4" t="s">
        <v>0</v>
      </c>
      <c r="D191" s="12"/>
      <c r="E191" s="10"/>
      <c r="F191" s="10"/>
      <c r="G191" s="10"/>
      <c r="H191" s="10"/>
      <c r="I191" s="10"/>
      <c r="J191" s="10"/>
      <c r="K191" s="10"/>
      <c r="L191" s="10"/>
      <c r="M191" s="13">
        <f>M189+M190</f>
        <v>0</v>
      </c>
    </row>
    <row r="192" spans="1:13" x14ac:dyDescent="0.25">
      <c r="A192" s="24"/>
      <c r="B192" s="25"/>
      <c r="C192" s="26"/>
      <c r="D192" s="27"/>
      <c r="E192" s="28"/>
      <c r="F192" s="28"/>
      <c r="G192" s="28"/>
      <c r="H192" s="28"/>
      <c r="I192" s="28"/>
      <c r="J192" s="28"/>
      <c r="K192" s="28"/>
      <c r="L192" s="28"/>
      <c r="M192" s="29"/>
    </row>
    <row r="194" spans="3:4" x14ac:dyDescent="0.25">
      <c r="C194" s="23" t="s">
        <v>135</v>
      </c>
      <c r="D194" s="23"/>
    </row>
    <row r="195" spans="3:4" x14ac:dyDescent="0.25">
      <c r="C195" s="22"/>
      <c r="D195" s="23"/>
    </row>
  </sheetData>
  <autoFilter ref="A10:M191"/>
  <mergeCells count="14">
    <mergeCell ref="L1:M1"/>
    <mergeCell ref="A2:M2"/>
    <mergeCell ref="M8:M9"/>
    <mergeCell ref="A4:M4"/>
    <mergeCell ref="A3:M3"/>
    <mergeCell ref="A5:M5"/>
    <mergeCell ref="A8:A9"/>
    <mergeCell ref="B8:B9"/>
    <mergeCell ref="C8:C9"/>
    <mergeCell ref="D8:D9"/>
    <mergeCell ref="E8:F8"/>
    <mergeCell ref="G8:H8"/>
    <mergeCell ref="I8:J8"/>
    <mergeCell ref="K8:L8"/>
  </mergeCells>
  <pageMargins left="0.7" right="0.7" top="0.75" bottom="0.75" header="0.3" footer="0.3"/>
  <pageSetup paperSize="9"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Gvantsa Shurghaia</dc:creator>
  <cp:lastModifiedBy>Nino Gogia</cp:lastModifiedBy>
  <cp:lastPrinted>2019-02-25T06:54:24Z</cp:lastPrinted>
  <dcterms:created xsi:type="dcterms:W3CDTF">2019-02-24T16:09:16Z</dcterms:created>
  <dcterms:modified xsi:type="dcterms:W3CDTF">2019-03-05T07:09:15Z</dcterms:modified>
</cp:coreProperties>
</file>