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სამსახური\TENDEREBI\TENDEREBI-2019\LELA-2019\10 (ორი სპორტული მოედნის რეაბილიტ.) 115 914 ლარი  +++\ასატვირთი ხარჯთაღრიცხვები (დანართი #2)\"/>
    </mc:Choice>
  </mc:AlternateContent>
  <bookViews>
    <workbookView xWindow="0" yWindow="0" windowWidth="28800" windowHeight="12435"/>
  </bookViews>
  <sheets>
    <sheet name="ხარჯთაღრიცხვა #1" sheetId="3" r:id="rId1"/>
  </sheets>
  <definedNames>
    <definedName name="_xlnm.Print_Area" localSheetId="0">'ხარჯთაღრიცხვა #1'!$A$1:$M$334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2" i="3" l="1"/>
  <c r="F167" i="3" l="1"/>
  <c r="F172" i="3" l="1"/>
  <c r="F29" i="3"/>
  <c r="F13" i="3"/>
  <c r="F59" i="3" l="1"/>
  <c r="F55" i="3"/>
  <c r="F54" i="3"/>
  <c r="F10" i="3" l="1"/>
  <c r="F325" i="3" l="1"/>
  <c r="F322" i="3"/>
  <c r="F321" i="3"/>
  <c r="F318" i="3"/>
  <c r="F315" i="3"/>
  <c r="F314" i="3"/>
  <c r="F311" i="3"/>
  <c r="F310" i="3"/>
  <c r="F308" i="3"/>
  <c r="F307" i="3"/>
  <c r="F304" i="3"/>
  <c r="F303" i="3"/>
  <c r="F302" i="3"/>
  <c r="F300" i="3"/>
  <c r="F299" i="3"/>
  <c r="F296" i="3"/>
  <c r="F295" i="3"/>
  <c r="F293" i="3"/>
  <c r="F292" i="3"/>
  <c r="F288" i="3"/>
  <c r="F287" i="3"/>
  <c r="F285" i="3"/>
  <c r="F284" i="3"/>
  <c r="F281" i="3"/>
  <c r="F280" i="3"/>
  <c r="F278" i="3"/>
  <c r="F277" i="3"/>
  <c r="F274" i="3"/>
  <c r="F272" i="3"/>
  <c r="F270" i="3"/>
  <c r="F269" i="3"/>
  <c r="F266" i="3"/>
  <c r="F264" i="3"/>
  <c r="F262" i="3"/>
  <c r="F261" i="3"/>
  <c r="F250" i="3"/>
  <c r="F249" i="3"/>
  <c r="F233" i="3"/>
  <c r="F232" i="3"/>
  <c r="F231" i="3"/>
  <c r="F216" i="3"/>
  <c r="F212" i="3"/>
  <c r="F211" i="3"/>
  <c r="F208" i="3"/>
  <c r="F206" i="3"/>
  <c r="F203" i="3"/>
  <c r="F199" i="3"/>
  <c r="F197" i="3"/>
  <c r="F193" i="3"/>
  <c r="F191" i="3"/>
  <c r="F190" i="3"/>
  <c r="F189" i="3"/>
  <c r="F186" i="3"/>
  <c r="F184" i="3"/>
  <c r="F183" i="3"/>
  <c r="F182" i="3"/>
  <c r="F178" i="3"/>
  <c r="F177" i="3"/>
  <c r="F175" i="3"/>
  <c r="F174" i="3"/>
  <c r="F171" i="3"/>
  <c r="F166" i="3"/>
  <c r="F165" i="3"/>
  <c r="F163" i="3"/>
  <c r="F148" i="3"/>
  <c r="F152" i="3" s="1"/>
  <c r="E146" i="3"/>
  <c r="F137" i="3"/>
  <c r="F136" i="3"/>
  <c r="F134" i="3"/>
  <c r="F133" i="3"/>
  <c r="F132" i="3"/>
  <c r="F131" i="3"/>
  <c r="F130" i="3"/>
  <c r="F129" i="3"/>
  <c r="F123" i="3"/>
  <c r="F122" i="3"/>
  <c r="F121" i="3"/>
  <c r="F120" i="3"/>
  <c r="F119" i="3"/>
  <c r="F117" i="3"/>
  <c r="F116" i="3"/>
  <c r="F113" i="3"/>
  <c r="F109" i="3"/>
  <c r="F108" i="3"/>
  <c r="F106" i="3"/>
  <c r="F105" i="3"/>
  <c r="F104" i="3"/>
  <c r="F103" i="3"/>
  <c r="F102" i="3"/>
  <c r="F95" i="3"/>
  <c r="F83" i="3"/>
  <c r="E81" i="3"/>
  <c r="F51" i="3"/>
  <c r="F50" i="3"/>
  <c r="F49" i="3"/>
  <c r="F46" i="3"/>
  <c r="F44" i="3"/>
  <c r="F43" i="3"/>
  <c r="F40" i="3"/>
  <c r="F39" i="3"/>
  <c r="F37" i="3"/>
  <c r="F36" i="3"/>
  <c r="F28" i="3"/>
  <c r="F25" i="3"/>
  <c r="F24" i="3"/>
  <c r="F23" i="3"/>
  <c r="F22" i="3"/>
  <c r="F19" i="3"/>
  <c r="F18" i="3"/>
  <c r="F17" i="3"/>
  <c r="F16" i="3"/>
  <c r="F219" i="3" l="1"/>
  <c r="F150" i="3"/>
  <c r="F88" i="3"/>
  <c r="F99" i="3"/>
  <c r="F159" i="3"/>
  <c r="F146" i="3"/>
  <c r="F97" i="3"/>
  <c r="F147" i="3"/>
  <c r="F214" i="3"/>
  <c r="F85" i="3"/>
  <c r="F140" i="3"/>
  <c r="F158" i="3"/>
  <c r="F215" i="3"/>
  <c r="F141" i="3"/>
  <c r="F93" i="3"/>
  <c r="F144" i="3"/>
  <c r="F154" i="3"/>
  <c r="F71" i="3"/>
  <c r="F86" i="3"/>
  <c r="F92" i="3"/>
  <c r="F89" i="3"/>
  <c r="F31" i="3"/>
  <c r="F90" i="3"/>
  <c r="F94" i="3"/>
  <c r="F87" i="3"/>
  <c r="F125" i="3"/>
  <c r="F142" i="3"/>
  <c r="F151" i="3"/>
  <c r="F155" i="3"/>
  <c r="F139" i="3"/>
  <c r="F143" i="3"/>
  <c r="F156" i="3"/>
  <c r="F160" i="3"/>
  <c r="F153" i="3"/>
  <c r="F218" i="3"/>
  <c r="F75" i="3" l="1"/>
  <c r="F76" i="3"/>
  <c r="F82" i="3"/>
  <c r="F77" i="3"/>
  <c r="F74" i="3"/>
  <c r="F73" i="3"/>
  <c r="F79" i="3"/>
  <c r="F61" i="3"/>
  <c r="F78" i="3"/>
  <c r="F81" i="3"/>
  <c r="F67" i="3" l="1"/>
  <c r="F70" i="3"/>
  <c r="F64" i="3"/>
  <c r="F66" i="3"/>
  <c r="F68" i="3"/>
  <c r="F63" i="3"/>
  <c r="F65" i="3"/>
</calcChain>
</file>

<file path=xl/sharedStrings.xml><?xml version="1.0" encoding="utf-8"?>
<sst xmlns="http://schemas.openxmlformats.org/spreadsheetml/2006/main" count="656" uniqueCount="221">
  <si>
    <t>lari</t>
  </si>
  <si>
    <t>#</t>
  </si>
  <si>
    <t>safuZveli</t>
  </si>
  <si>
    <t>samuSaos CamonaTvali</t>
  </si>
  <si>
    <t>normatiuli resursi</t>
  </si>
  <si>
    <t>xelfasi</t>
  </si>
  <si>
    <t>transporti meqanizmebi</t>
  </si>
  <si>
    <t>erTeulze</t>
  </si>
  <si>
    <t>sul</t>
  </si>
  <si>
    <t>Tavi 1 samSeneblo samuSaoebi</t>
  </si>
  <si>
    <t>a) mosamzadebeli samuSaoebi</t>
  </si>
  <si>
    <t>snw     27-9(5)</t>
  </si>
  <si>
    <t>100m3</t>
  </si>
  <si>
    <t>SromiTi resursebi</t>
  </si>
  <si>
    <t>Sromis danaxarjebi</t>
  </si>
  <si>
    <t>kac.sT</t>
  </si>
  <si>
    <t>manq.sT</t>
  </si>
  <si>
    <t>1000m3</t>
  </si>
  <si>
    <t>sxva manqanebi</t>
  </si>
  <si>
    <t>RorRi</t>
  </si>
  <si>
    <t>m3</t>
  </si>
  <si>
    <t>snw     1-22(15)</t>
  </si>
  <si>
    <t>eqskavatori 0,5m3</t>
  </si>
  <si>
    <t>snw                              1-80(3)</t>
  </si>
  <si>
    <t>kac/sT</t>
  </si>
  <si>
    <t>snw                   1-80(2)  gamoy</t>
  </si>
  <si>
    <t xml:space="preserve">naSalis datvirTva xeliT a/TviTmclelebze                                </t>
  </si>
  <si>
    <t xml:space="preserve">Sromis danaxarjebi  </t>
  </si>
  <si>
    <t>t</t>
  </si>
  <si>
    <t>snw     8-3(2)</t>
  </si>
  <si>
    <t xml:space="preserve">saZirkvlis qveS safuZvlis momzadeba fraqciuli RorRiT 0-40mm sisqiT 10sm                                 </t>
  </si>
  <si>
    <t>1m3</t>
  </si>
  <si>
    <t>manqanebi</t>
  </si>
  <si>
    <t>materialuri resursebi</t>
  </si>
  <si>
    <t>RorRi 0-40</t>
  </si>
  <si>
    <t>sxva masala</t>
  </si>
  <si>
    <t xml:space="preserve">rkinabetonis lentur-wertilovani saZirkvlebis mowyoba         </t>
  </si>
  <si>
    <t>betoni m-300</t>
  </si>
  <si>
    <t>pr</t>
  </si>
  <si>
    <t>m2</t>
  </si>
  <si>
    <t>wiwvovani xis ficari Camoganili III xarisxis sisqiT 40mm</t>
  </si>
  <si>
    <t>g) sportuli moednis safari</t>
  </si>
  <si>
    <t>snw                                                     27-1(2)</t>
  </si>
  <si>
    <t xml:space="preserve">gruntis vakisis mosworeba                      </t>
  </si>
  <si>
    <t>1000m2</t>
  </si>
  <si>
    <t>avtogreideri 79kvt (108cx.Z)</t>
  </si>
  <si>
    <t>satkepni sagzao TviTmavali gluvi 10t</t>
  </si>
  <si>
    <t>satkepni sagzao pnevmoTvalze 16t</t>
  </si>
  <si>
    <t>sarwyavi manqana 6t</t>
  </si>
  <si>
    <t>sxvadasxva manqana</t>
  </si>
  <si>
    <t>wyali</t>
  </si>
  <si>
    <t>snw
27-10-2
27-10-3</t>
  </si>
  <si>
    <t>satkepni sagzao TviTmavali pnevmoTvaze 18t</t>
  </si>
  <si>
    <t>satkepni sagzao TviTmavali gluvi 5t</t>
  </si>
  <si>
    <t>qviSaxreSovani narevi sagzao samuSaoebis</t>
  </si>
  <si>
    <t>snw                  27-11(2)  27-11(4)</t>
  </si>
  <si>
    <t xml:space="preserve">safuZvlis zeda fenis mowyoba fraqciuli RorRiT 0-40mm sisqiT 10sm                                     </t>
  </si>
  <si>
    <t>RorRis gamanawilebeli</t>
  </si>
  <si>
    <t>fraqciuli RorRi 20-40</t>
  </si>
  <si>
    <t>fraqciuli RorRi 10-20</t>
  </si>
  <si>
    <t>snw                        27-63(1)</t>
  </si>
  <si>
    <t>bitumis mosxma 0,6kg/m2</t>
  </si>
  <si>
    <t>avtogudronatori 3,5t</t>
  </si>
  <si>
    <t xml:space="preserve">bitumi </t>
  </si>
  <si>
    <t>snw                       27-39(2)   27-40(2)</t>
  </si>
  <si>
    <t xml:space="preserve">a/betonis safaris zeda fenis mowyoba wvrilmarcvlovani mkvrivi a/betonis  cxleli nareviT tipi ,,b" sisqiT 5sm                                                                </t>
  </si>
  <si>
    <t>asfaltobetonis damgebi</t>
  </si>
  <si>
    <t>wvrilmarcvlovani mkvrivi  asfaltobetoni tipi b</t>
  </si>
  <si>
    <t xml:space="preserve">d) betonis bordiurebi 10X20sm    </t>
  </si>
  <si>
    <t>snw                         1-80(3)</t>
  </si>
  <si>
    <t>snw            27-19(2)  tn. cx3 კ=0.86 k=0.33</t>
  </si>
  <si>
    <t xml:space="preserve">betonis bordiurebis 10smX20sm mowyoba betonis safuZvelze </t>
  </si>
  <si>
    <t>100m</t>
  </si>
  <si>
    <t xml:space="preserve">manqanebi </t>
  </si>
  <si>
    <t>betonis bordiuri 10smX20sm</t>
  </si>
  <si>
    <t>grZ.m</t>
  </si>
  <si>
    <t>betoni m-200</t>
  </si>
  <si>
    <t xml:space="preserve">cementis xsnari </t>
  </si>
  <si>
    <t>snw                               1-81(3)</t>
  </si>
  <si>
    <t>naSalis ukumiyra bordiurebis mowyobis Semdeg</t>
  </si>
  <si>
    <t>e) safexmavli biliki a/betonis safariT</t>
  </si>
  <si>
    <t>satkepni sagzao pnevmoTvaze 16t</t>
  </si>
  <si>
    <t xml:space="preserve">safuZvlis zeda fenis mowyoba fraqciuli RorRiT 0-40mm sisqiT 7sm                                     </t>
  </si>
  <si>
    <t xml:space="preserve">trotuaris mowyoba qviSovani a/betonis cxeli nareviT sisqiT 3sm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</si>
  <si>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100m2</t>
  </si>
  <si>
    <t xml:space="preserve">qviSovani a/betoni </t>
  </si>
  <si>
    <t>bitumi</t>
  </si>
  <si>
    <t>v) samRebro samuSaoebi</t>
  </si>
  <si>
    <t>snw            13-33(7)</t>
  </si>
  <si>
    <t xml:space="preserve"> liTonkonstruqciebis gawmendva </t>
  </si>
  <si>
    <t>1m2</t>
  </si>
  <si>
    <t>snw            13-18(1)</t>
  </si>
  <si>
    <t xml:space="preserve"> liTonkonstruqciebis SeRebva </t>
  </si>
  <si>
    <t>nitrosaRebavi</t>
  </si>
  <si>
    <t>kg</t>
  </si>
  <si>
    <t>gamxsneli</t>
  </si>
  <si>
    <t>z) sportuli moednis daxazva</t>
  </si>
  <si>
    <t>snw            27-56(1)   gamoy</t>
  </si>
  <si>
    <t>sportuli moednis daxazva (TeTri feris)</t>
  </si>
  <si>
    <t>spec manqana</t>
  </si>
  <si>
    <t>saRebavi asfaltis (TeTri)</t>
  </si>
  <si>
    <t>saRebavi asfaltis (feradi)</t>
  </si>
  <si>
    <t>T) sakalaTburTo fari</t>
  </si>
  <si>
    <t>kompl</t>
  </si>
  <si>
    <t>i) gare ganaTeba</t>
  </si>
  <si>
    <t>snw              23-1(1)</t>
  </si>
  <si>
    <t>10m3</t>
  </si>
  <si>
    <t>qviSa 0-5mm</t>
  </si>
  <si>
    <t>naSalis ukumiyra kabelebis mowyobis Semdeg</t>
  </si>
  <si>
    <t>snw                   1-118(3)</t>
  </si>
  <si>
    <t>ukumiyrili gruntis datkepna pnevmaturi satkepniT</t>
  </si>
  <si>
    <t>pnevmaturi satkepni</t>
  </si>
  <si>
    <t xml:space="preserve">narCeni gruntis datvirTva xeliT a/TviTmclelebze                                                           </t>
  </si>
  <si>
    <t>jami</t>
  </si>
  <si>
    <t>masalis transportirebis xarjebi</t>
  </si>
  <si>
    <t xml:space="preserve">zednadebi xarjebi </t>
  </si>
  <si>
    <t>Tavi 2 liTonkonstruqciebi</t>
  </si>
  <si>
    <t>a) SemoRobva</t>
  </si>
  <si>
    <t>arsebuli liTonkonstruqciebis demontaJi datvirTva da gadatana damkveTis mier miTiTebul adgilas araumetes 5 km manZilisa</t>
  </si>
  <si>
    <t>snw      9-40     damat 3 gamoy</t>
  </si>
  <si>
    <t>liTonis Robis mowyoba</t>
  </si>
  <si>
    <t>amwe saavtomobilo svlaze 10t</t>
  </si>
  <si>
    <t>manq/sT</t>
  </si>
  <si>
    <t>grZ/m</t>
  </si>
  <si>
    <t xml:space="preserve">foladis kvadratuli mili 120X120X4      23,2mmX1,05=24,4m            </t>
  </si>
  <si>
    <t xml:space="preserve">foladis kuTxovana 40X40X4      54,3mX1,05=57m            </t>
  </si>
  <si>
    <t>foladis furceli 4mm 0,23m2X1,05=0,24m2</t>
  </si>
  <si>
    <t>foladis furceli 6mm 1,3m2X1,05=1,37m2</t>
  </si>
  <si>
    <t>foladis zolovana 30X4   13,4mX1,05=14,1m</t>
  </si>
  <si>
    <t>bagiris damWimi</t>
  </si>
  <si>
    <t>c</t>
  </si>
  <si>
    <t>eleqtrodi 4mm</t>
  </si>
  <si>
    <t>Tavi 3 eleqtrooba</t>
  </si>
  <si>
    <t>a) kabelebi</t>
  </si>
  <si>
    <t>aluminis el kabeli АВВГ 3X4</t>
  </si>
  <si>
    <t>aluminis el. sadeni АПВ 1X2,5</t>
  </si>
  <si>
    <t>b) el gamanawilebeli kolofi da sanaTebi</t>
  </si>
  <si>
    <t xml:space="preserve">snw            IV-6-82   8-534-2 </t>
  </si>
  <si>
    <t>1kompl</t>
  </si>
  <si>
    <t xml:space="preserve">snw            IV-6-82   8-525-1 </t>
  </si>
  <si>
    <t xml:space="preserve">erTpolusiani avtomaturi amomrTveli 220v 4a, gaTiSvis unarianoba 45 ka montaJi </t>
  </si>
  <si>
    <t>1c</t>
  </si>
  <si>
    <t>avtomatis yuTi 200X200X60</t>
  </si>
  <si>
    <t>ledsanaTebis montaJi</t>
  </si>
  <si>
    <t>100c</t>
  </si>
  <si>
    <t>snw
IV-6-82
8-471-1</t>
  </si>
  <si>
    <t xml:space="preserve"> damiwebis vertikaluri Reroebis mowyoba</t>
  </si>
  <si>
    <t>10c</t>
  </si>
  <si>
    <t>foladis kuTxovana 50X50X4</t>
  </si>
  <si>
    <t>sxva masalebi</t>
  </si>
  <si>
    <t>snw
IV-6-82
8-472-2</t>
  </si>
  <si>
    <t>horizontaluri damamiwebeli zolovanis montaJi 40X4</t>
  </si>
  <si>
    <t>zolovana 40X4</t>
  </si>
  <si>
    <t>damiwebis keris gazomva</t>
  </si>
  <si>
    <t>kera</t>
  </si>
  <si>
    <t xml:space="preserve">  </t>
  </si>
  <si>
    <t>zednadebi xarjebi xelfasidan</t>
  </si>
  <si>
    <t>1,2 da 3 Tavebis jami</t>
  </si>
  <si>
    <t>gegmiuri dagroveba</t>
  </si>
  <si>
    <r>
      <t xml:space="preserve">safuZvlis qveda fenis momzadeba qviSa-xreSovani nareviT sisqiT </t>
    </r>
    <r>
      <rPr>
        <b/>
        <sz val="12"/>
        <rFont val="Arial"/>
        <family val="2"/>
        <charset val="204"/>
      </rPr>
      <t>H</t>
    </r>
    <r>
      <rPr>
        <b/>
        <vertAlign val="subscript"/>
        <sz val="12"/>
        <rFont val="AcadNusx"/>
      </rPr>
      <t>saS</t>
    </r>
    <r>
      <rPr>
        <b/>
        <sz val="12"/>
        <rFont val="AcadNusx"/>
      </rPr>
      <t xml:space="preserve">=20sm                                                                                                                                                  </t>
    </r>
  </si>
  <si>
    <r>
      <t>100m</t>
    </r>
    <r>
      <rPr>
        <b/>
        <vertAlign val="superscript"/>
        <sz val="12"/>
        <rFont val="AcadNusx"/>
      </rPr>
      <t>3</t>
    </r>
  </si>
  <si>
    <r>
      <t>m</t>
    </r>
    <r>
      <rPr>
        <vertAlign val="superscript"/>
        <sz val="12"/>
        <rFont val="AcadNusx"/>
      </rPr>
      <t>3</t>
    </r>
  </si>
  <si>
    <r>
      <t xml:space="preserve">foladis mili </t>
    </r>
    <r>
      <rPr>
        <sz val="12"/>
        <rFont val="Calibri"/>
        <family val="2"/>
        <charset val="204"/>
      </rPr>
      <t>Φ</t>
    </r>
    <r>
      <rPr>
        <sz val="12"/>
        <rFont val="AcadNusx"/>
      </rPr>
      <t xml:space="preserve">102X3    31,3mX1,05=32,9m            </t>
    </r>
  </si>
  <si>
    <r>
      <t xml:space="preserve">foladis mili </t>
    </r>
    <r>
      <rPr>
        <sz val="12"/>
        <rFont val="Calibri"/>
        <family val="2"/>
        <charset val="204"/>
      </rPr>
      <t>Φ</t>
    </r>
    <r>
      <rPr>
        <sz val="12"/>
        <rFont val="AcadNusx"/>
      </rPr>
      <t xml:space="preserve">48X3    4mX1,05=4,2m            </t>
    </r>
  </si>
  <si>
    <r>
      <t xml:space="preserve">TviTmWreli Surufi </t>
    </r>
    <r>
      <rPr>
        <sz val="12"/>
        <rFont val="Calibri"/>
        <family val="2"/>
        <charset val="204"/>
      </rPr>
      <t>Φ</t>
    </r>
    <r>
      <rPr>
        <sz val="12"/>
        <rFont val="AcadNusx"/>
      </rPr>
      <t>4</t>
    </r>
  </si>
  <si>
    <r>
      <t>m</t>
    </r>
    <r>
      <rPr>
        <vertAlign val="superscript"/>
        <sz val="12"/>
        <rFont val="AcadNusx"/>
      </rPr>
      <t>2</t>
    </r>
  </si>
  <si>
    <r>
      <t xml:space="preserve">plastmasis garsacmiT izolirebuli bagiri </t>
    </r>
    <r>
      <rPr>
        <sz val="12"/>
        <rFont val="Calibri"/>
        <family val="2"/>
        <charset val="204"/>
      </rPr>
      <t>Φ</t>
    </r>
    <r>
      <rPr>
        <sz val="12"/>
        <rFont val="AcadNusx"/>
      </rPr>
      <t xml:space="preserve">6, badis konstruqciis dasamagreblad 3 rigad                  </t>
    </r>
  </si>
  <si>
    <r>
      <t>sahaero kabelebis montaJi arsebuli ganaTebis boZidan saproeqto ganaTebis boZamde #1 (aluminis el kabeli СИП 2X4</t>
    </r>
    <r>
      <rPr>
        <b/>
        <sz val="12"/>
        <rFont val="Arial"/>
        <family val="2"/>
        <charset val="204"/>
      </rPr>
      <t>)</t>
    </r>
  </si>
  <si>
    <r>
      <t>aluminis el kabeli</t>
    </r>
    <r>
      <rPr>
        <sz val="12"/>
        <color indexed="10"/>
        <rFont val="AcadNusx"/>
      </rPr>
      <t xml:space="preserve"> </t>
    </r>
    <r>
      <rPr>
        <sz val="12"/>
        <rFont val="AcadNusx"/>
      </rPr>
      <t>СИП 2X4</t>
    </r>
  </si>
  <si>
    <r>
      <t>damWimi momWeri</t>
    </r>
    <r>
      <rPr>
        <sz val="12"/>
        <rFont val="Arial"/>
        <family val="2"/>
        <charset val="204"/>
      </rPr>
      <t xml:space="preserve"> SL</t>
    </r>
    <r>
      <rPr>
        <sz val="12"/>
        <rFont val="AcadNusx"/>
      </rPr>
      <t>-157.1</t>
    </r>
  </si>
  <si>
    <r>
      <t xml:space="preserve">gofrirebuli milebis Cawyoba tranSeaSi </t>
    </r>
    <r>
      <rPr>
        <b/>
        <sz val="12"/>
        <rFont val="Calibri"/>
        <family val="2"/>
        <charset val="204"/>
      </rPr>
      <t>Φ26</t>
    </r>
  </si>
  <si>
    <r>
      <t xml:space="preserve">gofrirebuli milebi </t>
    </r>
    <r>
      <rPr>
        <sz val="12"/>
        <rFont val="Calibri"/>
        <family val="2"/>
        <charset val="204"/>
      </rPr>
      <t>Φ26</t>
    </r>
  </si>
  <si>
    <r>
      <t>kabelebis gatareba gofrirebul milSi (aluminis el kabeli АВВГ 3X4</t>
    </r>
    <r>
      <rPr>
        <b/>
        <sz val="12"/>
        <rFont val="Arial"/>
        <family val="2"/>
        <charset val="204"/>
      </rPr>
      <t>)</t>
    </r>
  </si>
  <si>
    <r>
      <t>kabelebis gatareba ganaTebis el boZSi (aluminis el sadeni АПВ 1X2,5</t>
    </r>
    <r>
      <rPr>
        <b/>
        <sz val="12"/>
        <rFont val="Arial"/>
        <family val="2"/>
        <charset val="204"/>
      </rPr>
      <t>)</t>
    </r>
  </si>
  <si>
    <r>
      <t>saklemo kolofi dacvis klasi 1</t>
    </r>
    <r>
      <rPr>
        <b/>
        <sz val="12"/>
        <rFont val="Arial"/>
        <family val="2"/>
        <charset val="204"/>
      </rPr>
      <t>P</t>
    </r>
    <r>
      <rPr>
        <b/>
        <sz val="12"/>
        <rFont val="AcadNusx"/>
      </rPr>
      <t xml:space="preserve">54 montaJi sakleme izolatorebiT                                            </t>
    </r>
  </si>
  <si>
    <r>
      <t xml:space="preserve">saklemo kolofi dacvis klasi </t>
    </r>
    <r>
      <rPr>
        <sz val="12"/>
        <rFont val="Arial"/>
        <family val="2"/>
        <charset val="204"/>
      </rPr>
      <t>1P</t>
    </r>
    <r>
      <rPr>
        <sz val="12"/>
        <rFont val="AcadNusx"/>
      </rPr>
      <t>54</t>
    </r>
  </si>
  <si>
    <r>
      <t>Semomyvani erTpolusiani avtomaturi amomrTveli 220 v, 4a, gaTiSvis unarianoba 45 ka (</t>
    </r>
    <r>
      <rPr>
        <sz val="12"/>
        <rFont val="Arial"/>
        <family val="2"/>
        <charset val="204"/>
      </rPr>
      <t>C60a3P4AC</t>
    </r>
    <r>
      <rPr>
        <sz val="12"/>
        <rFont val="AcadNusx"/>
      </rPr>
      <t xml:space="preserve">) mrudis kategoria </t>
    </r>
    <r>
      <rPr>
        <sz val="12"/>
        <rFont val="Arial"/>
        <family val="2"/>
        <charset val="204"/>
      </rPr>
      <t>C</t>
    </r>
  </si>
  <si>
    <r>
      <t xml:space="preserve">ganaTebis lampionebi </t>
    </r>
    <r>
      <rPr>
        <sz val="12"/>
        <rFont val="Arial"/>
        <family val="2"/>
        <charset val="204"/>
      </rPr>
      <t xml:space="preserve">120W. 85-265V. 90-100LM/W. (L600xW310xHB2 </t>
    </r>
    <r>
      <rPr>
        <sz val="12"/>
        <rFont val="AcadNusx"/>
      </rPr>
      <t xml:space="preserve">an </t>
    </r>
    <r>
      <rPr>
        <sz val="12"/>
        <rFont val="Arial"/>
        <family val="2"/>
        <charset val="204"/>
      </rPr>
      <t xml:space="preserve">L745xW310xHB2) </t>
    </r>
  </si>
  <si>
    <t>sakalaTburTo fari 1,8mX1,05m orgminiani 5mm, zambariani kalaTburTis rkaliT da badiT (liTonis jaWvi) montaJi</t>
  </si>
  <si>
    <t>sakalaTburTo fari 1,8mX1,05m orgminiani 5mm, zambariani kalaTburTis rkaliT da badiT (liTonis jaWvi)</t>
  </si>
  <si>
    <t>snw     6-9(7)</t>
  </si>
  <si>
    <t>1t</t>
  </si>
  <si>
    <t xml:space="preserve">Casatanebeli detalebis mowyoba </t>
  </si>
  <si>
    <t>foladis furceli 6mm 0,11mX0,11mX4cX1,05=0,05m2</t>
  </si>
  <si>
    <r>
      <t xml:space="preserve">armatura </t>
    </r>
    <r>
      <rPr>
        <sz val="12"/>
        <rFont val="Calibri"/>
        <family val="2"/>
        <charset val="204"/>
      </rPr>
      <t>Φ</t>
    </r>
    <r>
      <rPr>
        <sz val="12"/>
        <rFont val="AcadNusx"/>
      </rPr>
      <t>12 a-III 0,8mX4cX0,89X1,03=0,003t</t>
    </r>
  </si>
  <si>
    <r>
      <t xml:space="preserve">qviSaxreSovani narevis damuSaveba sisqiT </t>
    </r>
    <r>
      <rPr>
        <b/>
        <sz val="12"/>
        <rFont val="Arial"/>
        <family val="2"/>
        <charset val="204"/>
      </rPr>
      <t>H</t>
    </r>
    <r>
      <rPr>
        <b/>
        <vertAlign val="subscript"/>
        <sz val="12"/>
        <rFont val="AcadNusx"/>
      </rPr>
      <t>saS</t>
    </r>
    <r>
      <rPr>
        <b/>
        <sz val="12"/>
        <rFont val="AcadNusx"/>
      </rPr>
      <t xml:space="preserve">=10sm                            33mX0,30mX0,10m=1m3                            </t>
    </r>
  </si>
  <si>
    <r>
      <t xml:space="preserve">moedanze arsebuli a/betonis safaris daSla sisqiT </t>
    </r>
    <r>
      <rPr>
        <b/>
        <sz val="12"/>
        <rFont val="Arial"/>
        <family val="2"/>
        <charset val="204"/>
      </rPr>
      <t>H</t>
    </r>
    <r>
      <rPr>
        <b/>
        <vertAlign val="subscript"/>
        <sz val="12"/>
        <rFont val="AcadNusx"/>
      </rPr>
      <t>saS</t>
    </r>
    <r>
      <rPr>
        <b/>
        <sz val="12"/>
        <rFont val="AcadNusx"/>
      </rPr>
      <t xml:space="preserve">=4sm                   </t>
    </r>
  </si>
  <si>
    <t xml:space="preserve">naSalis gatana a/TviTmclelebiT nayarSi 5km manZilze                </t>
  </si>
  <si>
    <t>snw     6-1(8)</t>
  </si>
  <si>
    <t>yalibis ficari 40mm</t>
  </si>
  <si>
    <r>
      <t xml:space="preserve">plastmasis garsacmiT izolirebuli liTonis bade Uujris zoma 50X50 uwyveti naqsovi, gadabmis gareSe,  4mm mavTuli </t>
    </r>
    <r>
      <rPr>
        <sz val="12"/>
        <rFont val="Arial"/>
        <family val="2"/>
        <charset val="204"/>
      </rPr>
      <t>PVC</t>
    </r>
    <r>
      <rPr>
        <sz val="12"/>
        <rFont val="AcadNusx"/>
      </rPr>
      <t xml:space="preserve">-Ti dafaruli, xolo </t>
    </r>
    <r>
      <rPr>
        <sz val="12"/>
        <rFont val="Arial"/>
        <family val="2"/>
        <charset val="204"/>
      </rPr>
      <t>PVC</t>
    </r>
    <r>
      <rPr>
        <sz val="12"/>
        <rFont val="AcadNusx"/>
      </rPr>
      <t xml:space="preserve">-s gareSe mavTulis sisqe 3mm                    104m2X1,02=106,1m2                      </t>
    </r>
  </si>
  <si>
    <t xml:space="preserve">foladis kvadratuli mili 80X80X4      96,04mmX1,05=100,8m            </t>
  </si>
  <si>
    <t xml:space="preserve">III kat gruntis damuSaveba xeliT 74mX0,5mX0,8m=28,8m3                        </t>
  </si>
  <si>
    <t xml:space="preserve">qviSis baliSis mowyoba                        74mX0,1m2=7,4m3                 </t>
  </si>
  <si>
    <t>snw                 27-42(1)</t>
  </si>
  <si>
    <t>qviSa</t>
  </si>
  <si>
    <t>snw
IV-6-82
8-150-1
danarT.5
p.9</t>
  </si>
  <si>
    <t>snw
IV-6-82
8-417-1
miy
danarT.5
p.14</t>
  </si>
  <si>
    <t>snw
IV-6-82
8-149-1
danarT.5
p.9</t>
  </si>
  <si>
    <t xml:space="preserve">snw
IV-6-82
8-595-1 </t>
  </si>
  <si>
    <t>b) rkinabetonis lenturi-წერტილოვანი saZirkvlebi</t>
  </si>
  <si>
    <t>მანქანები</t>
  </si>
  <si>
    <t>naSalis gatana a/TviTmclelebiT ნაყარში 5 კმ მანძილზე</t>
  </si>
  <si>
    <t>sportuli moednis daxazva (feradi--lurji 7m2, yviTeli 4,2m2, Sindisferi 107,2m2)</t>
  </si>
  <si>
    <t>sasignalo lenta  74mX1,03=76,2m</t>
  </si>
  <si>
    <t>buldozeri 79kvt (108 cx.Z.)</t>
  </si>
  <si>
    <t xml:space="preserve">naSalis datvirTva xeliT a/TviTmclelebze                 450m2X0,04m=18m3                              </t>
  </si>
  <si>
    <r>
      <t xml:space="preserve">qviSaxreSovani narevisa da III kat gruntis moxsna </t>
    </r>
    <r>
      <rPr>
        <b/>
        <sz val="12"/>
        <rFont val="Arial"/>
        <family val="2"/>
        <charset val="204"/>
      </rPr>
      <t>H</t>
    </r>
    <r>
      <rPr>
        <b/>
        <vertAlign val="subscript"/>
        <sz val="12"/>
        <rFont val="AcadNusx"/>
      </rPr>
      <t>saS</t>
    </r>
    <r>
      <rPr>
        <b/>
        <sz val="12"/>
        <rFont val="AcadNusx"/>
      </rPr>
      <t xml:space="preserve">=16sm (moedanze) eqskavatoriT CamCis tevadobiT 0,5m3 a/TviTmclelebze   datvirTviT         450m2X0,16m=72m3                                                                                                                                                                                           </t>
    </r>
  </si>
  <si>
    <r>
      <t xml:space="preserve">qviSaxreSovani narevisa da III kat gruntis moxsna </t>
    </r>
    <r>
      <rPr>
        <b/>
        <sz val="12"/>
        <rFont val="Arial"/>
        <family val="2"/>
        <charset val="204"/>
      </rPr>
      <t>H</t>
    </r>
    <r>
      <rPr>
        <b/>
        <vertAlign val="subscript"/>
        <sz val="12"/>
        <rFont val="AcadNusx"/>
      </rPr>
      <t>saS</t>
    </r>
    <r>
      <rPr>
        <b/>
        <sz val="12"/>
        <rFont val="AcadNusx"/>
      </rPr>
      <t xml:space="preserve">=26sm (safexmavlo bilikze) eqskavatoriT CamCis tevadobiT 0,5m3 a/TviTmclelebze   datvirTviT                         23.7m2X0,26m=6.162m3                                                                                                                                                                                           </t>
    </r>
  </si>
  <si>
    <t xml:space="preserve">III kat gruntis damuSaveba xeliT  saZirkvlebis mosawyobad  0,3X0,3mX0,41mX38c+0,4mX0,4mX0,51mX4c+0,5mX0,5mX1mX4c+98mX0,2mX0,1m=4.69m3                                                        </t>
  </si>
  <si>
    <r>
      <t xml:space="preserve">armatura </t>
    </r>
    <r>
      <rPr>
        <sz val="12"/>
        <rFont val="Arial"/>
        <family val="2"/>
        <charset val="204"/>
      </rPr>
      <t>Φ6 A</t>
    </r>
    <r>
      <rPr>
        <sz val="12"/>
        <rFont val="AcadNusx"/>
      </rPr>
      <t>-240        98mX1,03X0,222=0,022t</t>
    </r>
  </si>
  <si>
    <r>
      <t xml:space="preserve">armatura </t>
    </r>
    <r>
      <rPr>
        <sz val="12"/>
        <rFont val="Arial"/>
        <family val="2"/>
        <charset val="204"/>
      </rPr>
      <t>Φ12 A</t>
    </r>
    <r>
      <rPr>
        <sz val="12"/>
        <rFont val="AcadNusx"/>
      </rPr>
      <t>-500    188mX1,03X0,888=0,179t</t>
    </r>
  </si>
  <si>
    <t xml:space="preserve">gruntis vakisis mosworeba       19,2m2+4,5m2=23.7m2                 </t>
  </si>
  <si>
    <t xml:space="preserve">foladis kvadratuli mili 40X20X2      473,09mX1,05=496,7m            </t>
  </si>
  <si>
    <t xml:space="preserve">foladis kvadratuli mili 40X40X3      217,27mX1,05=228m            </t>
  </si>
  <si>
    <t>me-11 mkr #1 m/t mini sportuli moednis reabilitacia</t>
  </si>
  <si>
    <t>xarjTaRricxva #1</t>
  </si>
  <si>
    <t>%</t>
  </si>
  <si>
    <t>masala</t>
  </si>
  <si>
    <t>ganz. erT.</t>
  </si>
  <si>
    <t>erT. fasi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</si>
</sst>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00"/>
  </numFmts>
  <fonts count="17" x14ac:knownFonts="1">
    <font>
      <sz val="11"/>
      <color theme="1"/>
      <name val="Calibri"/>
      <family val="2"/>
      <charset val="204"/>
      <scheme val="minor"/>
    </font>
    <font>
      <b/>
      <sz val="12"/>
      <name val="AcadNusx"/>
    </font>
    <font>
      <b/>
      <sz val="12"/>
      <color rgb="FFFF0000"/>
      <name val="AcadNusx"/>
    </font>
    <font>
      <sz val="12"/>
      <name val="AcadNusx"/>
    </font>
    <font>
      <sz val="12"/>
      <name val="Arial Cyr"/>
      <charset val="204"/>
    </font>
    <font>
      <b/>
      <sz val="14"/>
      <name val="AcadNusx"/>
    </font>
    <font>
      <b/>
      <sz val="12"/>
      <name val="Arial"/>
      <family val="2"/>
      <charset val="204"/>
    </font>
    <font>
      <b/>
      <vertAlign val="subscript"/>
      <sz val="12"/>
      <name val="AcadNusx"/>
    </font>
    <font>
      <b/>
      <sz val="12"/>
      <name val="Arial Cyr"/>
      <charset val="204"/>
    </font>
    <font>
      <sz val="12"/>
      <name val="Arial"/>
      <family val="2"/>
      <charset val="204"/>
    </font>
    <font>
      <b/>
      <vertAlign val="superscript"/>
      <sz val="12"/>
      <name val="AcadNusx"/>
    </font>
    <font>
      <vertAlign val="superscript"/>
      <sz val="12"/>
      <name val="AcadNusx"/>
    </font>
    <font>
      <sz val="12"/>
      <color rgb="FFFF0000"/>
      <name val="AcadNusx"/>
    </font>
    <font>
      <sz val="12"/>
      <name val="Calibri"/>
      <family val="2"/>
      <charset val="204"/>
    </font>
    <font>
      <sz val="12"/>
      <color indexed="10"/>
      <name val="AcadNusx"/>
    </font>
    <font>
      <b/>
      <sz val="12"/>
      <name val="Calibri"/>
      <family val="2"/>
      <charset val="204"/>
    </font>
    <font>
      <sz val="14"/>
      <name val="AcadNusx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8" fillId="0" borderId="0" xfId="0" applyFont="1" applyFill="1"/>
    <xf numFmtId="0" fontId="3" fillId="0" borderId="0" xfId="0" applyFont="1" applyFill="1"/>
    <xf numFmtId="0" fontId="4" fillId="0" borderId="0" xfId="0" applyFont="1" applyFill="1"/>
    <xf numFmtId="2" fontId="2" fillId="0" borderId="2" xfId="0" applyNumberFormat="1" applyFont="1" applyFill="1" applyBorder="1" applyAlignment="1">
      <alignment horizontal="center" vertical="center" wrapText="1"/>
    </xf>
    <xf numFmtId="165" fontId="3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 vertical="center"/>
    </xf>
    <xf numFmtId="164" fontId="1" fillId="0" borderId="2" xfId="0" applyNumberFormat="1" applyFont="1" applyFill="1" applyBorder="1" applyAlignment="1">
      <alignment horizontal="center" vertical="center"/>
    </xf>
    <xf numFmtId="0" fontId="1" fillId="0" borderId="0" xfId="0" applyFont="1"/>
    <xf numFmtId="0" fontId="8" fillId="0" borderId="0" xfId="0" applyFont="1"/>
    <xf numFmtId="164" fontId="3" fillId="0" borderId="2" xfId="0" applyNumberFormat="1" applyFont="1" applyFill="1" applyBorder="1" applyAlignment="1">
      <alignment horizontal="center" vertical="center"/>
    </xf>
    <xf numFmtId="165" fontId="3" fillId="0" borderId="2" xfId="0" applyNumberFormat="1" applyFont="1" applyFill="1" applyBorder="1" applyAlignment="1">
      <alignment horizontal="center" vertical="center"/>
    </xf>
    <xf numFmtId="0" fontId="2" fillId="0" borderId="0" xfId="0" applyFont="1"/>
    <xf numFmtId="0" fontId="12" fillId="0" borderId="0" xfId="0" applyFont="1"/>
    <xf numFmtId="16" fontId="1" fillId="0" borderId="0" xfId="0" applyNumberFormat="1" applyFont="1" applyFill="1" applyAlignment="1">
      <alignment horizontal="center" vertical="center" wrapText="1"/>
    </xf>
    <xf numFmtId="0" fontId="8" fillId="0" borderId="0" xfId="0" applyFont="1" applyAlignment="1">
      <alignment horizontal="center"/>
    </xf>
    <xf numFmtId="49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vertical="center" wrapText="1"/>
    </xf>
    <xf numFmtId="2" fontId="4" fillId="0" borderId="0" xfId="0" applyNumberFormat="1" applyFont="1"/>
    <xf numFmtId="0" fontId="1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1" fontId="1" fillId="0" borderId="2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1" fillId="0" borderId="2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2" fontId="4" fillId="0" borderId="0" xfId="0" applyNumberFormat="1" applyFont="1" applyFill="1"/>
    <xf numFmtId="0" fontId="1" fillId="2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49" fontId="3" fillId="3" borderId="2" xfId="0" applyNumberFormat="1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49" fontId="1" fillId="3" borderId="2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2" fontId="3" fillId="0" borderId="2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2" name="Text Box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3" name="Text Box 1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4" name="Text Box 1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5" name="Text Box 1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6" name="Text Box 1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7" name="Text Box 1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8" name="Text Box 1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9" name="Text Box 1">
          <a:extLst>
            <a:ext uri="{FF2B5EF4-FFF2-40B4-BE49-F238E27FC236}">
              <a16:creationId xmlns="" xmlns:a16="http://schemas.microsoft.com/office/drawing/2014/main" id="{00000000-0008-0000-0200-000009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10" name="Text Box 1">
          <a:extLst>
            <a:ext uri="{FF2B5EF4-FFF2-40B4-BE49-F238E27FC236}">
              <a16:creationId xmlns="" xmlns:a16="http://schemas.microsoft.com/office/drawing/2014/main" id="{00000000-0008-0000-0200-00000A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11" name="Text Box 1">
          <a:extLst>
            <a:ext uri="{FF2B5EF4-FFF2-40B4-BE49-F238E27FC236}">
              <a16:creationId xmlns="" xmlns:a16="http://schemas.microsoft.com/office/drawing/2014/main" id="{00000000-0008-0000-0200-00000B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12" name="Text Box 1">
          <a:extLst>
            <a:ext uri="{FF2B5EF4-FFF2-40B4-BE49-F238E27FC236}">
              <a16:creationId xmlns="" xmlns:a16="http://schemas.microsoft.com/office/drawing/2014/main" id="{00000000-0008-0000-0200-00000C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13" name="Text Box 1">
          <a:extLst>
            <a:ext uri="{FF2B5EF4-FFF2-40B4-BE49-F238E27FC236}">
              <a16:creationId xmlns="" xmlns:a16="http://schemas.microsoft.com/office/drawing/2014/main" id="{00000000-0008-0000-0200-00000D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14" name="Text Box 1">
          <a:extLst>
            <a:ext uri="{FF2B5EF4-FFF2-40B4-BE49-F238E27FC236}">
              <a16:creationId xmlns="" xmlns:a16="http://schemas.microsoft.com/office/drawing/2014/main" id="{00000000-0008-0000-0200-00000E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15" name="Text Box 1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16" name="Text Box 1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17" name="Text Box 1">
          <a:extLst>
            <a:ext uri="{FF2B5EF4-FFF2-40B4-BE49-F238E27FC236}">
              <a16:creationId xmlns="" xmlns:a16="http://schemas.microsoft.com/office/drawing/2014/main" id="{00000000-0008-0000-0200-000011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18" name="Text Box 1">
          <a:extLst>
            <a:ext uri="{FF2B5EF4-FFF2-40B4-BE49-F238E27FC236}">
              <a16:creationId xmlns="" xmlns:a16="http://schemas.microsoft.com/office/drawing/2014/main" id="{00000000-0008-0000-0200-000012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19" name="Text Box 1">
          <a:extLst>
            <a:ext uri="{FF2B5EF4-FFF2-40B4-BE49-F238E27FC236}">
              <a16:creationId xmlns="" xmlns:a16="http://schemas.microsoft.com/office/drawing/2014/main" id="{00000000-0008-0000-0200-000013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20" name="Text Box 1">
          <a:extLst>
            <a:ext uri="{FF2B5EF4-FFF2-40B4-BE49-F238E27FC236}">
              <a16:creationId xmlns="" xmlns:a16="http://schemas.microsoft.com/office/drawing/2014/main" id="{00000000-0008-0000-0200-000014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21" name="Text Box 1">
          <a:extLst>
            <a:ext uri="{FF2B5EF4-FFF2-40B4-BE49-F238E27FC236}">
              <a16:creationId xmlns="" xmlns:a16="http://schemas.microsoft.com/office/drawing/2014/main" id="{00000000-0008-0000-0200-000015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22" name="Text Box 1">
          <a:extLst>
            <a:ext uri="{FF2B5EF4-FFF2-40B4-BE49-F238E27FC236}">
              <a16:creationId xmlns="" xmlns:a16="http://schemas.microsoft.com/office/drawing/2014/main" id="{00000000-0008-0000-0200-000016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23" name="Text Box 1">
          <a:extLst>
            <a:ext uri="{FF2B5EF4-FFF2-40B4-BE49-F238E27FC236}">
              <a16:creationId xmlns="" xmlns:a16="http://schemas.microsoft.com/office/drawing/2014/main" id="{00000000-0008-0000-0200-000017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24" name="Text Box 1">
          <a:extLst>
            <a:ext uri="{FF2B5EF4-FFF2-40B4-BE49-F238E27FC236}">
              <a16:creationId xmlns="" xmlns:a16="http://schemas.microsoft.com/office/drawing/2014/main" id="{00000000-0008-0000-0200-000018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25" name="Text Box 1">
          <a:extLst>
            <a:ext uri="{FF2B5EF4-FFF2-40B4-BE49-F238E27FC236}">
              <a16:creationId xmlns="" xmlns:a16="http://schemas.microsoft.com/office/drawing/2014/main" id="{00000000-0008-0000-0200-000019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26" name="Text Box 1">
          <a:extLst>
            <a:ext uri="{FF2B5EF4-FFF2-40B4-BE49-F238E27FC236}">
              <a16:creationId xmlns="" xmlns:a16="http://schemas.microsoft.com/office/drawing/2014/main" id="{00000000-0008-0000-0200-00001A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27" name="Text Box 1">
          <a:extLst>
            <a:ext uri="{FF2B5EF4-FFF2-40B4-BE49-F238E27FC236}">
              <a16:creationId xmlns="" xmlns:a16="http://schemas.microsoft.com/office/drawing/2014/main" id="{00000000-0008-0000-0200-00001B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28" name="Text Box 1">
          <a:extLst>
            <a:ext uri="{FF2B5EF4-FFF2-40B4-BE49-F238E27FC236}">
              <a16:creationId xmlns="" xmlns:a16="http://schemas.microsoft.com/office/drawing/2014/main" id="{00000000-0008-0000-0200-00001C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29" name="Text Box 1">
          <a:extLst>
            <a:ext uri="{FF2B5EF4-FFF2-40B4-BE49-F238E27FC236}">
              <a16:creationId xmlns="" xmlns:a16="http://schemas.microsoft.com/office/drawing/2014/main" id="{00000000-0008-0000-0200-00001D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30" name="Text Box 1">
          <a:extLst>
            <a:ext uri="{FF2B5EF4-FFF2-40B4-BE49-F238E27FC236}">
              <a16:creationId xmlns="" xmlns:a16="http://schemas.microsoft.com/office/drawing/2014/main" id="{00000000-0008-0000-0200-00001E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31" name="Text Box 1">
          <a:extLst>
            <a:ext uri="{FF2B5EF4-FFF2-40B4-BE49-F238E27FC236}">
              <a16:creationId xmlns="" xmlns:a16="http://schemas.microsoft.com/office/drawing/2014/main" id="{00000000-0008-0000-0200-00001F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32" name="Text Box 1">
          <a:extLst>
            <a:ext uri="{FF2B5EF4-FFF2-40B4-BE49-F238E27FC236}">
              <a16:creationId xmlns="" xmlns:a16="http://schemas.microsoft.com/office/drawing/2014/main" id="{00000000-0008-0000-0200-000020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33" name="Text Box 1">
          <a:extLst>
            <a:ext uri="{FF2B5EF4-FFF2-40B4-BE49-F238E27FC236}">
              <a16:creationId xmlns="" xmlns:a16="http://schemas.microsoft.com/office/drawing/2014/main" id="{00000000-0008-0000-0200-000021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34" name="Text Box 1">
          <a:extLst>
            <a:ext uri="{FF2B5EF4-FFF2-40B4-BE49-F238E27FC236}">
              <a16:creationId xmlns="" xmlns:a16="http://schemas.microsoft.com/office/drawing/2014/main" id="{00000000-0008-0000-0200-000022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35" name="Text Box 1">
          <a:extLst>
            <a:ext uri="{FF2B5EF4-FFF2-40B4-BE49-F238E27FC236}">
              <a16:creationId xmlns="" xmlns:a16="http://schemas.microsoft.com/office/drawing/2014/main" id="{00000000-0008-0000-0200-000023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36" name="Text Box 1">
          <a:extLst>
            <a:ext uri="{FF2B5EF4-FFF2-40B4-BE49-F238E27FC236}">
              <a16:creationId xmlns="" xmlns:a16="http://schemas.microsoft.com/office/drawing/2014/main" id="{00000000-0008-0000-0200-000024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37" name="Text Box 1">
          <a:extLst>
            <a:ext uri="{FF2B5EF4-FFF2-40B4-BE49-F238E27FC236}">
              <a16:creationId xmlns="" xmlns:a16="http://schemas.microsoft.com/office/drawing/2014/main" id="{00000000-0008-0000-0200-000025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38" name="Text Box 1">
          <a:extLst>
            <a:ext uri="{FF2B5EF4-FFF2-40B4-BE49-F238E27FC236}">
              <a16:creationId xmlns="" xmlns:a16="http://schemas.microsoft.com/office/drawing/2014/main" id="{00000000-0008-0000-0200-000026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39" name="Text Box 1">
          <a:extLst>
            <a:ext uri="{FF2B5EF4-FFF2-40B4-BE49-F238E27FC236}">
              <a16:creationId xmlns="" xmlns:a16="http://schemas.microsoft.com/office/drawing/2014/main" id="{00000000-0008-0000-0200-000027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40" name="Text Box 1">
          <a:extLst>
            <a:ext uri="{FF2B5EF4-FFF2-40B4-BE49-F238E27FC236}">
              <a16:creationId xmlns="" xmlns:a16="http://schemas.microsoft.com/office/drawing/2014/main" id="{00000000-0008-0000-0200-000028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41" name="Text Box 1">
          <a:extLst>
            <a:ext uri="{FF2B5EF4-FFF2-40B4-BE49-F238E27FC236}">
              <a16:creationId xmlns="" xmlns:a16="http://schemas.microsoft.com/office/drawing/2014/main" id="{00000000-0008-0000-0200-000029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42" name="Text Box 1">
          <a:extLst>
            <a:ext uri="{FF2B5EF4-FFF2-40B4-BE49-F238E27FC236}">
              <a16:creationId xmlns="" xmlns:a16="http://schemas.microsoft.com/office/drawing/2014/main" id="{00000000-0008-0000-0200-00002A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43" name="Text Box 1">
          <a:extLst>
            <a:ext uri="{FF2B5EF4-FFF2-40B4-BE49-F238E27FC236}">
              <a16:creationId xmlns="" xmlns:a16="http://schemas.microsoft.com/office/drawing/2014/main" id="{00000000-0008-0000-0200-00002B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44" name="Text Box 1">
          <a:extLst>
            <a:ext uri="{FF2B5EF4-FFF2-40B4-BE49-F238E27FC236}">
              <a16:creationId xmlns="" xmlns:a16="http://schemas.microsoft.com/office/drawing/2014/main" id="{00000000-0008-0000-0200-00002C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45" name="Text Box 1">
          <a:extLst>
            <a:ext uri="{FF2B5EF4-FFF2-40B4-BE49-F238E27FC236}">
              <a16:creationId xmlns="" xmlns:a16="http://schemas.microsoft.com/office/drawing/2014/main" id="{00000000-0008-0000-0200-00002D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46" name="Text Box 1">
          <a:extLst>
            <a:ext uri="{FF2B5EF4-FFF2-40B4-BE49-F238E27FC236}">
              <a16:creationId xmlns="" xmlns:a16="http://schemas.microsoft.com/office/drawing/2014/main" id="{00000000-0008-0000-0200-00002E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47" name="Text Box 1">
          <a:extLst>
            <a:ext uri="{FF2B5EF4-FFF2-40B4-BE49-F238E27FC236}">
              <a16:creationId xmlns="" xmlns:a16="http://schemas.microsoft.com/office/drawing/2014/main" id="{00000000-0008-0000-0200-00002F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48" name="Text Box 1">
          <a:extLst>
            <a:ext uri="{FF2B5EF4-FFF2-40B4-BE49-F238E27FC236}">
              <a16:creationId xmlns="" xmlns:a16="http://schemas.microsoft.com/office/drawing/2014/main" id="{00000000-0008-0000-0200-000030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49" name="Text Box 1">
          <a:extLst>
            <a:ext uri="{FF2B5EF4-FFF2-40B4-BE49-F238E27FC236}">
              <a16:creationId xmlns="" xmlns:a16="http://schemas.microsoft.com/office/drawing/2014/main" id="{00000000-0008-0000-0200-000031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50" name="Text Box 1">
          <a:extLst>
            <a:ext uri="{FF2B5EF4-FFF2-40B4-BE49-F238E27FC236}">
              <a16:creationId xmlns="" xmlns:a16="http://schemas.microsoft.com/office/drawing/2014/main" id="{00000000-0008-0000-0200-000032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51" name="Text Box 1">
          <a:extLst>
            <a:ext uri="{FF2B5EF4-FFF2-40B4-BE49-F238E27FC236}">
              <a16:creationId xmlns="" xmlns:a16="http://schemas.microsoft.com/office/drawing/2014/main" id="{00000000-0008-0000-0200-000033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52" name="Text Box 1">
          <a:extLst>
            <a:ext uri="{FF2B5EF4-FFF2-40B4-BE49-F238E27FC236}">
              <a16:creationId xmlns="" xmlns:a16="http://schemas.microsoft.com/office/drawing/2014/main" id="{00000000-0008-0000-0200-000034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53" name="Text Box 1">
          <a:extLst>
            <a:ext uri="{FF2B5EF4-FFF2-40B4-BE49-F238E27FC236}">
              <a16:creationId xmlns="" xmlns:a16="http://schemas.microsoft.com/office/drawing/2014/main" id="{00000000-0008-0000-0200-000035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54" name="Text Box 1">
          <a:extLst>
            <a:ext uri="{FF2B5EF4-FFF2-40B4-BE49-F238E27FC236}">
              <a16:creationId xmlns="" xmlns:a16="http://schemas.microsoft.com/office/drawing/2014/main" id="{00000000-0008-0000-0200-000036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55" name="Text Box 1">
          <a:extLst>
            <a:ext uri="{FF2B5EF4-FFF2-40B4-BE49-F238E27FC236}">
              <a16:creationId xmlns="" xmlns:a16="http://schemas.microsoft.com/office/drawing/2014/main" id="{00000000-0008-0000-0200-000037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56" name="Text Box 1">
          <a:extLst>
            <a:ext uri="{FF2B5EF4-FFF2-40B4-BE49-F238E27FC236}">
              <a16:creationId xmlns="" xmlns:a16="http://schemas.microsoft.com/office/drawing/2014/main" id="{00000000-0008-0000-0200-000038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57" name="Text Box 1">
          <a:extLst>
            <a:ext uri="{FF2B5EF4-FFF2-40B4-BE49-F238E27FC236}">
              <a16:creationId xmlns="" xmlns:a16="http://schemas.microsoft.com/office/drawing/2014/main" id="{00000000-0008-0000-0200-000039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58" name="Text Box 1">
          <a:extLst>
            <a:ext uri="{FF2B5EF4-FFF2-40B4-BE49-F238E27FC236}">
              <a16:creationId xmlns="" xmlns:a16="http://schemas.microsoft.com/office/drawing/2014/main" id="{00000000-0008-0000-0200-00003A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59" name="Text Box 1">
          <a:extLst>
            <a:ext uri="{FF2B5EF4-FFF2-40B4-BE49-F238E27FC236}">
              <a16:creationId xmlns="" xmlns:a16="http://schemas.microsoft.com/office/drawing/2014/main" id="{00000000-0008-0000-0200-00003B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60" name="Text Box 1">
          <a:extLst>
            <a:ext uri="{FF2B5EF4-FFF2-40B4-BE49-F238E27FC236}">
              <a16:creationId xmlns="" xmlns:a16="http://schemas.microsoft.com/office/drawing/2014/main" id="{00000000-0008-0000-0200-00003C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61" name="Text Box 1">
          <a:extLst>
            <a:ext uri="{FF2B5EF4-FFF2-40B4-BE49-F238E27FC236}">
              <a16:creationId xmlns="" xmlns:a16="http://schemas.microsoft.com/office/drawing/2014/main" id="{00000000-0008-0000-0200-00003D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62" name="Text Box 1">
          <a:extLst>
            <a:ext uri="{FF2B5EF4-FFF2-40B4-BE49-F238E27FC236}">
              <a16:creationId xmlns="" xmlns:a16="http://schemas.microsoft.com/office/drawing/2014/main" id="{00000000-0008-0000-0200-00003E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63" name="Text Box 1">
          <a:extLst>
            <a:ext uri="{FF2B5EF4-FFF2-40B4-BE49-F238E27FC236}">
              <a16:creationId xmlns="" xmlns:a16="http://schemas.microsoft.com/office/drawing/2014/main" id="{00000000-0008-0000-0200-00003F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64" name="Text Box 1">
          <a:extLst>
            <a:ext uri="{FF2B5EF4-FFF2-40B4-BE49-F238E27FC236}">
              <a16:creationId xmlns="" xmlns:a16="http://schemas.microsoft.com/office/drawing/2014/main" id="{00000000-0008-0000-0200-000040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65" name="Text Box 1">
          <a:extLst>
            <a:ext uri="{FF2B5EF4-FFF2-40B4-BE49-F238E27FC236}">
              <a16:creationId xmlns="" xmlns:a16="http://schemas.microsoft.com/office/drawing/2014/main" id="{00000000-0008-0000-0200-000041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66" name="Text Box 1">
          <a:extLst>
            <a:ext uri="{FF2B5EF4-FFF2-40B4-BE49-F238E27FC236}">
              <a16:creationId xmlns="" xmlns:a16="http://schemas.microsoft.com/office/drawing/2014/main" id="{00000000-0008-0000-0200-000042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67" name="Text Box 1">
          <a:extLst>
            <a:ext uri="{FF2B5EF4-FFF2-40B4-BE49-F238E27FC236}">
              <a16:creationId xmlns="" xmlns:a16="http://schemas.microsoft.com/office/drawing/2014/main" id="{00000000-0008-0000-0200-000043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68" name="Text Box 1">
          <a:extLst>
            <a:ext uri="{FF2B5EF4-FFF2-40B4-BE49-F238E27FC236}">
              <a16:creationId xmlns="" xmlns:a16="http://schemas.microsoft.com/office/drawing/2014/main" id="{00000000-0008-0000-0200-000044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69" name="Text Box 1">
          <a:extLst>
            <a:ext uri="{FF2B5EF4-FFF2-40B4-BE49-F238E27FC236}">
              <a16:creationId xmlns="" xmlns:a16="http://schemas.microsoft.com/office/drawing/2014/main" id="{00000000-0008-0000-0200-000045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70" name="Text Box 1">
          <a:extLst>
            <a:ext uri="{FF2B5EF4-FFF2-40B4-BE49-F238E27FC236}">
              <a16:creationId xmlns="" xmlns:a16="http://schemas.microsoft.com/office/drawing/2014/main" id="{00000000-0008-0000-0200-000046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71" name="Text Box 1">
          <a:extLst>
            <a:ext uri="{FF2B5EF4-FFF2-40B4-BE49-F238E27FC236}">
              <a16:creationId xmlns="" xmlns:a16="http://schemas.microsoft.com/office/drawing/2014/main" id="{00000000-0008-0000-0200-000047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72" name="Text Box 1">
          <a:extLst>
            <a:ext uri="{FF2B5EF4-FFF2-40B4-BE49-F238E27FC236}">
              <a16:creationId xmlns="" xmlns:a16="http://schemas.microsoft.com/office/drawing/2014/main" id="{00000000-0008-0000-0200-000048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73" name="Text Box 1">
          <a:extLst>
            <a:ext uri="{FF2B5EF4-FFF2-40B4-BE49-F238E27FC236}">
              <a16:creationId xmlns="" xmlns:a16="http://schemas.microsoft.com/office/drawing/2014/main" id="{00000000-0008-0000-0200-000049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74" name="Text Box 1">
          <a:extLst>
            <a:ext uri="{FF2B5EF4-FFF2-40B4-BE49-F238E27FC236}">
              <a16:creationId xmlns="" xmlns:a16="http://schemas.microsoft.com/office/drawing/2014/main" id="{00000000-0008-0000-0200-00004A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75" name="Text Box 1">
          <a:extLst>
            <a:ext uri="{FF2B5EF4-FFF2-40B4-BE49-F238E27FC236}">
              <a16:creationId xmlns="" xmlns:a16="http://schemas.microsoft.com/office/drawing/2014/main" id="{00000000-0008-0000-0200-00004B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76" name="Text Box 1">
          <a:extLst>
            <a:ext uri="{FF2B5EF4-FFF2-40B4-BE49-F238E27FC236}">
              <a16:creationId xmlns="" xmlns:a16="http://schemas.microsoft.com/office/drawing/2014/main" id="{00000000-0008-0000-0200-00004C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77" name="Text Box 1">
          <a:extLst>
            <a:ext uri="{FF2B5EF4-FFF2-40B4-BE49-F238E27FC236}">
              <a16:creationId xmlns="" xmlns:a16="http://schemas.microsoft.com/office/drawing/2014/main" id="{00000000-0008-0000-0200-00004D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78" name="Text Box 1">
          <a:extLst>
            <a:ext uri="{FF2B5EF4-FFF2-40B4-BE49-F238E27FC236}">
              <a16:creationId xmlns="" xmlns:a16="http://schemas.microsoft.com/office/drawing/2014/main" id="{00000000-0008-0000-0200-00004E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79" name="Text Box 1">
          <a:extLst>
            <a:ext uri="{FF2B5EF4-FFF2-40B4-BE49-F238E27FC236}">
              <a16:creationId xmlns="" xmlns:a16="http://schemas.microsoft.com/office/drawing/2014/main" id="{00000000-0008-0000-0200-00004F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80" name="Text Box 1">
          <a:extLst>
            <a:ext uri="{FF2B5EF4-FFF2-40B4-BE49-F238E27FC236}">
              <a16:creationId xmlns="" xmlns:a16="http://schemas.microsoft.com/office/drawing/2014/main" id="{00000000-0008-0000-0200-000050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81" name="Text Box 1">
          <a:extLst>
            <a:ext uri="{FF2B5EF4-FFF2-40B4-BE49-F238E27FC236}">
              <a16:creationId xmlns="" xmlns:a16="http://schemas.microsoft.com/office/drawing/2014/main" id="{00000000-0008-0000-0200-000051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82" name="Text Box 1">
          <a:extLst>
            <a:ext uri="{FF2B5EF4-FFF2-40B4-BE49-F238E27FC236}">
              <a16:creationId xmlns="" xmlns:a16="http://schemas.microsoft.com/office/drawing/2014/main" id="{00000000-0008-0000-0200-000052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83" name="Text Box 1">
          <a:extLst>
            <a:ext uri="{FF2B5EF4-FFF2-40B4-BE49-F238E27FC236}">
              <a16:creationId xmlns="" xmlns:a16="http://schemas.microsoft.com/office/drawing/2014/main" id="{00000000-0008-0000-0200-000053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84" name="Text Box 1">
          <a:extLst>
            <a:ext uri="{FF2B5EF4-FFF2-40B4-BE49-F238E27FC236}">
              <a16:creationId xmlns="" xmlns:a16="http://schemas.microsoft.com/office/drawing/2014/main" id="{00000000-0008-0000-0200-000054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85" name="Text Box 1">
          <a:extLst>
            <a:ext uri="{FF2B5EF4-FFF2-40B4-BE49-F238E27FC236}">
              <a16:creationId xmlns="" xmlns:a16="http://schemas.microsoft.com/office/drawing/2014/main" id="{00000000-0008-0000-0200-000055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86" name="Text Box 1">
          <a:extLst>
            <a:ext uri="{FF2B5EF4-FFF2-40B4-BE49-F238E27FC236}">
              <a16:creationId xmlns="" xmlns:a16="http://schemas.microsoft.com/office/drawing/2014/main" id="{00000000-0008-0000-0200-000056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87" name="Text Box 1">
          <a:extLst>
            <a:ext uri="{FF2B5EF4-FFF2-40B4-BE49-F238E27FC236}">
              <a16:creationId xmlns="" xmlns:a16="http://schemas.microsoft.com/office/drawing/2014/main" id="{00000000-0008-0000-0200-000057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88" name="Text Box 1">
          <a:extLst>
            <a:ext uri="{FF2B5EF4-FFF2-40B4-BE49-F238E27FC236}">
              <a16:creationId xmlns="" xmlns:a16="http://schemas.microsoft.com/office/drawing/2014/main" id="{00000000-0008-0000-0200-000058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89" name="Text Box 1">
          <a:extLst>
            <a:ext uri="{FF2B5EF4-FFF2-40B4-BE49-F238E27FC236}">
              <a16:creationId xmlns="" xmlns:a16="http://schemas.microsoft.com/office/drawing/2014/main" id="{00000000-0008-0000-0200-000059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90" name="Text Box 1">
          <a:extLst>
            <a:ext uri="{FF2B5EF4-FFF2-40B4-BE49-F238E27FC236}">
              <a16:creationId xmlns="" xmlns:a16="http://schemas.microsoft.com/office/drawing/2014/main" id="{00000000-0008-0000-0200-00005A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91" name="Text Box 1">
          <a:extLst>
            <a:ext uri="{FF2B5EF4-FFF2-40B4-BE49-F238E27FC236}">
              <a16:creationId xmlns="" xmlns:a16="http://schemas.microsoft.com/office/drawing/2014/main" id="{00000000-0008-0000-0200-00005B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92" name="Text Box 1">
          <a:extLst>
            <a:ext uri="{FF2B5EF4-FFF2-40B4-BE49-F238E27FC236}">
              <a16:creationId xmlns="" xmlns:a16="http://schemas.microsoft.com/office/drawing/2014/main" id="{00000000-0008-0000-0200-00005C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93" name="Text Box 1">
          <a:extLst>
            <a:ext uri="{FF2B5EF4-FFF2-40B4-BE49-F238E27FC236}">
              <a16:creationId xmlns="" xmlns:a16="http://schemas.microsoft.com/office/drawing/2014/main" id="{00000000-0008-0000-0200-00005D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94" name="Text Box 1">
          <a:extLst>
            <a:ext uri="{FF2B5EF4-FFF2-40B4-BE49-F238E27FC236}">
              <a16:creationId xmlns="" xmlns:a16="http://schemas.microsoft.com/office/drawing/2014/main" id="{00000000-0008-0000-0200-00005E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95" name="Text Box 1">
          <a:extLst>
            <a:ext uri="{FF2B5EF4-FFF2-40B4-BE49-F238E27FC236}">
              <a16:creationId xmlns="" xmlns:a16="http://schemas.microsoft.com/office/drawing/2014/main" id="{00000000-0008-0000-0200-00005F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96" name="Text Box 1">
          <a:extLst>
            <a:ext uri="{FF2B5EF4-FFF2-40B4-BE49-F238E27FC236}">
              <a16:creationId xmlns="" xmlns:a16="http://schemas.microsoft.com/office/drawing/2014/main" id="{00000000-0008-0000-0200-000060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97" name="Text Box 1">
          <a:extLst>
            <a:ext uri="{FF2B5EF4-FFF2-40B4-BE49-F238E27FC236}">
              <a16:creationId xmlns="" xmlns:a16="http://schemas.microsoft.com/office/drawing/2014/main" id="{00000000-0008-0000-0200-000061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98" name="Text Box 1">
          <a:extLst>
            <a:ext uri="{FF2B5EF4-FFF2-40B4-BE49-F238E27FC236}">
              <a16:creationId xmlns="" xmlns:a16="http://schemas.microsoft.com/office/drawing/2014/main" id="{00000000-0008-0000-0200-000062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99" name="Text Box 1">
          <a:extLst>
            <a:ext uri="{FF2B5EF4-FFF2-40B4-BE49-F238E27FC236}">
              <a16:creationId xmlns="" xmlns:a16="http://schemas.microsoft.com/office/drawing/2014/main" id="{00000000-0008-0000-0200-000063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100" name="Text Box 1">
          <a:extLst>
            <a:ext uri="{FF2B5EF4-FFF2-40B4-BE49-F238E27FC236}">
              <a16:creationId xmlns="" xmlns:a16="http://schemas.microsoft.com/office/drawing/2014/main" id="{00000000-0008-0000-0200-000064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101" name="Text Box 1">
          <a:extLst>
            <a:ext uri="{FF2B5EF4-FFF2-40B4-BE49-F238E27FC236}">
              <a16:creationId xmlns="" xmlns:a16="http://schemas.microsoft.com/office/drawing/2014/main" id="{00000000-0008-0000-0200-000065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102" name="Text Box 1">
          <a:extLst>
            <a:ext uri="{FF2B5EF4-FFF2-40B4-BE49-F238E27FC236}">
              <a16:creationId xmlns="" xmlns:a16="http://schemas.microsoft.com/office/drawing/2014/main" id="{00000000-0008-0000-0200-000066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103" name="Text Box 1">
          <a:extLst>
            <a:ext uri="{FF2B5EF4-FFF2-40B4-BE49-F238E27FC236}">
              <a16:creationId xmlns="" xmlns:a16="http://schemas.microsoft.com/office/drawing/2014/main" id="{00000000-0008-0000-0200-000067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104" name="Text Box 1">
          <a:extLst>
            <a:ext uri="{FF2B5EF4-FFF2-40B4-BE49-F238E27FC236}">
              <a16:creationId xmlns="" xmlns:a16="http://schemas.microsoft.com/office/drawing/2014/main" id="{00000000-0008-0000-0200-000068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105" name="Text Box 1">
          <a:extLst>
            <a:ext uri="{FF2B5EF4-FFF2-40B4-BE49-F238E27FC236}">
              <a16:creationId xmlns="" xmlns:a16="http://schemas.microsoft.com/office/drawing/2014/main" id="{00000000-0008-0000-0200-000069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106" name="Text Box 1">
          <a:extLst>
            <a:ext uri="{FF2B5EF4-FFF2-40B4-BE49-F238E27FC236}">
              <a16:creationId xmlns="" xmlns:a16="http://schemas.microsoft.com/office/drawing/2014/main" id="{00000000-0008-0000-0200-00006A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107" name="Text Box 1">
          <a:extLst>
            <a:ext uri="{FF2B5EF4-FFF2-40B4-BE49-F238E27FC236}">
              <a16:creationId xmlns="" xmlns:a16="http://schemas.microsoft.com/office/drawing/2014/main" id="{00000000-0008-0000-0200-00006B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108" name="Text Box 1">
          <a:extLst>
            <a:ext uri="{FF2B5EF4-FFF2-40B4-BE49-F238E27FC236}">
              <a16:creationId xmlns="" xmlns:a16="http://schemas.microsoft.com/office/drawing/2014/main" id="{00000000-0008-0000-0200-00006C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109" name="Text Box 1">
          <a:extLst>
            <a:ext uri="{FF2B5EF4-FFF2-40B4-BE49-F238E27FC236}">
              <a16:creationId xmlns="" xmlns:a16="http://schemas.microsoft.com/office/drawing/2014/main" id="{00000000-0008-0000-0200-00006D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110" name="Text Box 1">
          <a:extLst>
            <a:ext uri="{FF2B5EF4-FFF2-40B4-BE49-F238E27FC236}">
              <a16:creationId xmlns="" xmlns:a16="http://schemas.microsoft.com/office/drawing/2014/main" id="{00000000-0008-0000-0200-00006E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111" name="Text Box 1">
          <a:extLst>
            <a:ext uri="{FF2B5EF4-FFF2-40B4-BE49-F238E27FC236}">
              <a16:creationId xmlns="" xmlns:a16="http://schemas.microsoft.com/office/drawing/2014/main" id="{00000000-0008-0000-0200-00006F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112" name="Text Box 1">
          <a:extLst>
            <a:ext uri="{FF2B5EF4-FFF2-40B4-BE49-F238E27FC236}">
              <a16:creationId xmlns="" xmlns:a16="http://schemas.microsoft.com/office/drawing/2014/main" id="{00000000-0008-0000-0200-000070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113" name="Text Box 1">
          <a:extLst>
            <a:ext uri="{FF2B5EF4-FFF2-40B4-BE49-F238E27FC236}">
              <a16:creationId xmlns="" xmlns:a16="http://schemas.microsoft.com/office/drawing/2014/main" id="{00000000-0008-0000-0200-000071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114" name="Text Box 1">
          <a:extLst>
            <a:ext uri="{FF2B5EF4-FFF2-40B4-BE49-F238E27FC236}">
              <a16:creationId xmlns="" xmlns:a16="http://schemas.microsoft.com/office/drawing/2014/main" id="{00000000-0008-0000-0200-000072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115" name="Text Box 1">
          <a:extLst>
            <a:ext uri="{FF2B5EF4-FFF2-40B4-BE49-F238E27FC236}">
              <a16:creationId xmlns="" xmlns:a16="http://schemas.microsoft.com/office/drawing/2014/main" id="{00000000-0008-0000-0200-000073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116" name="Text Box 1">
          <a:extLst>
            <a:ext uri="{FF2B5EF4-FFF2-40B4-BE49-F238E27FC236}">
              <a16:creationId xmlns="" xmlns:a16="http://schemas.microsoft.com/office/drawing/2014/main" id="{00000000-0008-0000-0200-000074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117" name="Text Box 1">
          <a:extLst>
            <a:ext uri="{FF2B5EF4-FFF2-40B4-BE49-F238E27FC236}">
              <a16:creationId xmlns="" xmlns:a16="http://schemas.microsoft.com/office/drawing/2014/main" id="{00000000-0008-0000-0200-000075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118" name="Text Box 1">
          <a:extLst>
            <a:ext uri="{FF2B5EF4-FFF2-40B4-BE49-F238E27FC236}">
              <a16:creationId xmlns="" xmlns:a16="http://schemas.microsoft.com/office/drawing/2014/main" id="{00000000-0008-0000-0200-000076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119" name="Text Box 1">
          <a:extLst>
            <a:ext uri="{FF2B5EF4-FFF2-40B4-BE49-F238E27FC236}">
              <a16:creationId xmlns="" xmlns:a16="http://schemas.microsoft.com/office/drawing/2014/main" id="{00000000-0008-0000-0200-000077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120" name="Text Box 1">
          <a:extLst>
            <a:ext uri="{FF2B5EF4-FFF2-40B4-BE49-F238E27FC236}">
              <a16:creationId xmlns="" xmlns:a16="http://schemas.microsoft.com/office/drawing/2014/main" id="{00000000-0008-0000-0200-000078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121" name="Text Box 1">
          <a:extLst>
            <a:ext uri="{FF2B5EF4-FFF2-40B4-BE49-F238E27FC236}">
              <a16:creationId xmlns="" xmlns:a16="http://schemas.microsoft.com/office/drawing/2014/main" id="{00000000-0008-0000-0200-000079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122" name="Text Box 1">
          <a:extLst>
            <a:ext uri="{FF2B5EF4-FFF2-40B4-BE49-F238E27FC236}">
              <a16:creationId xmlns="" xmlns:a16="http://schemas.microsoft.com/office/drawing/2014/main" id="{00000000-0008-0000-0200-00007A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123" name="Text Box 1">
          <a:extLst>
            <a:ext uri="{FF2B5EF4-FFF2-40B4-BE49-F238E27FC236}">
              <a16:creationId xmlns="" xmlns:a16="http://schemas.microsoft.com/office/drawing/2014/main" id="{00000000-0008-0000-0200-00007B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124" name="Text Box 1">
          <a:extLst>
            <a:ext uri="{FF2B5EF4-FFF2-40B4-BE49-F238E27FC236}">
              <a16:creationId xmlns="" xmlns:a16="http://schemas.microsoft.com/office/drawing/2014/main" id="{00000000-0008-0000-0200-00007C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125" name="Text Box 1">
          <a:extLst>
            <a:ext uri="{FF2B5EF4-FFF2-40B4-BE49-F238E27FC236}">
              <a16:creationId xmlns="" xmlns:a16="http://schemas.microsoft.com/office/drawing/2014/main" id="{00000000-0008-0000-0200-00007D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126" name="Text Box 1">
          <a:extLst>
            <a:ext uri="{FF2B5EF4-FFF2-40B4-BE49-F238E27FC236}">
              <a16:creationId xmlns="" xmlns:a16="http://schemas.microsoft.com/office/drawing/2014/main" id="{00000000-0008-0000-0200-00007E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127" name="Text Box 1">
          <a:extLst>
            <a:ext uri="{FF2B5EF4-FFF2-40B4-BE49-F238E27FC236}">
              <a16:creationId xmlns="" xmlns:a16="http://schemas.microsoft.com/office/drawing/2014/main" id="{00000000-0008-0000-0200-00007F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128" name="Text Box 1">
          <a:extLst>
            <a:ext uri="{FF2B5EF4-FFF2-40B4-BE49-F238E27FC236}">
              <a16:creationId xmlns="" xmlns:a16="http://schemas.microsoft.com/office/drawing/2014/main" id="{00000000-0008-0000-0200-000080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129" name="Text Box 1">
          <a:extLst>
            <a:ext uri="{FF2B5EF4-FFF2-40B4-BE49-F238E27FC236}">
              <a16:creationId xmlns="" xmlns:a16="http://schemas.microsoft.com/office/drawing/2014/main" id="{00000000-0008-0000-0200-000081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130" name="Text Box 1">
          <a:extLst>
            <a:ext uri="{FF2B5EF4-FFF2-40B4-BE49-F238E27FC236}">
              <a16:creationId xmlns="" xmlns:a16="http://schemas.microsoft.com/office/drawing/2014/main" id="{00000000-0008-0000-0200-000082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131" name="Text Box 1">
          <a:extLst>
            <a:ext uri="{FF2B5EF4-FFF2-40B4-BE49-F238E27FC236}">
              <a16:creationId xmlns="" xmlns:a16="http://schemas.microsoft.com/office/drawing/2014/main" id="{00000000-0008-0000-0200-000083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132" name="Text Box 1">
          <a:extLst>
            <a:ext uri="{FF2B5EF4-FFF2-40B4-BE49-F238E27FC236}">
              <a16:creationId xmlns="" xmlns:a16="http://schemas.microsoft.com/office/drawing/2014/main" id="{00000000-0008-0000-0200-000084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133" name="Text Box 1">
          <a:extLst>
            <a:ext uri="{FF2B5EF4-FFF2-40B4-BE49-F238E27FC236}">
              <a16:creationId xmlns="" xmlns:a16="http://schemas.microsoft.com/office/drawing/2014/main" id="{00000000-0008-0000-0200-000085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134" name="Text Box 1">
          <a:extLst>
            <a:ext uri="{FF2B5EF4-FFF2-40B4-BE49-F238E27FC236}">
              <a16:creationId xmlns="" xmlns:a16="http://schemas.microsoft.com/office/drawing/2014/main" id="{00000000-0008-0000-0200-000086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135" name="Text Box 1">
          <a:extLst>
            <a:ext uri="{FF2B5EF4-FFF2-40B4-BE49-F238E27FC236}">
              <a16:creationId xmlns="" xmlns:a16="http://schemas.microsoft.com/office/drawing/2014/main" id="{00000000-0008-0000-0200-000087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136" name="Text Box 1">
          <a:extLst>
            <a:ext uri="{FF2B5EF4-FFF2-40B4-BE49-F238E27FC236}">
              <a16:creationId xmlns="" xmlns:a16="http://schemas.microsoft.com/office/drawing/2014/main" id="{00000000-0008-0000-0200-000088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137" name="Text Box 1">
          <a:extLst>
            <a:ext uri="{FF2B5EF4-FFF2-40B4-BE49-F238E27FC236}">
              <a16:creationId xmlns="" xmlns:a16="http://schemas.microsoft.com/office/drawing/2014/main" id="{00000000-0008-0000-0200-000089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138" name="Text Box 1">
          <a:extLst>
            <a:ext uri="{FF2B5EF4-FFF2-40B4-BE49-F238E27FC236}">
              <a16:creationId xmlns="" xmlns:a16="http://schemas.microsoft.com/office/drawing/2014/main" id="{00000000-0008-0000-0200-00008A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139" name="Text Box 1">
          <a:extLst>
            <a:ext uri="{FF2B5EF4-FFF2-40B4-BE49-F238E27FC236}">
              <a16:creationId xmlns="" xmlns:a16="http://schemas.microsoft.com/office/drawing/2014/main" id="{00000000-0008-0000-0200-00008B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140" name="Text Box 1">
          <a:extLst>
            <a:ext uri="{FF2B5EF4-FFF2-40B4-BE49-F238E27FC236}">
              <a16:creationId xmlns="" xmlns:a16="http://schemas.microsoft.com/office/drawing/2014/main" id="{00000000-0008-0000-0200-00008C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141" name="Text Box 1">
          <a:extLst>
            <a:ext uri="{FF2B5EF4-FFF2-40B4-BE49-F238E27FC236}">
              <a16:creationId xmlns="" xmlns:a16="http://schemas.microsoft.com/office/drawing/2014/main" id="{00000000-0008-0000-0200-00008D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142" name="Text Box 1">
          <a:extLst>
            <a:ext uri="{FF2B5EF4-FFF2-40B4-BE49-F238E27FC236}">
              <a16:creationId xmlns="" xmlns:a16="http://schemas.microsoft.com/office/drawing/2014/main" id="{00000000-0008-0000-0200-00008E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143" name="Text Box 1">
          <a:extLst>
            <a:ext uri="{FF2B5EF4-FFF2-40B4-BE49-F238E27FC236}">
              <a16:creationId xmlns="" xmlns:a16="http://schemas.microsoft.com/office/drawing/2014/main" id="{00000000-0008-0000-0200-00008F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144" name="Text Box 1">
          <a:extLst>
            <a:ext uri="{FF2B5EF4-FFF2-40B4-BE49-F238E27FC236}">
              <a16:creationId xmlns="" xmlns:a16="http://schemas.microsoft.com/office/drawing/2014/main" id="{00000000-0008-0000-0200-000090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145" name="Text Box 1">
          <a:extLst>
            <a:ext uri="{FF2B5EF4-FFF2-40B4-BE49-F238E27FC236}">
              <a16:creationId xmlns="" xmlns:a16="http://schemas.microsoft.com/office/drawing/2014/main" id="{00000000-0008-0000-0200-000091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146" name="Text Box 1">
          <a:extLst>
            <a:ext uri="{FF2B5EF4-FFF2-40B4-BE49-F238E27FC236}">
              <a16:creationId xmlns="" xmlns:a16="http://schemas.microsoft.com/office/drawing/2014/main" id="{00000000-0008-0000-0200-000092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147" name="Text Box 1">
          <a:extLst>
            <a:ext uri="{FF2B5EF4-FFF2-40B4-BE49-F238E27FC236}">
              <a16:creationId xmlns="" xmlns:a16="http://schemas.microsoft.com/office/drawing/2014/main" id="{00000000-0008-0000-0200-000093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148" name="Text Box 1">
          <a:extLst>
            <a:ext uri="{FF2B5EF4-FFF2-40B4-BE49-F238E27FC236}">
              <a16:creationId xmlns="" xmlns:a16="http://schemas.microsoft.com/office/drawing/2014/main" id="{00000000-0008-0000-0200-000094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149" name="Text Box 1">
          <a:extLst>
            <a:ext uri="{FF2B5EF4-FFF2-40B4-BE49-F238E27FC236}">
              <a16:creationId xmlns="" xmlns:a16="http://schemas.microsoft.com/office/drawing/2014/main" id="{00000000-0008-0000-0200-000095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150" name="Text Box 1">
          <a:extLst>
            <a:ext uri="{FF2B5EF4-FFF2-40B4-BE49-F238E27FC236}">
              <a16:creationId xmlns="" xmlns:a16="http://schemas.microsoft.com/office/drawing/2014/main" id="{00000000-0008-0000-0200-000096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151" name="Text Box 1">
          <a:extLst>
            <a:ext uri="{FF2B5EF4-FFF2-40B4-BE49-F238E27FC236}">
              <a16:creationId xmlns="" xmlns:a16="http://schemas.microsoft.com/office/drawing/2014/main" id="{00000000-0008-0000-0200-000097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152" name="Text Box 1">
          <a:extLst>
            <a:ext uri="{FF2B5EF4-FFF2-40B4-BE49-F238E27FC236}">
              <a16:creationId xmlns="" xmlns:a16="http://schemas.microsoft.com/office/drawing/2014/main" id="{00000000-0008-0000-0200-000098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153" name="Text Box 1">
          <a:extLst>
            <a:ext uri="{FF2B5EF4-FFF2-40B4-BE49-F238E27FC236}">
              <a16:creationId xmlns="" xmlns:a16="http://schemas.microsoft.com/office/drawing/2014/main" id="{00000000-0008-0000-0200-000099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154" name="Text Box 1">
          <a:extLst>
            <a:ext uri="{FF2B5EF4-FFF2-40B4-BE49-F238E27FC236}">
              <a16:creationId xmlns="" xmlns:a16="http://schemas.microsoft.com/office/drawing/2014/main" id="{00000000-0008-0000-0200-00009A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155" name="Text Box 1">
          <a:extLst>
            <a:ext uri="{FF2B5EF4-FFF2-40B4-BE49-F238E27FC236}">
              <a16:creationId xmlns="" xmlns:a16="http://schemas.microsoft.com/office/drawing/2014/main" id="{00000000-0008-0000-0200-00009B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156" name="Text Box 1">
          <a:extLst>
            <a:ext uri="{FF2B5EF4-FFF2-40B4-BE49-F238E27FC236}">
              <a16:creationId xmlns="" xmlns:a16="http://schemas.microsoft.com/office/drawing/2014/main" id="{00000000-0008-0000-0200-00009C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157" name="Text Box 1">
          <a:extLst>
            <a:ext uri="{FF2B5EF4-FFF2-40B4-BE49-F238E27FC236}">
              <a16:creationId xmlns="" xmlns:a16="http://schemas.microsoft.com/office/drawing/2014/main" id="{00000000-0008-0000-0200-00009D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158" name="Text Box 1">
          <a:extLst>
            <a:ext uri="{FF2B5EF4-FFF2-40B4-BE49-F238E27FC236}">
              <a16:creationId xmlns="" xmlns:a16="http://schemas.microsoft.com/office/drawing/2014/main" id="{00000000-0008-0000-0200-00009E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159" name="Text Box 1">
          <a:extLst>
            <a:ext uri="{FF2B5EF4-FFF2-40B4-BE49-F238E27FC236}">
              <a16:creationId xmlns="" xmlns:a16="http://schemas.microsoft.com/office/drawing/2014/main" id="{00000000-0008-0000-0200-00009F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160" name="Text Box 1">
          <a:extLst>
            <a:ext uri="{FF2B5EF4-FFF2-40B4-BE49-F238E27FC236}">
              <a16:creationId xmlns="" xmlns:a16="http://schemas.microsoft.com/office/drawing/2014/main" id="{00000000-0008-0000-0200-0000A0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161" name="Text Box 1">
          <a:extLst>
            <a:ext uri="{FF2B5EF4-FFF2-40B4-BE49-F238E27FC236}">
              <a16:creationId xmlns="" xmlns:a16="http://schemas.microsoft.com/office/drawing/2014/main" id="{00000000-0008-0000-0200-0000A1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162" name="Text Box 1">
          <a:extLst>
            <a:ext uri="{FF2B5EF4-FFF2-40B4-BE49-F238E27FC236}">
              <a16:creationId xmlns="" xmlns:a16="http://schemas.microsoft.com/office/drawing/2014/main" id="{00000000-0008-0000-0200-0000A2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163" name="Text Box 1">
          <a:extLst>
            <a:ext uri="{FF2B5EF4-FFF2-40B4-BE49-F238E27FC236}">
              <a16:creationId xmlns="" xmlns:a16="http://schemas.microsoft.com/office/drawing/2014/main" id="{00000000-0008-0000-0200-0000A3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164" name="Text Box 1">
          <a:extLst>
            <a:ext uri="{FF2B5EF4-FFF2-40B4-BE49-F238E27FC236}">
              <a16:creationId xmlns="" xmlns:a16="http://schemas.microsoft.com/office/drawing/2014/main" id="{00000000-0008-0000-0200-0000A4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165" name="Text Box 1">
          <a:extLst>
            <a:ext uri="{FF2B5EF4-FFF2-40B4-BE49-F238E27FC236}">
              <a16:creationId xmlns="" xmlns:a16="http://schemas.microsoft.com/office/drawing/2014/main" id="{00000000-0008-0000-0200-0000A5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166" name="Text Box 1">
          <a:extLst>
            <a:ext uri="{FF2B5EF4-FFF2-40B4-BE49-F238E27FC236}">
              <a16:creationId xmlns="" xmlns:a16="http://schemas.microsoft.com/office/drawing/2014/main" id="{00000000-0008-0000-0200-0000A6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167" name="Text Box 1">
          <a:extLst>
            <a:ext uri="{FF2B5EF4-FFF2-40B4-BE49-F238E27FC236}">
              <a16:creationId xmlns="" xmlns:a16="http://schemas.microsoft.com/office/drawing/2014/main" id="{00000000-0008-0000-0200-0000A7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168" name="Text Box 1">
          <a:extLst>
            <a:ext uri="{FF2B5EF4-FFF2-40B4-BE49-F238E27FC236}">
              <a16:creationId xmlns="" xmlns:a16="http://schemas.microsoft.com/office/drawing/2014/main" id="{00000000-0008-0000-0200-0000A8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169" name="Text Box 1">
          <a:extLst>
            <a:ext uri="{FF2B5EF4-FFF2-40B4-BE49-F238E27FC236}">
              <a16:creationId xmlns="" xmlns:a16="http://schemas.microsoft.com/office/drawing/2014/main" id="{00000000-0008-0000-0200-0000A9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170" name="Text Box 1">
          <a:extLst>
            <a:ext uri="{FF2B5EF4-FFF2-40B4-BE49-F238E27FC236}">
              <a16:creationId xmlns="" xmlns:a16="http://schemas.microsoft.com/office/drawing/2014/main" id="{00000000-0008-0000-0200-0000AA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171" name="Text Box 1">
          <a:extLst>
            <a:ext uri="{FF2B5EF4-FFF2-40B4-BE49-F238E27FC236}">
              <a16:creationId xmlns="" xmlns:a16="http://schemas.microsoft.com/office/drawing/2014/main" id="{00000000-0008-0000-0200-0000AB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172" name="Text Box 1">
          <a:extLst>
            <a:ext uri="{FF2B5EF4-FFF2-40B4-BE49-F238E27FC236}">
              <a16:creationId xmlns="" xmlns:a16="http://schemas.microsoft.com/office/drawing/2014/main" id="{00000000-0008-0000-0200-0000AC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173" name="Text Box 1">
          <a:extLst>
            <a:ext uri="{FF2B5EF4-FFF2-40B4-BE49-F238E27FC236}">
              <a16:creationId xmlns="" xmlns:a16="http://schemas.microsoft.com/office/drawing/2014/main" id="{00000000-0008-0000-0200-0000AD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174" name="Text Box 1">
          <a:extLst>
            <a:ext uri="{FF2B5EF4-FFF2-40B4-BE49-F238E27FC236}">
              <a16:creationId xmlns="" xmlns:a16="http://schemas.microsoft.com/office/drawing/2014/main" id="{00000000-0008-0000-0200-0000AE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175" name="Text Box 1">
          <a:extLst>
            <a:ext uri="{FF2B5EF4-FFF2-40B4-BE49-F238E27FC236}">
              <a16:creationId xmlns="" xmlns:a16="http://schemas.microsoft.com/office/drawing/2014/main" id="{00000000-0008-0000-0200-0000AF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176" name="Text Box 1">
          <a:extLst>
            <a:ext uri="{FF2B5EF4-FFF2-40B4-BE49-F238E27FC236}">
              <a16:creationId xmlns="" xmlns:a16="http://schemas.microsoft.com/office/drawing/2014/main" id="{00000000-0008-0000-0200-0000B0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177" name="Text Box 1">
          <a:extLst>
            <a:ext uri="{FF2B5EF4-FFF2-40B4-BE49-F238E27FC236}">
              <a16:creationId xmlns="" xmlns:a16="http://schemas.microsoft.com/office/drawing/2014/main" id="{00000000-0008-0000-0200-0000B1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178" name="Text Box 1">
          <a:extLst>
            <a:ext uri="{FF2B5EF4-FFF2-40B4-BE49-F238E27FC236}">
              <a16:creationId xmlns="" xmlns:a16="http://schemas.microsoft.com/office/drawing/2014/main" id="{00000000-0008-0000-0200-0000B2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179" name="Text Box 1">
          <a:extLst>
            <a:ext uri="{FF2B5EF4-FFF2-40B4-BE49-F238E27FC236}">
              <a16:creationId xmlns="" xmlns:a16="http://schemas.microsoft.com/office/drawing/2014/main" id="{00000000-0008-0000-0200-0000B3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180" name="Text Box 1">
          <a:extLst>
            <a:ext uri="{FF2B5EF4-FFF2-40B4-BE49-F238E27FC236}">
              <a16:creationId xmlns="" xmlns:a16="http://schemas.microsoft.com/office/drawing/2014/main" id="{00000000-0008-0000-0200-0000B4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181" name="Text Box 1">
          <a:extLst>
            <a:ext uri="{FF2B5EF4-FFF2-40B4-BE49-F238E27FC236}">
              <a16:creationId xmlns="" xmlns:a16="http://schemas.microsoft.com/office/drawing/2014/main" id="{00000000-0008-0000-0200-0000B5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182" name="Text Box 1">
          <a:extLst>
            <a:ext uri="{FF2B5EF4-FFF2-40B4-BE49-F238E27FC236}">
              <a16:creationId xmlns="" xmlns:a16="http://schemas.microsoft.com/office/drawing/2014/main" id="{00000000-0008-0000-0200-0000B6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183" name="Text Box 1">
          <a:extLst>
            <a:ext uri="{FF2B5EF4-FFF2-40B4-BE49-F238E27FC236}">
              <a16:creationId xmlns="" xmlns:a16="http://schemas.microsoft.com/office/drawing/2014/main" id="{00000000-0008-0000-0200-0000B7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184" name="Text Box 1">
          <a:extLst>
            <a:ext uri="{FF2B5EF4-FFF2-40B4-BE49-F238E27FC236}">
              <a16:creationId xmlns="" xmlns:a16="http://schemas.microsoft.com/office/drawing/2014/main" id="{00000000-0008-0000-0200-0000B8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185" name="Text Box 1">
          <a:extLst>
            <a:ext uri="{FF2B5EF4-FFF2-40B4-BE49-F238E27FC236}">
              <a16:creationId xmlns="" xmlns:a16="http://schemas.microsoft.com/office/drawing/2014/main" id="{00000000-0008-0000-0200-0000B9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186" name="Text Box 1">
          <a:extLst>
            <a:ext uri="{FF2B5EF4-FFF2-40B4-BE49-F238E27FC236}">
              <a16:creationId xmlns="" xmlns:a16="http://schemas.microsoft.com/office/drawing/2014/main" id="{00000000-0008-0000-0200-0000BA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187" name="Text Box 1">
          <a:extLst>
            <a:ext uri="{FF2B5EF4-FFF2-40B4-BE49-F238E27FC236}">
              <a16:creationId xmlns="" xmlns:a16="http://schemas.microsoft.com/office/drawing/2014/main" id="{00000000-0008-0000-0200-0000BB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188" name="Text Box 1">
          <a:extLst>
            <a:ext uri="{FF2B5EF4-FFF2-40B4-BE49-F238E27FC236}">
              <a16:creationId xmlns="" xmlns:a16="http://schemas.microsoft.com/office/drawing/2014/main" id="{00000000-0008-0000-0200-0000BC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189" name="Text Box 1">
          <a:extLst>
            <a:ext uri="{FF2B5EF4-FFF2-40B4-BE49-F238E27FC236}">
              <a16:creationId xmlns="" xmlns:a16="http://schemas.microsoft.com/office/drawing/2014/main" id="{00000000-0008-0000-0200-0000BD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190" name="Text Box 1">
          <a:extLst>
            <a:ext uri="{FF2B5EF4-FFF2-40B4-BE49-F238E27FC236}">
              <a16:creationId xmlns="" xmlns:a16="http://schemas.microsoft.com/office/drawing/2014/main" id="{00000000-0008-0000-0200-0000BE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191" name="Text Box 1">
          <a:extLst>
            <a:ext uri="{FF2B5EF4-FFF2-40B4-BE49-F238E27FC236}">
              <a16:creationId xmlns="" xmlns:a16="http://schemas.microsoft.com/office/drawing/2014/main" id="{00000000-0008-0000-0200-0000BF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192" name="Text Box 1">
          <a:extLst>
            <a:ext uri="{FF2B5EF4-FFF2-40B4-BE49-F238E27FC236}">
              <a16:creationId xmlns="" xmlns:a16="http://schemas.microsoft.com/office/drawing/2014/main" id="{00000000-0008-0000-0200-0000C0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193" name="Text Box 1">
          <a:extLst>
            <a:ext uri="{FF2B5EF4-FFF2-40B4-BE49-F238E27FC236}">
              <a16:creationId xmlns="" xmlns:a16="http://schemas.microsoft.com/office/drawing/2014/main" id="{00000000-0008-0000-0200-0000C1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194" name="Text Box 1">
          <a:extLst>
            <a:ext uri="{FF2B5EF4-FFF2-40B4-BE49-F238E27FC236}">
              <a16:creationId xmlns="" xmlns:a16="http://schemas.microsoft.com/office/drawing/2014/main" id="{00000000-0008-0000-0200-0000C2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195" name="Text Box 1">
          <a:extLst>
            <a:ext uri="{FF2B5EF4-FFF2-40B4-BE49-F238E27FC236}">
              <a16:creationId xmlns="" xmlns:a16="http://schemas.microsoft.com/office/drawing/2014/main" id="{00000000-0008-0000-0200-0000C3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196" name="Text Box 1">
          <a:extLst>
            <a:ext uri="{FF2B5EF4-FFF2-40B4-BE49-F238E27FC236}">
              <a16:creationId xmlns="" xmlns:a16="http://schemas.microsoft.com/office/drawing/2014/main" id="{00000000-0008-0000-0200-0000C4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197" name="Text Box 1">
          <a:extLst>
            <a:ext uri="{FF2B5EF4-FFF2-40B4-BE49-F238E27FC236}">
              <a16:creationId xmlns="" xmlns:a16="http://schemas.microsoft.com/office/drawing/2014/main" id="{00000000-0008-0000-0200-0000C5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198" name="Text Box 1">
          <a:extLst>
            <a:ext uri="{FF2B5EF4-FFF2-40B4-BE49-F238E27FC236}">
              <a16:creationId xmlns="" xmlns:a16="http://schemas.microsoft.com/office/drawing/2014/main" id="{00000000-0008-0000-0200-0000C6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199" name="Text Box 1">
          <a:extLst>
            <a:ext uri="{FF2B5EF4-FFF2-40B4-BE49-F238E27FC236}">
              <a16:creationId xmlns="" xmlns:a16="http://schemas.microsoft.com/office/drawing/2014/main" id="{00000000-0008-0000-0200-0000C7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200" name="Text Box 1">
          <a:extLst>
            <a:ext uri="{FF2B5EF4-FFF2-40B4-BE49-F238E27FC236}">
              <a16:creationId xmlns="" xmlns:a16="http://schemas.microsoft.com/office/drawing/2014/main" id="{00000000-0008-0000-0200-0000C8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201" name="Text Box 1">
          <a:extLst>
            <a:ext uri="{FF2B5EF4-FFF2-40B4-BE49-F238E27FC236}">
              <a16:creationId xmlns="" xmlns:a16="http://schemas.microsoft.com/office/drawing/2014/main" id="{00000000-0008-0000-0200-0000C9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202" name="Text Box 1">
          <a:extLst>
            <a:ext uri="{FF2B5EF4-FFF2-40B4-BE49-F238E27FC236}">
              <a16:creationId xmlns="" xmlns:a16="http://schemas.microsoft.com/office/drawing/2014/main" id="{00000000-0008-0000-0200-0000CA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203" name="Text Box 1">
          <a:extLst>
            <a:ext uri="{FF2B5EF4-FFF2-40B4-BE49-F238E27FC236}">
              <a16:creationId xmlns="" xmlns:a16="http://schemas.microsoft.com/office/drawing/2014/main" id="{00000000-0008-0000-0200-0000CB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204" name="Text Box 1">
          <a:extLst>
            <a:ext uri="{FF2B5EF4-FFF2-40B4-BE49-F238E27FC236}">
              <a16:creationId xmlns="" xmlns:a16="http://schemas.microsoft.com/office/drawing/2014/main" id="{00000000-0008-0000-0200-0000CC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205" name="Text Box 1">
          <a:extLst>
            <a:ext uri="{FF2B5EF4-FFF2-40B4-BE49-F238E27FC236}">
              <a16:creationId xmlns="" xmlns:a16="http://schemas.microsoft.com/office/drawing/2014/main" id="{00000000-0008-0000-0200-0000CD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206" name="Text Box 1">
          <a:extLst>
            <a:ext uri="{FF2B5EF4-FFF2-40B4-BE49-F238E27FC236}">
              <a16:creationId xmlns="" xmlns:a16="http://schemas.microsoft.com/office/drawing/2014/main" id="{00000000-0008-0000-0200-0000CE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207" name="Text Box 1">
          <a:extLst>
            <a:ext uri="{FF2B5EF4-FFF2-40B4-BE49-F238E27FC236}">
              <a16:creationId xmlns="" xmlns:a16="http://schemas.microsoft.com/office/drawing/2014/main" id="{00000000-0008-0000-0200-0000CF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208" name="Text Box 1">
          <a:extLst>
            <a:ext uri="{FF2B5EF4-FFF2-40B4-BE49-F238E27FC236}">
              <a16:creationId xmlns="" xmlns:a16="http://schemas.microsoft.com/office/drawing/2014/main" id="{00000000-0008-0000-0200-0000D0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209" name="Text Box 1">
          <a:extLst>
            <a:ext uri="{FF2B5EF4-FFF2-40B4-BE49-F238E27FC236}">
              <a16:creationId xmlns="" xmlns:a16="http://schemas.microsoft.com/office/drawing/2014/main" id="{00000000-0008-0000-0200-0000D1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210" name="Text Box 1">
          <a:extLst>
            <a:ext uri="{FF2B5EF4-FFF2-40B4-BE49-F238E27FC236}">
              <a16:creationId xmlns="" xmlns:a16="http://schemas.microsoft.com/office/drawing/2014/main" id="{00000000-0008-0000-0200-0000D2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211" name="Text Box 1">
          <a:extLst>
            <a:ext uri="{FF2B5EF4-FFF2-40B4-BE49-F238E27FC236}">
              <a16:creationId xmlns="" xmlns:a16="http://schemas.microsoft.com/office/drawing/2014/main" id="{00000000-0008-0000-0200-0000D3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212" name="Text Box 1">
          <a:extLst>
            <a:ext uri="{FF2B5EF4-FFF2-40B4-BE49-F238E27FC236}">
              <a16:creationId xmlns="" xmlns:a16="http://schemas.microsoft.com/office/drawing/2014/main" id="{00000000-0008-0000-0200-0000D4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213" name="Text Box 1">
          <a:extLst>
            <a:ext uri="{FF2B5EF4-FFF2-40B4-BE49-F238E27FC236}">
              <a16:creationId xmlns="" xmlns:a16="http://schemas.microsoft.com/office/drawing/2014/main" id="{00000000-0008-0000-0200-0000D5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214" name="Text Box 1">
          <a:extLst>
            <a:ext uri="{FF2B5EF4-FFF2-40B4-BE49-F238E27FC236}">
              <a16:creationId xmlns="" xmlns:a16="http://schemas.microsoft.com/office/drawing/2014/main" id="{00000000-0008-0000-0200-0000D6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215" name="Text Box 1">
          <a:extLst>
            <a:ext uri="{FF2B5EF4-FFF2-40B4-BE49-F238E27FC236}">
              <a16:creationId xmlns="" xmlns:a16="http://schemas.microsoft.com/office/drawing/2014/main" id="{00000000-0008-0000-0200-0000D7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216" name="Text Box 1">
          <a:extLst>
            <a:ext uri="{FF2B5EF4-FFF2-40B4-BE49-F238E27FC236}">
              <a16:creationId xmlns="" xmlns:a16="http://schemas.microsoft.com/office/drawing/2014/main" id="{00000000-0008-0000-0200-0000D8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217" name="Text Box 1">
          <a:extLst>
            <a:ext uri="{FF2B5EF4-FFF2-40B4-BE49-F238E27FC236}">
              <a16:creationId xmlns="" xmlns:a16="http://schemas.microsoft.com/office/drawing/2014/main" id="{00000000-0008-0000-0200-0000D9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218" name="Text Box 1">
          <a:extLst>
            <a:ext uri="{FF2B5EF4-FFF2-40B4-BE49-F238E27FC236}">
              <a16:creationId xmlns="" xmlns:a16="http://schemas.microsoft.com/office/drawing/2014/main" id="{00000000-0008-0000-0200-0000DA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219" name="Text Box 1">
          <a:extLst>
            <a:ext uri="{FF2B5EF4-FFF2-40B4-BE49-F238E27FC236}">
              <a16:creationId xmlns="" xmlns:a16="http://schemas.microsoft.com/office/drawing/2014/main" id="{00000000-0008-0000-0200-0000DB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220" name="Text Box 1">
          <a:extLst>
            <a:ext uri="{FF2B5EF4-FFF2-40B4-BE49-F238E27FC236}">
              <a16:creationId xmlns="" xmlns:a16="http://schemas.microsoft.com/office/drawing/2014/main" id="{00000000-0008-0000-0200-0000DC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221" name="Text Box 1">
          <a:extLst>
            <a:ext uri="{FF2B5EF4-FFF2-40B4-BE49-F238E27FC236}">
              <a16:creationId xmlns="" xmlns:a16="http://schemas.microsoft.com/office/drawing/2014/main" id="{00000000-0008-0000-0200-0000DD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222" name="Text Box 1">
          <a:extLst>
            <a:ext uri="{FF2B5EF4-FFF2-40B4-BE49-F238E27FC236}">
              <a16:creationId xmlns="" xmlns:a16="http://schemas.microsoft.com/office/drawing/2014/main" id="{00000000-0008-0000-0200-0000DE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223" name="Text Box 1">
          <a:extLst>
            <a:ext uri="{FF2B5EF4-FFF2-40B4-BE49-F238E27FC236}">
              <a16:creationId xmlns="" xmlns:a16="http://schemas.microsoft.com/office/drawing/2014/main" id="{00000000-0008-0000-0200-0000DF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224" name="Text Box 1">
          <a:extLst>
            <a:ext uri="{FF2B5EF4-FFF2-40B4-BE49-F238E27FC236}">
              <a16:creationId xmlns="" xmlns:a16="http://schemas.microsoft.com/office/drawing/2014/main" id="{00000000-0008-0000-0200-0000E0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225" name="Text Box 1">
          <a:extLst>
            <a:ext uri="{FF2B5EF4-FFF2-40B4-BE49-F238E27FC236}">
              <a16:creationId xmlns="" xmlns:a16="http://schemas.microsoft.com/office/drawing/2014/main" id="{00000000-0008-0000-0200-0000E1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226" name="Text Box 1">
          <a:extLst>
            <a:ext uri="{FF2B5EF4-FFF2-40B4-BE49-F238E27FC236}">
              <a16:creationId xmlns="" xmlns:a16="http://schemas.microsoft.com/office/drawing/2014/main" id="{00000000-0008-0000-0200-0000E2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227" name="Text Box 1">
          <a:extLst>
            <a:ext uri="{FF2B5EF4-FFF2-40B4-BE49-F238E27FC236}">
              <a16:creationId xmlns="" xmlns:a16="http://schemas.microsoft.com/office/drawing/2014/main" id="{00000000-0008-0000-0200-0000E3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228" name="Text Box 1">
          <a:extLst>
            <a:ext uri="{FF2B5EF4-FFF2-40B4-BE49-F238E27FC236}">
              <a16:creationId xmlns="" xmlns:a16="http://schemas.microsoft.com/office/drawing/2014/main" id="{00000000-0008-0000-0200-0000E4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229" name="Text Box 1">
          <a:extLst>
            <a:ext uri="{FF2B5EF4-FFF2-40B4-BE49-F238E27FC236}">
              <a16:creationId xmlns="" xmlns:a16="http://schemas.microsoft.com/office/drawing/2014/main" id="{00000000-0008-0000-0200-0000E5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230" name="Text Box 1">
          <a:extLst>
            <a:ext uri="{FF2B5EF4-FFF2-40B4-BE49-F238E27FC236}">
              <a16:creationId xmlns="" xmlns:a16="http://schemas.microsoft.com/office/drawing/2014/main" id="{00000000-0008-0000-0200-0000E6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231" name="Text Box 1">
          <a:extLst>
            <a:ext uri="{FF2B5EF4-FFF2-40B4-BE49-F238E27FC236}">
              <a16:creationId xmlns="" xmlns:a16="http://schemas.microsoft.com/office/drawing/2014/main" id="{00000000-0008-0000-0200-0000E7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232" name="Text Box 1">
          <a:extLst>
            <a:ext uri="{FF2B5EF4-FFF2-40B4-BE49-F238E27FC236}">
              <a16:creationId xmlns="" xmlns:a16="http://schemas.microsoft.com/office/drawing/2014/main" id="{00000000-0008-0000-0200-0000E8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233" name="Text Box 1">
          <a:extLst>
            <a:ext uri="{FF2B5EF4-FFF2-40B4-BE49-F238E27FC236}">
              <a16:creationId xmlns="" xmlns:a16="http://schemas.microsoft.com/office/drawing/2014/main" id="{00000000-0008-0000-0200-0000E9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234" name="Text Box 1">
          <a:extLst>
            <a:ext uri="{FF2B5EF4-FFF2-40B4-BE49-F238E27FC236}">
              <a16:creationId xmlns="" xmlns:a16="http://schemas.microsoft.com/office/drawing/2014/main" id="{00000000-0008-0000-0200-0000EA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235" name="Text Box 1">
          <a:extLst>
            <a:ext uri="{FF2B5EF4-FFF2-40B4-BE49-F238E27FC236}">
              <a16:creationId xmlns="" xmlns:a16="http://schemas.microsoft.com/office/drawing/2014/main" id="{00000000-0008-0000-0200-0000EB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236" name="Text Box 1">
          <a:extLst>
            <a:ext uri="{FF2B5EF4-FFF2-40B4-BE49-F238E27FC236}">
              <a16:creationId xmlns="" xmlns:a16="http://schemas.microsoft.com/office/drawing/2014/main" id="{00000000-0008-0000-0200-0000EC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237" name="Text Box 1">
          <a:extLst>
            <a:ext uri="{FF2B5EF4-FFF2-40B4-BE49-F238E27FC236}">
              <a16:creationId xmlns="" xmlns:a16="http://schemas.microsoft.com/office/drawing/2014/main" id="{00000000-0008-0000-0200-0000ED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238" name="Text Box 1">
          <a:extLst>
            <a:ext uri="{FF2B5EF4-FFF2-40B4-BE49-F238E27FC236}">
              <a16:creationId xmlns="" xmlns:a16="http://schemas.microsoft.com/office/drawing/2014/main" id="{00000000-0008-0000-0200-0000EE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239" name="Text Box 1">
          <a:extLst>
            <a:ext uri="{FF2B5EF4-FFF2-40B4-BE49-F238E27FC236}">
              <a16:creationId xmlns="" xmlns:a16="http://schemas.microsoft.com/office/drawing/2014/main" id="{00000000-0008-0000-0200-0000EF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240" name="Text Box 1">
          <a:extLst>
            <a:ext uri="{FF2B5EF4-FFF2-40B4-BE49-F238E27FC236}">
              <a16:creationId xmlns="" xmlns:a16="http://schemas.microsoft.com/office/drawing/2014/main" id="{00000000-0008-0000-0200-0000F0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241" name="Text Box 1">
          <a:extLst>
            <a:ext uri="{FF2B5EF4-FFF2-40B4-BE49-F238E27FC236}">
              <a16:creationId xmlns="" xmlns:a16="http://schemas.microsoft.com/office/drawing/2014/main" id="{00000000-0008-0000-0200-0000F1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242" name="Text Box 1">
          <a:extLst>
            <a:ext uri="{FF2B5EF4-FFF2-40B4-BE49-F238E27FC236}">
              <a16:creationId xmlns="" xmlns:a16="http://schemas.microsoft.com/office/drawing/2014/main" id="{00000000-0008-0000-0200-0000F2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243" name="Text Box 1">
          <a:extLst>
            <a:ext uri="{FF2B5EF4-FFF2-40B4-BE49-F238E27FC236}">
              <a16:creationId xmlns="" xmlns:a16="http://schemas.microsoft.com/office/drawing/2014/main" id="{00000000-0008-0000-0200-0000F3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244" name="Text Box 1">
          <a:extLst>
            <a:ext uri="{FF2B5EF4-FFF2-40B4-BE49-F238E27FC236}">
              <a16:creationId xmlns="" xmlns:a16="http://schemas.microsoft.com/office/drawing/2014/main" id="{00000000-0008-0000-0200-0000F4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245" name="Text Box 1">
          <a:extLst>
            <a:ext uri="{FF2B5EF4-FFF2-40B4-BE49-F238E27FC236}">
              <a16:creationId xmlns="" xmlns:a16="http://schemas.microsoft.com/office/drawing/2014/main" id="{00000000-0008-0000-0200-0000F5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246" name="Text Box 1">
          <a:extLst>
            <a:ext uri="{FF2B5EF4-FFF2-40B4-BE49-F238E27FC236}">
              <a16:creationId xmlns="" xmlns:a16="http://schemas.microsoft.com/office/drawing/2014/main" id="{00000000-0008-0000-0200-0000F6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247" name="Text Box 1">
          <a:extLst>
            <a:ext uri="{FF2B5EF4-FFF2-40B4-BE49-F238E27FC236}">
              <a16:creationId xmlns="" xmlns:a16="http://schemas.microsoft.com/office/drawing/2014/main" id="{00000000-0008-0000-0200-0000F7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248" name="Text Box 1">
          <a:extLst>
            <a:ext uri="{FF2B5EF4-FFF2-40B4-BE49-F238E27FC236}">
              <a16:creationId xmlns="" xmlns:a16="http://schemas.microsoft.com/office/drawing/2014/main" id="{00000000-0008-0000-0200-0000F8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249" name="Text Box 1">
          <a:extLst>
            <a:ext uri="{FF2B5EF4-FFF2-40B4-BE49-F238E27FC236}">
              <a16:creationId xmlns="" xmlns:a16="http://schemas.microsoft.com/office/drawing/2014/main" id="{00000000-0008-0000-0200-0000F9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250" name="Text Box 1">
          <a:extLst>
            <a:ext uri="{FF2B5EF4-FFF2-40B4-BE49-F238E27FC236}">
              <a16:creationId xmlns="" xmlns:a16="http://schemas.microsoft.com/office/drawing/2014/main" id="{00000000-0008-0000-0200-0000FA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251" name="Text Box 1">
          <a:extLst>
            <a:ext uri="{FF2B5EF4-FFF2-40B4-BE49-F238E27FC236}">
              <a16:creationId xmlns="" xmlns:a16="http://schemas.microsoft.com/office/drawing/2014/main" id="{00000000-0008-0000-0200-0000FB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252" name="Text Box 1">
          <a:extLst>
            <a:ext uri="{FF2B5EF4-FFF2-40B4-BE49-F238E27FC236}">
              <a16:creationId xmlns="" xmlns:a16="http://schemas.microsoft.com/office/drawing/2014/main" id="{00000000-0008-0000-0200-0000FC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253" name="Text Box 1">
          <a:extLst>
            <a:ext uri="{FF2B5EF4-FFF2-40B4-BE49-F238E27FC236}">
              <a16:creationId xmlns="" xmlns:a16="http://schemas.microsoft.com/office/drawing/2014/main" id="{00000000-0008-0000-0200-0000FD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254" name="Text Box 1">
          <a:extLst>
            <a:ext uri="{FF2B5EF4-FFF2-40B4-BE49-F238E27FC236}">
              <a16:creationId xmlns="" xmlns:a16="http://schemas.microsoft.com/office/drawing/2014/main" id="{00000000-0008-0000-0200-0000FE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255" name="Text Box 1">
          <a:extLst>
            <a:ext uri="{FF2B5EF4-FFF2-40B4-BE49-F238E27FC236}">
              <a16:creationId xmlns="" xmlns:a16="http://schemas.microsoft.com/office/drawing/2014/main" id="{00000000-0008-0000-0200-0000FF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256" name="Text Box 1">
          <a:extLst>
            <a:ext uri="{FF2B5EF4-FFF2-40B4-BE49-F238E27FC236}">
              <a16:creationId xmlns="" xmlns:a16="http://schemas.microsoft.com/office/drawing/2014/main" id="{00000000-0008-0000-0200-000000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257" name="Text Box 1">
          <a:extLst>
            <a:ext uri="{FF2B5EF4-FFF2-40B4-BE49-F238E27FC236}">
              <a16:creationId xmlns="" xmlns:a16="http://schemas.microsoft.com/office/drawing/2014/main" id="{00000000-0008-0000-0200-000001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258" name="Text Box 1">
          <a:extLst>
            <a:ext uri="{FF2B5EF4-FFF2-40B4-BE49-F238E27FC236}">
              <a16:creationId xmlns="" xmlns:a16="http://schemas.microsoft.com/office/drawing/2014/main" id="{00000000-0008-0000-0200-000002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259" name="Text Box 1">
          <a:extLst>
            <a:ext uri="{FF2B5EF4-FFF2-40B4-BE49-F238E27FC236}">
              <a16:creationId xmlns="" xmlns:a16="http://schemas.microsoft.com/office/drawing/2014/main" id="{00000000-0008-0000-0200-000003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260" name="Text Box 1">
          <a:extLst>
            <a:ext uri="{FF2B5EF4-FFF2-40B4-BE49-F238E27FC236}">
              <a16:creationId xmlns="" xmlns:a16="http://schemas.microsoft.com/office/drawing/2014/main" id="{00000000-0008-0000-0200-000004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261" name="Text Box 1">
          <a:extLst>
            <a:ext uri="{FF2B5EF4-FFF2-40B4-BE49-F238E27FC236}">
              <a16:creationId xmlns="" xmlns:a16="http://schemas.microsoft.com/office/drawing/2014/main" id="{00000000-0008-0000-0200-000005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262" name="Text Box 1">
          <a:extLst>
            <a:ext uri="{FF2B5EF4-FFF2-40B4-BE49-F238E27FC236}">
              <a16:creationId xmlns="" xmlns:a16="http://schemas.microsoft.com/office/drawing/2014/main" id="{00000000-0008-0000-0200-000006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263" name="Text Box 1">
          <a:extLst>
            <a:ext uri="{FF2B5EF4-FFF2-40B4-BE49-F238E27FC236}">
              <a16:creationId xmlns="" xmlns:a16="http://schemas.microsoft.com/office/drawing/2014/main" id="{00000000-0008-0000-0200-000007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264" name="Text Box 1">
          <a:extLst>
            <a:ext uri="{FF2B5EF4-FFF2-40B4-BE49-F238E27FC236}">
              <a16:creationId xmlns="" xmlns:a16="http://schemas.microsoft.com/office/drawing/2014/main" id="{00000000-0008-0000-0200-000008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265" name="Text Box 1">
          <a:extLst>
            <a:ext uri="{FF2B5EF4-FFF2-40B4-BE49-F238E27FC236}">
              <a16:creationId xmlns="" xmlns:a16="http://schemas.microsoft.com/office/drawing/2014/main" id="{00000000-0008-0000-0200-000009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266" name="Text Box 1">
          <a:extLst>
            <a:ext uri="{FF2B5EF4-FFF2-40B4-BE49-F238E27FC236}">
              <a16:creationId xmlns="" xmlns:a16="http://schemas.microsoft.com/office/drawing/2014/main" id="{00000000-0008-0000-0200-00000A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267" name="Text Box 1">
          <a:extLst>
            <a:ext uri="{FF2B5EF4-FFF2-40B4-BE49-F238E27FC236}">
              <a16:creationId xmlns="" xmlns:a16="http://schemas.microsoft.com/office/drawing/2014/main" id="{00000000-0008-0000-0200-00000B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268" name="Text Box 1">
          <a:extLst>
            <a:ext uri="{FF2B5EF4-FFF2-40B4-BE49-F238E27FC236}">
              <a16:creationId xmlns="" xmlns:a16="http://schemas.microsoft.com/office/drawing/2014/main" id="{00000000-0008-0000-0200-00000C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269" name="Text Box 1">
          <a:extLst>
            <a:ext uri="{FF2B5EF4-FFF2-40B4-BE49-F238E27FC236}">
              <a16:creationId xmlns="" xmlns:a16="http://schemas.microsoft.com/office/drawing/2014/main" id="{00000000-0008-0000-0200-00000D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270" name="Text Box 1">
          <a:extLst>
            <a:ext uri="{FF2B5EF4-FFF2-40B4-BE49-F238E27FC236}">
              <a16:creationId xmlns="" xmlns:a16="http://schemas.microsoft.com/office/drawing/2014/main" id="{00000000-0008-0000-0200-00000E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271" name="Text Box 1">
          <a:extLst>
            <a:ext uri="{FF2B5EF4-FFF2-40B4-BE49-F238E27FC236}">
              <a16:creationId xmlns="" xmlns:a16="http://schemas.microsoft.com/office/drawing/2014/main" id="{00000000-0008-0000-0200-00000F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272" name="Text Box 1">
          <a:extLst>
            <a:ext uri="{FF2B5EF4-FFF2-40B4-BE49-F238E27FC236}">
              <a16:creationId xmlns="" xmlns:a16="http://schemas.microsoft.com/office/drawing/2014/main" id="{00000000-0008-0000-0200-000010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273" name="Text Box 1">
          <a:extLst>
            <a:ext uri="{FF2B5EF4-FFF2-40B4-BE49-F238E27FC236}">
              <a16:creationId xmlns="" xmlns:a16="http://schemas.microsoft.com/office/drawing/2014/main" id="{00000000-0008-0000-0200-000011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274" name="Text Box 1">
          <a:extLst>
            <a:ext uri="{FF2B5EF4-FFF2-40B4-BE49-F238E27FC236}">
              <a16:creationId xmlns="" xmlns:a16="http://schemas.microsoft.com/office/drawing/2014/main" id="{00000000-0008-0000-0200-000012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275" name="Text Box 1">
          <a:extLst>
            <a:ext uri="{FF2B5EF4-FFF2-40B4-BE49-F238E27FC236}">
              <a16:creationId xmlns="" xmlns:a16="http://schemas.microsoft.com/office/drawing/2014/main" id="{00000000-0008-0000-0200-000013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276" name="Text Box 1">
          <a:extLst>
            <a:ext uri="{FF2B5EF4-FFF2-40B4-BE49-F238E27FC236}">
              <a16:creationId xmlns="" xmlns:a16="http://schemas.microsoft.com/office/drawing/2014/main" id="{00000000-0008-0000-0200-000014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277" name="Text Box 1">
          <a:extLst>
            <a:ext uri="{FF2B5EF4-FFF2-40B4-BE49-F238E27FC236}">
              <a16:creationId xmlns="" xmlns:a16="http://schemas.microsoft.com/office/drawing/2014/main" id="{00000000-0008-0000-0200-000015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278" name="Text Box 1">
          <a:extLst>
            <a:ext uri="{FF2B5EF4-FFF2-40B4-BE49-F238E27FC236}">
              <a16:creationId xmlns="" xmlns:a16="http://schemas.microsoft.com/office/drawing/2014/main" id="{00000000-0008-0000-0200-000016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279" name="Text Box 1">
          <a:extLst>
            <a:ext uri="{FF2B5EF4-FFF2-40B4-BE49-F238E27FC236}">
              <a16:creationId xmlns="" xmlns:a16="http://schemas.microsoft.com/office/drawing/2014/main" id="{00000000-0008-0000-0200-000017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280" name="Text Box 1">
          <a:extLst>
            <a:ext uri="{FF2B5EF4-FFF2-40B4-BE49-F238E27FC236}">
              <a16:creationId xmlns="" xmlns:a16="http://schemas.microsoft.com/office/drawing/2014/main" id="{00000000-0008-0000-0200-000018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281" name="Text Box 1">
          <a:extLst>
            <a:ext uri="{FF2B5EF4-FFF2-40B4-BE49-F238E27FC236}">
              <a16:creationId xmlns="" xmlns:a16="http://schemas.microsoft.com/office/drawing/2014/main" id="{00000000-0008-0000-0200-000019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282" name="Text Box 1">
          <a:extLst>
            <a:ext uri="{FF2B5EF4-FFF2-40B4-BE49-F238E27FC236}">
              <a16:creationId xmlns="" xmlns:a16="http://schemas.microsoft.com/office/drawing/2014/main" id="{00000000-0008-0000-0200-00001A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283" name="Text Box 1">
          <a:extLst>
            <a:ext uri="{FF2B5EF4-FFF2-40B4-BE49-F238E27FC236}">
              <a16:creationId xmlns="" xmlns:a16="http://schemas.microsoft.com/office/drawing/2014/main" id="{00000000-0008-0000-0200-00001B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284" name="Text Box 1">
          <a:extLst>
            <a:ext uri="{FF2B5EF4-FFF2-40B4-BE49-F238E27FC236}">
              <a16:creationId xmlns="" xmlns:a16="http://schemas.microsoft.com/office/drawing/2014/main" id="{00000000-0008-0000-0200-00001C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285" name="Text Box 1">
          <a:extLst>
            <a:ext uri="{FF2B5EF4-FFF2-40B4-BE49-F238E27FC236}">
              <a16:creationId xmlns="" xmlns:a16="http://schemas.microsoft.com/office/drawing/2014/main" id="{00000000-0008-0000-0200-00001D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286" name="Text Box 1">
          <a:extLst>
            <a:ext uri="{FF2B5EF4-FFF2-40B4-BE49-F238E27FC236}">
              <a16:creationId xmlns="" xmlns:a16="http://schemas.microsoft.com/office/drawing/2014/main" id="{00000000-0008-0000-0200-00001E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287" name="Text Box 1">
          <a:extLst>
            <a:ext uri="{FF2B5EF4-FFF2-40B4-BE49-F238E27FC236}">
              <a16:creationId xmlns="" xmlns:a16="http://schemas.microsoft.com/office/drawing/2014/main" id="{00000000-0008-0000-0200-00001F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288" name="Text Box 1">
          <a:extLst>
            <a:ext uri="{FF2B5EF4-FFF2-40B4-BE49-F238E27FC236}">
              <a16:creationId xmlns="" xmlns:a16="http://schemas.microsoft.com/office/drawing/2014/main" id="{00000000-0008-0000-0200-000020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289" name="Text Box 1">
          <a:extLst>
            <a:ext uri="{FF2B5EF4-FFF2-40B4-BE49-F238E27FC236}">
              <a16:creationId xmlns="" xmlns:a16="http://schemas.microsoft.com/office/drawing/2014/main" id="{00000000-0008-0000-0200-000021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290" name="Text Box 1">
          <a:extLst>
            <a:ext uri="{FF2B5EF4-FFF2-40B4-BE49-F238E27FC236}">
              <a16:creationId xmlns="" xmlns:a16="http://schemas.microsoft.com/office/drawing/2014/main" id="{00000000-0008-0000-0200-000022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291" name="Text Box 1">
          <a:extLst>
            <a:ext uri="{FF2B5EF4-FFF2-40B4-BE49-F238E27FC236}">
              <a16:creationId xmlns="" xmlns:a16="http://schemas.microsoft.com/office/drawing/2014/main" id="{00000000-0008-0000-0200-000023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292" name="Text Box 1">
          <a:extLst>
            <a:ext uri="{FF2B5EF4-FFF2-40B4-BE49-F238E27FC236}">
              <a16:creationId xmlns="" xmlns:a16="http://schemas.microsoft.com/office/drawing/2014/main" id="{00000000-0008-0000-0200-000024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293" name="Text Box 1">
          <a:extLst>
            <a:ext uri="{FF2B5EF4-FFF2-40B4-BE49-F238E27FC236}">
              <a16:creationId xmlns="" xmlns:a16="http://schemas.microsoft.com/office/drawing/2014/main" id="{00000000-0008-0000-0200-000025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294" name="Text Box 1">
          <a:extLst>
            <a:ext uri="{FF2B5EF4-FFF2-40B4-BE49-F238E27FC236}">
              <a16:creationId xmlns="" xmlns:a16="http://schemas.microsoft.com/office/drawing/2014/main" id="{00000000-0008-0000-0200-000026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295" name="Text Box 1">
          <a:extLst>
            <a:ext uri="{FF2B5EF4-FFF2-40B4-BE49-F238E27FC236}">
              <a16:creationId xmlns="" xmlns:a16="http://schemas.microsoft.com/office/drawing/2014/main" id="{00000000-0008-0000-0200-000027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296" name="Text Box 1">
          <a:extLst>
            <a:ext uri="{FF2B5EF4-FFF2-40B4-BE49-F238E27FC236}">
              <a16:creationId xmlns="" xmlns:a16="http://schemas.microsoft.com/office/drawing/2014/main" id="{00000000-0008-0000-0200-000028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297" name="Text Box 1">
          <a:extLst>
            <a:ext uri="{FF2B5EF4-FFF2-40B4-BE49-F238E27FC236}">
              <a16:creationId xmlns="" xmlns:a16="http://schemas.microsoft.com/office/drawing/2014/main" id="{00000000-0008-0000-0200-000029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298" name="Text Box 1">
          <a:extLst>
            <a:ext uri="{FF2B5EF4-FFF2-40B4-BE49-F238E27FC236}">
              <a16:creationId xmlns="" xmlns:a16="http://schemas.microsoft.com/office/drawing/2014/main" id="{00000000-0008-0000-0200-00002A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299" name="Text Box 1">
          <a:extLst>
            <a:ext uri="{FF2B5EF4-FFF2-40B4-BE49-F238E27FC236}">
              <a16:creationId xmlns="" xmlns:a16="http://schemas.microsoft.com/office/drawing/2014/main" id="{00000000-0008-0000-0200-00002B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300" name="Text Box 1">
          <a:extLst>
            <a:ext uri="{FF2B5EF4-FFF2-40B4-BE49-F238E27FC236}">
              <a16:creationId xmlns="" xmlns:a16="http://schemas.microsoft.com/office/drawing/2014/main" id="{00000000-0008-0000-0200-00002C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301" name="Text Box 1">
          <a:extLst>
            <a:ext uri="{FF2B5EF4-FFF2-40B4-BE49-F238E27FC236}">
              <a16:creationId xmlns="" xmlns:a16="http://schemas.microsoft.com/office/drawing/2014/main" id="{00000000-0008-0000-0200-00002D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302" name="Text Box 1">
          <a:extLst>
            <a:ext uri="{FF2B5EF4-FFF2-40B4-BE49-F238E27FC236}">
              <a16:creationId xmlns="" xmlns:a16="http://schemas.microsoft.com/office/drawing/2014/main" id="{00000000-0008-0000-0200-00002E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303" name="Text Box 1">
          <a:extLst>
            <a:ext uri="{FF2B5EF4-FFF2-40B4-BE49-F238E27FC236}">
              <a16:creationId xmlns="" xmlns:a16="http://schemas.microsoft.com/office/drawing/2014/main" id="{00000000-0008-0000-0200-00002F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304" name="Text Box 1">
          <a:extLst>
            <a:ext uri="{FF2B5EF4-FFF2-40B4-BE49-F238E27FC236}">
              <a16:creationId xmlns="" xmlns:a16="http://schemas.microsoft.com/office/drawing/2014/main" id="{00000000-0008-0000-0200-000030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305" name="Text Box 1">
          <a:extLst>
            <a:ext uri="{FF2B5EF4-FFF2-40B4-BE49-F238E27FC236}">
              <a16:creationId xmlns="" xmlns:a16="http://schemas.microsoft.com/office/drawing/2014/main" id="{00000000-0008-0000-0200-000031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306" name="Text Box 1">
          <a:extLst>
            <a:ext uri="{FF2B5EF4-FFF2-40B4-BE49-F238E27FC236}">
              <a16:creationId xmlns="" xmlns:a16="http://schemas.microsoft.com/office/drawing/2014/main" id="{00000000-0008-0000-0200-000032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307" name="Text Box 1">
          <a:extLst>
            <a:ext uri="{FF2B5EF4-FFF2-40B4-BE49-F238E27FC236}">
              <a16:creationId xmlns="" xmlns:a16="http://schemas.microsoft.com/office/drawing/2014/main" id="{00000000-0008-0000-0200-000033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308" name="Text Box 1">
          <a:extLst>
            <a:ext uri="{FF2B5EF4-FFF2-40B4-BE49-F238E27FC236}">
              <a16:creationId xmlns="" xmlns:a16="http://schemas.microsoft.com/office/drawing/2014/main" id="{00000000-0008-0000-0200-000034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309" name="Text Box 1">
          <a:extLst>
            <a:ext uri="{FF2B5EF4-FFF2-40B4-BE49-F238E27FC236}">
              <a16:creationId xmlns="" xmlns:a16="http://schemas.microsoft.com/office/drawing/2014/main" id="{00000000-0008-0000-0200-000035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310" name="Text Box 1">
          <a:extLst>
            <a:ext uri="{FF2B5EF4-FFF2-40B4-BE49-F238E27FC236}">
              <a16:creationId xmlns="" xmlns:a16="http://schemas.microsoft.com/office/drawing/2014/main" id="{00000000-0008-0000-0200-000036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311" name="Text Box 1">
          <a:extLst>
            <a:ext uri="{FF2B5EF4-FFF2-40B4-BE49-F238E27FC236}">
              <a16:creationId xmlns="" xmlns:a16="http://schemas.microsoft.com/office/drawing/2014/main" id="{00000000-0008-0000-0200-000037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312" name="Text Box 1">
          <a:extLst>
            <a:ext uri="{FF2B5EF4-FFF2-40B4-BE49-F238E27FC236}">
              <a16:creationId xmlns="" xmlns:a16="http://schemas.microsoft.com/office/drawing/2014/main" id="{00000000-0008-0000-0200-000038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313" name="Text Box 1">
          <a:extLst>
            <a:ext uri="{FF2B5EF4-FFF2-40B4-BE49-F238E27FC236}">
              <a16:creationId xmlns="" xmlns:a16="http://schemas.microsoft.com/office/drawing/2014/main" id="{00000000-0008-0000-0200-000039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314" name="Text Box 1">
          <a:extLst>
            <a:ext uri="{FF2B5EF4-FFF2-40B4-BE49-F238E27FC236}">
              <a16:creationId xmlns="" xmlns:a16="http://schemas.microsoft.com/office/drawing/2014/main" id="{00000000-0008-0000-0200-00003A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315" name="Text Box 1">
          <a:extLst>
            <a:ext uri="{FF2B5EF4-FFF2-40B4-BE49-F238E27FC236}">
              <a16:creationId xmlns="" xmlns:a16="http://schemas.microsoft.com/office/drawing/2014/main" id="{00000000-0008-0000-0200-00003B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316" name="Text Box 1">
          <a:extLst>
            <a:ext uri="{FF2B5EF4-FFF2-40B4-BE49-F238E27FC236}">
              <a16:creationId xmlns="" xmlns:a16="http://schemas.microsoft.com/office/drawing/2014/main" id="{00000000-0008-0000-0200-00003C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317" name="Text Box 1">
          <a:extLst>
            <a:ext uri="{FF2B5EF4-FFF2-40B4-BE49-F238E27FC236}">
              <a16:creationId xmlns="" xmlns:a16="http://schemas.microsoft.com/office/drawing/2014/main" id="{00000000-0008-0000-0200-00003D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318" name="Text Box 1">
          <a:extLst>
            <a:ext uri="{FF2B5EF4-FFF2-40B4-BE49-F238E27FC236}">
              <a16:creationId xmlns="" xmlns:a16="http://schemas.microsoft.com/office/drawing/2014/main" id="{00000000-0008-0000-0200-00003E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319" name="Text Box 1">
          <a:extLst>
            <a:ext uri="{FF2B5EF4-FFF2-40B4-BE49-F238E27FC236}">
              <a16:creationId xmlns="" xmlns:a16="http://schemas.microsoft.com/office/drawing/2014/main" id="{00000000-0008-0000-0200-00003F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320" name="Text Box 1">
          <a:extLst>
            <a:ext uri="{FF2B5EF4-FFF2-40B4-BE49-F238E27FC236}">
              <a16:creationId xmlns="" xmlns:a16="http://schemas.microsoft.com/office/drawing/2014/main" id="{00000000-0008-0000-0200-000040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321" name="Text Box 1">
          <a:extLst>
            <a:ext uri="{FF2B5EF4-FFF2-40B4-BE49-F238E27FC236}">
              <a16:creationId xmlns="" xmlns:a16="http://schemas.microsoft.com/office/drawing/2014/main" id="{00000000-0008-0000-0200-000041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322" name="Text Box 1">
          <a:extLst>
            <a:ext uri="{FF2B5EF4-FFF2-40B4-BE49-F238E27FC236}">
              <a16:creationId xmlns="" xmlns:a16="http://schemas.microsoft.com/office/drawing/2014/main" id="{00000000-0008-0000-0200-000042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323" name="Text Box 1">
          <a:extLst>
            <a:ext uri="{FF2B5EF4-FFF2-40B4-BE49-F238E27FC236}">
              <a16:creationId xmlns="" xmlns:a16="http://schemas.microsoft.com/office/drawing/2014/main" id="{00000000-0008-0000-0200-000043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324" name="Text Box 1">
          <a:extLst>
            <a:ext uri="{FF2B5EF4-FFF2-40B4-BE49-F238E27FC236}">
              <a16:creationId xmlns="" xmlns:a16="http://schemas.microsoft.com/office/drawing/2014/main" id="{00000000-0008-0000-0200-000044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325" name="Text Box 1">
          <a:extLst>
            <a:ext uri="{FF2B5EF4-FFF2-40B4-BE49-F238E27FC236}">
              <a16:creationId xmlns="" xmlns:a16="http://schemas.microsoft.com/office/drawing/2014/main" id="{00000000-0008-0000-0200-000045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326" name="Text Box 1">
          <a:extLst>
            <a:ext uri="{FF2B5EF4-FFF2-40B4-BE49-F238E27FC236}">
              <a16:creationId xmlns="" xmlns:a16="http://schemas.microsoft.com/office/drawing/2014/main" id="{00000000-0008-0000-0200-000046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327" name="Text Box 1">
          <a:extLst>
            <a:ext uri="{FF2B5EF4-FFF2-40B4-BE49-F238E27FC236}">
              <a16:creationId xmlns="" xmlns:a16="http://schemas.microsoft.com/office/drawing/2014/main" id="{00000000-0008-0000-0200-000047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328" name="Text Box 1">
          <a:extLst>
            <a:ext uri="{FF2B5EF4-FFF2-40B4-BE49-F238E27FC236}">
              <a16:creationId xmlns="" xmlns:a16="http://schemas.microsoft.com/office/drawing/2014/main" id="{00000000-0008-0000-0200-000048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329" name="Text Box 1">
          <a:extLst>
            <a:ext uri="{FF2B5EF4-FFF2-40B4-BE49-F238E27FC236}">
              <a16:creationId xmlns="" xmlns:a16="http://schemas.microsoft.com/office/drawing/2014/main" id="{00000000-0008-0000-0200-000049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330" name="Text Box 1">
          <a:extLst>
            <a:ext uri="{FF2B5EF4-FFF2-40B4-BE49-F238E27FC236}">
              <a16:creationId xmlns="" xmlns:a16="http://schemas.microsoft.com/office/drawing/2014/main" id="{00000000-0008-0000-0200-00004A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331" name="Text Box 1">
          <a:extLst>
            <a:ext uri="{FF2B5EF4-FFF2-40B4-BE49-F238E27FC236}">
              <a16:creationId xmlns="" xmlns:a16="http://schemas.microsoft.com/office/drawing/2014/main" id="{00000000-0008-0000-0200-00004B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332" name="Text Box 1">
          <a:extLst>
            <a:ext uri="{FF2B5EF4-FFF2-40B4-BE49-F238E27FC236}">
              <a16:creationId xmlns="" xmlns:a16="http://schemas.microsoft.com/office/drawing/2014/main" id="{00000000-0008-0000-0200-00004C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333" name="Text Box 1">
          <a:extLst>
            <a:ext uri="{FF2B5EF4-FFF2-40B4-BE49-F238E27FC236}">
              <a16:creationId xmlns="" xmlns:a16="http://schemas.microsoft.com/office/drawing/2014/main" id="{00000000-0008-0000-0200-00004D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334" name="Text Box 1">
          <a:extLst>
            <a:ext uri="{FF2B5EF4-FFF2-40B4-BE49-F238E27FC236}">
              <a16:creationId xmlns="" xmlns:a16="http://schemas.microsoft.com/office/drawing/2014/main" id="{00000000-0008-0000-0200-00004E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335" name="Text Box 1">
          <a:extLst>
            <a:ext uri="{FF2B5EF4-FFF2-40B4-BE49-F238E27FC236}">
              <a16:creationId xmlns="" xmlns:a16="http://schemas.microsoft.com/office/drawing/2014/main" id="{00000000-0008-0000-0200-00004F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336" name="Text Box 1">
          <a:extLst>
            <a:ext uri="{FF2B5EF4-FFF2-40B4-BE49-F238E27FC236}">
              <a16:creationId xmlns="" xmlns:a16="http://schemas.microsoft.com/office/drawing/2014/main" id="{00000000-0008-0000-0200-000050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337" name="Text Box 1">
          <a:extLst>
            <a:ext uri="{FF2B5EF4-FFF2-40B4-BE49-F238E27FC236}">
              <a16:creationId xmlns="" xmlns:a16="http://schemas.microsoft.com/office/drawing/2014/main" id="{00000000-0008-0000-0200-000051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338" name="Text Box 1">
          <a:extLst>
            <a:ext uri="{FF2B5EF4-FFF2-40B4-BE49-F238E27FC236}">
              <a16:creationId xmlns="" xmlns:a16="http://schemas.microsoft.com/office/drawing/2014/main" id="{00000000-0008-0000-0200-000052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339" name="Text Box 1">
          <a:extLst>
            <a:ext uri="{FF2B5EF4-FFF2-40B4-BE49-F238E27FC236}">
              <a16:creationId xmlns="" xmlns:a16="http://schemas.microsoft.com/office/drawing/2014/main" id="{00000000-0008-0000-0200-000053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340" name="Text Box 1">
          <a:extLst>
            <a:ext uri="{FF2B5EF4-FFF2-40B4-BE49-F238E27FC236}">
              <a16:creationId xmlns="" xmlns:a16="http://schemas.microsoft.com/office/drawing/2014/main" id="{00000000-0008-0000-0200-000054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341" name="Text Box 1">
          <a:extLst>
            <a:ext uri="{FF2B5EF4-FFF2-40B4-BE49-F238E27FC236}">
              <a16:creationId xmlns="" xmlns:a16="http://schemas.microsoft.com/office/drawing/2014/main" id="{00000000-0008-0000-0200-000055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342" name="Text Box 1">
          <a:extLst>
            <a:ext uri="{FF2B5EF4-FFF2-40B4-BE49-F238E27FC236}">
              <a16:creationId xmlns="" xmlns:a16="http://schemas.microsoft.com/office/drawing/2014/main" id="{00000000-0008-0000-0200-000056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343" name="Text Box 1">
          <a:extLst>
            <a:ext uri="{FF2B5EF4-FFF2-40B4-BE49-F238E27FC236}">
              <a16:creationId xmlns="" xmlns:a16="http://schemas.microsoft.com/office/drawing/2014/main" id="{00000000-0008-0000-0200-000057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344" name="Text Box 1">
          <a:extLst>
            <a:ext uri="{FF2B5EF4-FFF2-40B4-BE49-F238E27FC236}">
              <a16:creationId xmlns="" xmlns:a16="http://schemas.microsoft.com/office/drawing/2014/main" id="{00000000-0008-0000-0200-000058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345" name="Text Box 1">
          <a:extLst>
            <a:ext uri="{FF2B5EF4-FFF2-40B4-BE49-F238E27FC236}">
              <a16:creationId xmlns="" xmlns:a16="http://schemas.microsoft.com/office/drawing/2014/main" id="{00000000-0008-0000-0200-000059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346" name="Text Box 1">
          <a:extLst>
            <a:ext uri="{FF2B5EF4-FFF2-40B4-BE49-F238E27FC236}">
              <a16:creationId xmlns="" xmlns:a16="http://schemas.microsoft.com/office/drawing/2014/main" id="{00000000-0008-0000-0200-00005A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347" name="Text Box 1">
          <a:extLst>
            <a:ext uri="{FF2B5EF4-FFF2-40B4-BE49-F238E27FC236}">
              <a16:creationId xmlns="" xmlns:a16="http://schemas.microsoft.com/office/drawing/2014/main" id="{00000000-0008-0000-0200-00005B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348" name="Text Box 1">
          <a:extLst>
            <a:ext uri="{FF2B5EF4-FFF2-40B4-BE49-F238E27FC236}">
              <a16:creationId xmlns="" xmlns:a16="http://schemas.microsoft.com/office/drawing/2014/main" id="{00000000-0008-0000-0200-00005C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349" name="Text Box 1">
          <a:extLst>
            <a:ext uri="{FF2B5EF4-FFF2-40B4-BE49-F238E27FC236}">
              <a16:creationId xmlns="" xmlns:a16="http://schemas.microsoft.com/office/drawing/2014/main" id="{00000000-0008-0000-0200-00005D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350" name="Text Box 1">
          <a:extLst>
            <a:ext uri="{FF2B5EF4-FFF2-40B4-BE49-F238E27FC236}">
              <a16:creationId xmlns="" xmlns:a16="http://schemas.microsoft.com/office/drawing/2014/main" id="{00000000-0008-0000-0200-00005E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351" name="Text Box 1">
          <a:extLst>
            <a:ext uri="{FF2B5EF4-FFF2-40B4-BE49-F238E27FC236}">
              <a16:creationId xmlns="" xmlns:a16="http://schemas.microsoft.com/office/drawing/2014/main" id="{00000000-0008-0000-0200-00005F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352" name="Text Box 1">
          <a:extLst>
            <a:ext uri="{FF2B5EF4-FFF2-40B4-BE49-F238E27FC236}">
              <a16:creationId xmlns="" xmlns:a16="http://schemas.microsoft.com/office/drawing/2014/main" id="{00000000-0008-0000-0200-000060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353" name="Text Box 1">
          <a:extLst>
            <a:ext uri="{FF2B5EF4-FFF2-40B4-BE49-F238E27FC236}">
              <a16:creationId xmlns="" xmlns:a16="http://schemas.microsoft.com/office/drawing/2014/main" id="{00000000-0008-0000-0200-000061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354" name="Text Box 1">
          <a:extLst>
            <a:ext uri="{FF2B5EF4-FFF2-40B4-BE49-F238E27FC236}">
              <a16:creationId xmlns="" xmlns:a16="http://schemas.microsoft.com/office/drawing/2014/main" id="{00000000-0008-0000-0200-000062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355" name="Text Box 1">
          <a:extLst>
            <a:ext uri="{FF2B5EF4-FFF2-40B4-BE49-F238E27FC236}">
              <a16:creationId xmlns="" xmlns:a16="http://schemas.microsoft.com/office/drawing/2014/main" id="{00000000-0008-0000-0200-000063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356" name="Text Box 1">
          <a:extLst>
            <a:ext uri="{FF2B5EF4-FFF2-40B4-BE49-F238E27FC236}">
              <a16:creationId xmlns="" xmlns:a16="http://schemas.microsoft.com/office/drawing/2014/main" id="{00000000-0008-0000-0200-000064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357" name="Text Box 1">
          <a:extLst>
            <a:ext uri="{FF2B5EF4-FFF2-40B4-BE49-F238E27FC236}">
              <a16:creationId xmlns="" xmlns:a16="http://schemas.microsoft.com/office/drawing/2014/main" id="{00000000-0008-0000-0200-000065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358" name="Text Box 1">
          <a:extLst>
            <a:ext uri="{FF2B5EF4-FFF2-40B4-BE49-F238E27FC236}">
              <a16:creationId xmlns="" xmlns:a16="http://schemas.microsoft.com/office/drawing/2014/main" id="{00000000-0008-0000-0200-000066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359" name="Text Box 1">
          <a:extLst>
            <a:ext uri="{FF2B5EF4-FFF2-40B4-BE49-F238E27FC236}">
              <a16:creationId xmlns="" xmlns:a16="http://schemas.microsoft.com/office/drawing/2014/main" id="{00000000-0008-0000-0200-000067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360" name="Text Box 1">
          <a:extLst>
            <a:ext uri="{FF2B5EF4-FFF2-40B4-BE49-F238E27FC236}">
              <a16:creationId xmlns="" xmlns:a16="http://schemas.microsoft.com/office/drawing/2014/main" id="{00000000-0008-0000-0200-000068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361" name="Text Box 1">
          <a:extLst>
            <a:ext uri="{FF2B5EF4-FFF2-40B4-BE49-F238E27FC236}">
              <a16:creationId xmlns="" xmlns:a16="http://schemas.microsoft.com/office/drawing/2014/main" id="{00000000-0008-0000-0200-000069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362" name="Text Box 1">
          <a:extLst>
            <a:ext uri="{FF2B5EF4-FFF2-40B4-BE49-F238E27FC236}">
              <a16:creationId xmlns="" xmlns:a16="http://schemas.microsoft.com/office/drawing/2014/main" id="{00000000-0008-0000-0200-00006A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363" name="Text Box 1">
          <a:extLst>
            <a:ext uri="{FF2B5EF4-FFF2-40B4-BE49-F238E27FC236}">
              <a16:creationId xmlns="" xmlns:a16="http://schemas.microsoft.com/office/drawing/2014/main" id="{00000000-0008-0000-0200-00006B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364" name="Text Box 1">
          <a:extLst>
            <a:ext uri="{FF2B5EF4-FFF2-40B4-BE49-F238E27FC236}">
              <a16:creationId xmlns="" xmlns:a16="http://schemas.microsoft.com/office/drawing/2014/main" id="{00000000-0008-0000-0200-00006C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365" name="Text Box 1">
          <a:extLst>
            <a:ext uri="{FF2B5EF4-FFF2-40B4-BE49-F238E27FC236}">
              <a16:creationId xmlns="" xmlns:a16="http://schemas.microsoft.com/office/drawing/2014/main" id="{00000000-0008-0000-0200-00006D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366" name="Text Box 1">
          <a:extLst>
            <a:ext uri="{FF2B5EF4-FFF2-40B4-BE49-F238E27FC236}">
              <a16:creationId xmlns="" xmlns:a16="http://schemas.microsoft.com/office/drawing/2014/main" id="{00000000-0008-0000-0200-00006E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367" name="Text Box 1">
          <a:extLst>
            <a:ext uri="{FF2B5EF4-FFF2-40B4-BE49-F238E27FC236}">
              <a16:creationId xmlns="" xmlns:a16="http://schemas.microsoft.com/office/drawing/2014/main" id="{00000000-0008-0000-0200-00006F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368" name="Text Box 1">
          <a:extLst>
            <a:ext uri="{FF2B5EF4-FFF2-40B4-BE49-F238E27FC236}">
              <a16:creationId xmlns="" xmlns:a16="http://schemas.microsoft.com/office/drawing/2014/main" id="{00000000-0008-0000-0200-000070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369" name="Text Box 1">
          <a:extLst>
            <a:ext uri="{FF2B5EF4-FFF2-40B4-BE49-F238E27FC236}">
              <a16:creationId xmlns="" xmlns:a16="http://schemas.microsoft.com/office/drawing/2014/main" id="{00000000-0008-0000-0200-000071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370" name="Text Box 1">
          <a:extLst>
            <a:ext uri="{FF2B5EF4-FFF2-40B4-BE49-F238E27FC236}">
              <a16:creationId xmlns="" xmlns:a16="http://schemas.microsoft.com/office/drawing/2014/main" id="{00000000-0008-0000-0200-000072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371" name="Text Box 1">
          <a:extLst>
            <a:ext uri="{FF2B5EF4-FFF2-40B4-BE49-F238E27FC236}">
              <a16:creationId xmlns="" xmlns:a16="http://schemas.microsoft.com/office/drawing/2014/main" id="{00000000-0008-0000-0200-000073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372" name="Text Box 1">
          <a:extLst>
            <a:ext uri="{FF2B5EF4-FFF2-40B4-BE49-F238E27FC236}">
              <a16:creationId xmlns="" xmlns:a16="http://schemas.microsoft.com/office/drawing/2014/main" id="{00000000-0008-0000-0200-000074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373" name="Text Box 1">
          <a:extLst>
            <a:ext uri="{FF2B5EF4-FFF2-40B4-BE49-F238E27FC236}">
              <a16:creationId xmlns="" xmlns:a16="http://schemas.microsoft.com/office/drawing/2014/main" id="{00000000-0008-0000-0200-000075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374" name="Text Box 1">
          <a:extLst>
            <a:ext uri="{FF2B5EF4-FFF2-40B4-BE49-F238E27FC236}">
              <a16:creationId xmlns="" xmlns:a16="http://schemas.microsoft.com/office/drawing/2014/main" id="{00000000-0008-0000-0200-000076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375" name="Text Box 1">
          <a:extLst>
            <a:ext uri="{FF2B5EF4-FFF2-40B4-BE49-F238E27FC236}">
              <a16:creationId xmlns="" xmlns:a16="http://schemas.microsoft.com/office/drawing/2014/main" id="{00000000-0008-0000-0200-000077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376" name="Text Box 1">
          <a:extLst>
            <a:ext uri="{FF2B5EF4-FFF2-40B4-BE49-F238E27FC236}">
              <a16:creationId xmlns="" xmlns:a16="http://schemas.microsoft.com/office/drawing/2014/main" id="{00000000-0008-0000-0200-000078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377" name="Text Box 1">
          <a:extLst>
            <a:ext uri="{FF2B5EF4-FFF2-40B4-BE49-F238E27FC236}">
              <a16:creationId xmlns="" xmlns:a16="http://schemas.microsoft.com/office/drawing/2014/main" id="{00000000-0008-0000-0200-000079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378" name="Text Box 1">
          <a:extLst>
            <a:ext uri="{FF2B5EF4-FFF2-40B4-BE49-F238E27FC236}">
              <a16:creationId xmlns="" xmlns:a16="http://schemas.microsoft.com/office/drawing/2014/main" id="{00000000-0008-0000-0200-00007A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379" name="Text Box 1">
          <a:extLst>
            <a:ext uri="{FF2B5EF4-FFF2-40B4-BE49-F238E27FC236}">
              <a16:creationId xmlns="" xmlns:a16="http://schemas.microsoft.com/office/drawing/2014/main" id="{00000000-0008-0000-0200-00007B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380" name="Text Box 1">
          <a:extLst>
            <a:ext uri="{FF2B5EF4-FFF2-40B4-BE49-F238E27FC236}">
              <a16:creationId xmlns="" xmlns:a16="http://schemas.microsoft.com/office/drawing/2014/main" id="{00000000-0008-0000-0200-00007C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381" name="Text Box 1">
          <a:extLst>
            <a:ext uri="{FF2B5EF4-FFF2-40B4-BE49-F238E27FC236}">
              <a16:creationId xmlns="" xmlns:a16="http://schemas.microsoft.com/office/drawing/2014/main" id="{00000000-0008-0000-0200-00007D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382" name="Text Box 1">
          <a:extLst>
            <a:ext uri="{FF2B5EF4-FFF2-40B4-BE49-F238E27FC236}">
              <a16:creationId xmlns="" xmlns:a16="http://schemas.microsoft.com/office/drawing/2014/main" id="{00000000-0008-0000-0200-00007E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383" name="Text Box 1">
          <a:extLst>
            <a:ext uri="{FF2B5EF4-FFF2-40B4-BE49-F238E27FC236}">
              <a16:creationId xmlns="" xmlns:a16="http://schemas.microsoft.com/office/drawing/2014/main" id="{00000000-0008-0000-0200-00007F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384" name="Text Box 1">
          <a:extLst>
            <a:ext uri="{FF2B5EF4-FFF2-40B4-BE49-F238E27FC236}">
              <a16:creationId xmlns="" xmlns:a16="http://schemas.microsoft.com/office/drawing/2014/main" id="{00000000-0008-0000-0200-000080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385" name="Text Box 1">
          <a:extLst>
            <a:ext uri="{FF2B5EF4-FFF2-40B4-BE49-F238E27FC236}">
              <a16:creationId xmlns="" xmlns:a16="http://schemas.microsoft.com/office/drawing/2014/main" id="{00000000-0008-0000-0200-000081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386" name="Text Box 1">
          <a:extLst>
            <a:ext uri="{FF2B5EF4-FFF2-40B4-BE49-F238E27FC236}">
              <a16:creationId xmlns="" xmlns:a16="http://schemas.microsoft.com/office/drawing/2014/main" id="{00000000-0008-0000-0200-000082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387" name="Text Box 1">
          <a:extLst>
            <a:ext uri="{FF2B5EF4-FFF2-40B4-BE49-F238E27FC236}">
              <a16:creationId xmlns="" xmlns:a16="http://schemas.microsoft.com/office/drawing/2014/main" id="{00000000-0008-0000-0200-000083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388" name="Text Box 1">
          <a:extLst>
            <a:ext uri="{FF2B5EF4-FFF2-40B4-BE49-F238E27FC236}">
              <a16:creationId xmlns="" xmlns:a16="http://schemas.microsoft.com/office/drawing/2014/main" id="{00000000-0008-0000-0200-000084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389" name="Text Box 1">
          <a:extLst>
            <a:ext uri="{FF2B5EF4-FFF2-40B4-BE49-F238E27FC236}">
              <a16:creationId xmlns="" xmlns:a16="http://schemas.microsoft.com/office/drawing/2014/main" id="{00000000-0008-0000-0200-000085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390" name="Text Box 1">
          <a:extLst>
            <a:ext uri="{FF2B5EF4-FFF2-40B4-BE49-F238E27FC236}">
              <a16:creationId xmlns="" xmlns:a16="http://schemas.microsoft.com/office/drawing/2014/main" id="{00000000-0008-0000-0200-000086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391" name="Text Box 1">
          <a:extLst>
            <a:ext uri="{FF2B5EF4-FFF2-40B4-BE49-F238E27FC236}">
              <a16:creationId xmlns="" xmlns:a16="http://schemas.microsoft.com/office/drawing/2014/main" id="{00000000-0008-0000-0200-000087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392" name="Text Box 1">
          <a:extLst>
            <a:ext uri="{FF2B5EF4-FFF2-40B4-BE49-F238E27FC236}">
              <a16:creationId xmlns="" xmlns:a16="http://schemas.microsoft.com/office/drawing/2014/main" id="{00000000-0008-0000-0200-000088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393" name="Text Box 1">
          <a:extLst>
            <a:ext uri="{FF2B5EF4-FFF2-40B4-BE49-F238E27FC236}">
              <a16:creationId xmlns="" xmlns:a16="http://schemas.microsoft.com/office/drawing/2014/main" id="{00000000-0008-0000-0200-000089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394" name="Text Box 1">
          <a:extLst>
            <a:ext uri="{FF2B5EF4-FFF2-40B4-BE49-F238E27FC236}">
              <a16:creationId xmlns="" xmlns:a16="http://schemas.microsoft.com/office/drawing/2014/main" id="{00000000-0008-0000-0200-00008A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395" name="Text Box 1">
          <a:extLst>
            <a:ext uri="{FF2B5EF4-FFF2-40B4-BE49-F238E27FC236}">
              <a16:creationId xmlns="" xmlns:a16="http://schemas.microsoft.com/office/drawing/2014/main" id="{00000000-0008-0000-0200-00008B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396" name="Text Box 1">
          <a:extLst>
            <a:ext uri="{FF2B5EF4-FFF2-40B4-BE49-F238E27FC236}">
              <a16:creationId xmlns="" xmlns:a16="http://schemas.microsoft.com/office/drawing/2014/main" id="{00000000-0008-0000-0200-00008C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397" name="Text Box 1">
          <a:extLst>
            <a:ext uri="{FF2B5EF4-FFF2-40B4-BE49-F238E27FC236}">
              <a16:creationId xmlns="" xmlns:a16="http://schemas.microsoft.com/office/drawing/2014/main" id="{00000000-0008-0000-0200-00008D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398" name="Text Box 1">
          <a:extLst>
            <a:ext uri="{FF2B5EF4-FFF2-40B4-BE49-F238E27FC236}">
              <a16:creationId xmlns="" xmlns:a16="http://schemas.microsoft.com/office/drawing/2014/main" id="{00000000-0008-0000-0200-00008E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399" name="Text Box 1">
          <a:extLst>
            <a:ext uri="{FF2B5EF4-FFF2-40B4-BE49-F238E27FC236}">
              <a16:creationId xmlns="" xmlns:a16="http://schemas.microsoft.com/office/drawing/2014/main" id="{00000000-0008-0000-0200-00008F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400" name="Text Box 1">
          <a:extLst>
            <a:ext uri="{FF2B5EF4-FFF2-40B4-BE49-F238E27FC236}">
              <a16:creationId xmlns="" xmlns:a16="http://schemas.microsoft.com/office/drawing/2014/main" id="{00000000-0008-0000-0200-000090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401" name="Text Box 1">
          <a:extLst>
            <a:ext uri="{FF2B5EF4-FFF2-40B4-BE49-F238E27FC236}">
              <a16:creationId xmlns="" xmlns:a16="http://schemas.microsoft.com/office/drawing/2014/main" id="{00000000-0008-0000-0200-000091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402" name="Text Box 1">
          <a:extLst>
            <a:ext uri="{FF2B5EF4-FFF2-40B4-BE49-F238E27FC236}">
              <a16:creationId xmlns="" xmlns:a16="http://schemas.microsoft.com/office/drawing/2014/main" id="{00000000-0008-0000-0200-000092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403" name="Text Box 1">
          <a:extLst>
            <a:ext uri="{FF2B5EF4-FFF2-40B4-BE49-F238E27FC236}">
              <a16:creationId xmlns="" xmlns:a16="http://schemas.microsoft.com/office/drawing/2014/main" id="{00000000-0008-0000-0200-000093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404" name="Text Box 1">
          <a:extLst>
            <a:ext uri="{FF2B5EF4-FFF2-40B4-BE49-F238E27FC236}">
              <a16:creationId xmlns="" xmlns:a16="http://schemas.microsoft.com/office/drawing/2014/main" id="{00000000-0008-0000-0200-000094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405" name="Text Box 1">
          <a:extLst>
            <a:ext uri="{FF2B5EF4-FFF2-40B4-BE49-F238E27FC236}">
              <a16:creationId xmlns="" xmlns:a16="http://schemas.microsoft.com/office/drawing/2014/main" id="{00000000-0008-0000-0200-000095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406" name="Text Box 1">
          <a:extLst>
            <a:ext uri="{FF2B5EF4-FFF2-40B4-BE49-F238E27FC236}">
              <a16:creationId xmlns="" xmlns:a16="http://schemas.microsoft.com/office/drawing/2014/main" id="{00000000-0008-0000-0200-000096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407" name="Text Box 1">
          <a:extLst>
            <a:ext uri="{FF2B5EF4-FFF2-40B4-BE49-F238E27FC236}">
              <a16:creationId xmlns="" xmlns:a16="http://schemas.microsoft.com/office/drawing/2014/main" id="{00000000-0008-0000-0200-000097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408" name="Text Box 1">
          <a:extLst>
            <a:ext uri="{FF2B5EF4-FFF2-40B4-BE49-F238E27FC236}">
              <a16:creationId xmlns="" xmlns:a16="http://schemas.microsoft.com/office/drawing/2014/main" id="{00000000-0008-0000-0200-000098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409" name="Text Box 1">
          <a:extLst>
            <a:ext uri="{FF2B5EF4-FFF2-40B4-BE49-F238E27FC236}">
              <a16:creationId xmlns="" xmlns:a16="http://schemas.microsoft.com/office/drawing/2014/main" id="{00000000-0008-0000-0200-000099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410" name="Text Box 1">
          <a:extLst>
            <a:ext uri="{FF2B5EF4-FFF2-40B4-BE49-F238E27FC236}">
              <a16:creationId xmlns="" xmlns:a16="http://schemas.microsoft.com/office/drawing/2014/main" id="{00000000-0008-0000-0200-00009A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411" name="Text Box 1">
          <a:extLst>
            <a:ext uri="{FF2B5EF4-FFF2-40B4-BE49-F238E27FC236}">
              <a16:creationId xmlns="" xmlns:a16="http://schemas.microsoft.com/office/drawing/2014/main" id="{00000000-0008-0000-0200-00009B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412" name="Text Box 1">
          <a:extLst>
            <a:ext uri="{FF2B5EF4-FFF2-40B4-BE49-F238E27FC236}">
              <a16:creationId xmlns="" xmlns:a16="http://schemas.microsoft.com/office/drawing/2014/main" id="{00000000-0008-0000-0200-00009C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413" name="Text Box 1">
          <a:extLst>
            <a:ext uri="{FF2B5EF4-FFF2-40B4-BE49-F238E27FC236}">
              <a16:creationId xmlns="" xmlns:a16="http://schemas.microsoft.com/office/drawing/2014/main" id="{00000000-0008-0000-0200-00009D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414" name="Text Box 1">
          <a:extLst>
            <a:ext uri="{FF2B5EF4-FFF2-40B4-BE49-F238E27FC236}">
              <a16:creationId xmlns="" xmlns:a16="http://schemas.microsoft.com/office/drawing/2014/main" id="{00000000-0008-0000-0200-00009E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415" name="Text Box 1">
          <a:extLst>
            <a:ext uri="{FF2B5EF4-FFF2-40B4-BE49-F238E27FC236}">
              <a16:creationId xmlns="" xmlns:a16="http://schemas.microsoft.com/office/drawing/2014/main" id="{00000000-0008-0000-0200-00009F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416" name="Text Box 1">
          <a:extLst>
            <a:ext uri="{FF2B5EF4-FFF2-40B4-BE49-F238E27FC236}">
              <a16:creationId xmlns="" xmlns:a16="http://schemas.microsoft.com/office/drawing/2014/main" id="{00000000-0008-0000-0200-0000A0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417" name="Text Box 1">
          <a:extLst>
            <a:ext uri="{FF2B5EF4-FFF2-40B4-BE49-F238E27FC236}">
              <a16:creationId xmlns="" xmlns:a16="http://schemas.microsoft.com/office/drawing/2014/main" id="{00000000-0008-0000-0200-0000A1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418" name="Text Box 1">
          <a:extLst>
            <a:ext uri="{FF2B5EF4-FFF2-40B4-BE49-F238E27FC236}">
              <a16:creationId xmlns="" xmlns:a16="http://schemas.microsoft.com/office/drawing/2014/main" id="{00000000-0008-0000-0200-0000A2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419" name="Text Box 1">
          <a:extLst>
            <a:ext uri="{FF2B5EF4-FFF2-40B4-BE49-F238E27FC236}">
              <a16:creationId xmlns="" xmlns:a16="http://schemas.microsoft.com/office/drawing/2014/main" id="{00000000-0008-0000-0200-0000A3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420" name="Text Box 1">
          <a:extLst>
            <a:ext uri="{FF2B5EF4-FFF2-40B4-BE49-F238E27FC236}">
              <a16:creationId xmlns="" xmlns:a16="http://schemas.microsoft.com/office/drawing/2014/main" id="{00000000-0008-0000-0200-0000A4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421" name="Text Box 1">
          <a:extLst>
            <a:ext uri="{FF2B5EF4-FFF2-40B4-BE49-F238E27FC236}">
              <a16:creationId xmlns="" xmlns:a16="http://schemas.microsoft.com/office/drawing/2014/main" id="{00000000-0008-0000-0200-0000A5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422" name="Text Box 1">
          <a:extLst>
            <a:ext uri="{FF2B5EF4-FFF2-40B4-BE49-F238E27FC236}">
              <a16:creationId xmlns="" xmlns:a16="http://schemas.microsoft.com/office/drawing/2014/main" id="{00000000-0008-0000-0200-0000A6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423" name="Text Box 1">
          <a:extLst>
            <a:ext uri="{FF2B5EF4-FFF2-40B4-BE49-F238E27FC236}">
              <a16:creationId xmlns="" xmlns:a16="http://schemas.microsoft.com/office/drawing/2014/main" id="{00000000-0008-0000-0200-0000A7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424" name="Text Box 1">
          <a:extLst>
            <a:ext uri="{FF2B5EF4-FFF2-40B4-BE49-F238E27FC236}">
              <a16:creationId xmlns="" xmlns:a16="http://schemas.microsoft.com/office/drawing/2014/main" id="{00000000-0008-0000-0200-0000A8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425" name="Text Box 1">
          <a:extLst>
            <a:ext uri="{FF2B5EF4-FFF2-40B4-BE49-F238E27FC236}">
              <a16:creationId xmlns="" xmlns:a16="http://schemas.microsoft.com/office/drawing/2014/main" id="{00000000-0008-0000-0200-0000A9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426" name="Text Box 1">
          <a:extLst>
            <a:ext uri="{FF2B5EF4-FFF2-40B4-BE49-F238E27FC236}">
              <a16:creationId xmlns="" xmlns:a16="http://schemas.microsoft.com/office/drawing/2014/main" id="{00000000-0008-0000-0200-0000AA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427" name="Text Box 1">
          <a:extLst>
            <a:ext uri="{FF2B5EF4-FFF2-40B4-BE49-F238E27FC236}">
              <a16:creationId xmlns="" xmlns:a16="http://schemas.microsoft.com/office/drawing/2014/main" id="{00000000-0008-0000-0200-0000AB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428" name="Text Box 1">
          <a:extLst>
            <a:ext uri="{FF2B5EF4-FFF2-40B4-BE49-F238E27FC236}">
              <a16:creationId xmlns="" xmlns:a16="http://schemas.microsoft.com/office/drawing/2014/main" id="{00000000-0008-0000-0200-0000AC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429" name="Text Box 1">
          <a:extLst>
            <a:ext uri="{FF2B5EF4-FFF2-40B4-BE49-F238E27FC236}">
              <a16:creationId xmlns="" xmlns:a16="http://schemas.microsoft.com/office/drawing/2014/main" id="{00000000-0008-0000-0200-0000AD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430" name="Text Box 1">
          <a:extLst>
            <a:ext uri="{FF2B5EF4-FFF2-40B4-BE49-F238E27FC236}">
              <a16:creationId xmlns="" xmlns:a16="http://schemas.microsoft.com/office/drawing/2014/main" id="{00000000-0008-0000-0200-0000AE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431" name="Text Box 1">
          <a:extLst>
            <a:ext uri="{FF2B5EF4-FFF2-40B4-BE49-F238E27FC236}">
              <a16:creationId xmlns="" xmlns:a16="http://schemas.microsoft.com/office/drawing/2014/main" id="{00000000-0008-0000-0200-0000AF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432" name="Text Box 1">
          <a:extLst>
            <a:ext uri="{FF2B5EF4-FFF2-40B4-BE49-F238E27FC236}">
              <a16:creationId xmlns="" xmlns:a16="http://schemas.microsoft.com/office/drawing/2014/main" id="{00000000-0008-0000-0200-0000B0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433" name="Text Box 1">
          <a:extLst>
            <a:ext uri="{FF2B5EF4-FFF2-40B4-BE49-F238E27FC236}">
              <a16:creationId xmlns="" xmlns:a16="http://schemas.microsoft.com/office/drawing/2014/main" id="{00000000-0008-0000-0200-0000B1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434" name="Text Box 1">
          <a:extLst>
            <a:ext uri="{FF2B5EF4-FFF2-40B4-BE49-F238E27FC236}">
              <a16:creationId xmlns="" xmlns:a16="http://schemas.microsoft.com/office/drawing/2014/main" id="{00000000-0008-0000-0200-0000B2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435" name="Text Box 1">
          <a:extLst>
            <a:ext uri="{FF2B5EF4-FFF2-40B4-BE49-F238E27FC236}">
              <a16:creationId xmlns="" xmlns:a16="http://schemas.microsoft.com/office/drawing/2014/main" id="{00000000-0008-0000-0200-0000B3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436" name="Text Box 1">
          <a:extLst>
            <a:ext uri="{FF2B5EF4-FFF2-40B4-BE49-F238E27FC236}">
              <a16:creationId xmlns="" xmlns:a16="http://schemas.microsoft.com/office/drawing/2014/main" id="{00000000-0008-0000-0200-0000B4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437" name="Text Box 1">
          <a:extLst>
            <a:ext uri="{FF2B5EF4-FFF2-40B4-BE49-F238E27FC236}">
              <a16:creationId xmlns="" xmlns:a16="http://schemas.microsoft.com/office/drawing/2014/main" id="{00000000-0008-0000-0200-0000B5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438" name="Text Box 1">
          <a:extLst>
            <a:ext uri="{FF2B5EF4-FFF2-40B4-BE49-F238E27FC236}">
              <a16:creationId xmlns="" xmlns:a16="http://schemas.microsoft.com/office/drawing/2014/main" id="{00000000-0008-0000-0200-0000B6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439" name="Text Box 1">
          <a:extLst>
            <a:ext uri="{FF2B5EF4-FFF2-40B4-BE49-F238E27FC236}">
              <a16:creationId xmlns="" xmlns:a16="http://schemas.microsoft.com/office/drawing/2014/main" id="{00000000-0008-0000-0200-0000B7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440" name="Text Box 1">
          <a:extLst>
            <a:ext uri="{FF2B5EF4-FFF2-40B4-BE49-F238E27FC236}">
              <a16:creationId xmlns="" xmlns:a16="http://schemas.microsoft.com/office/drawing/2014/main" id="{00000000-0008-0000-0200-0000B8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441" name="Text Box 1">
          <a:extLst>
            <a:ext uri="{FF2B5EF4-FFF2-40B4-BE49-F238E27FC236}">
              <a16:creationId xmlns="" xmlns:a16="http://schemas.microsoft.com/office/drawing/2014/main" id="{00000000-0008-0000-0200-0000B9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442" name="Text Box 1">
          <a:extLst>
            <a:ext uri="{FF2B5EF4-FFF2-40B4-BE49-F238E27FC236}">
              <a16:creationId xmlns="" xmlns:a16="http://schemas.microsoft.com/office/drawing/2014/main" id="{00000000-0008-0000-0200-0000BA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443" name="Text Box 1">
          <a:extLst>
            <a:ext uri="{FF2B5EF4-FFF2-40B4-BE49-F238E27FC236}">
              <a16:creationId xmlns="" xmlns:a16="http://schemas.microsoft.com/office/drawing/2014/main" id="{00000000-0008-0000-0200-0000BB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444" name="Text Box 1">
          <a:extLst>
            <a:ext uri="{FF2B5EF4-FFF2-40B4-BE49-F238E27FC236}">
              <a16:creationId xmlns="" xmlns:a16="http://schemas.microsoft.com/office/drawing/2014/main" id="{00000000-0008-0000-0200-0000BC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445" name="Text Box 1">
          <a:extLst>
            <a:ext uri="{FF2B5EF4-FFF2-40B4-BE49-F238E27FC236}">
              <a16:creationId xmlns="" xmlns:a16="http://schemas.microsoft.com/office/drawing/2014/main" id="{00000000-0008-0000-0200-0000BD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446" name="Text Box 1">
          <a:extLst>
            <a:ext uri="{FF2B5EF4-FFF2-40B4-BE49-F238E27FC236}">
              <a16:creationId xmlns="" xmlns:a16="http://schemas.microsoft.com/office/drawing/2014/main" id="{00000000-0008-0000-0200-0000BE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447" name="Text Box 1">
          <a:extLst>
            <a:ext uri="{FF2B5EF4-FFF2-40B4-BE49-F238E27FC236}">
              <a16:creationId xmlns="" xmlns:a16="http://schemas.microsoft.com/office/drawing/2014/main" id="{00000000-0008-0000-0200-0000BF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448" name="Text Box 1">
          <a:extLst>
            <a:ext uri="{FF2B5EF4-FFF2-40B4-BE49-F238E27FC236}">
              <a16:creationId xmlns="" xmlns:a16="http://schemas.microsoft.com/office/drawing/2014/main" id="{00000000-0008-0000-0200-0000C0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449" name="Text Box 1">
          <a:extLst>
            <a:ext uri="{FF2B5EF4-FFF2-40B4-BE49-F238E27FC236}">
              <a16:creationId xmlns="" xmlns:a16="http://schemas.microsoft.com/office/drawing/2014/main" id="{00000000-0008-0000-0200-0000C1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450" name="Text Box 1">
          <a:extLst>
            <a:ext uri="{FF2B5EF4-FFF2-40B4-BE49-F238E27FC236}">
              <a16:creationId xmlns="" xmlns:a16="http://schemas.microsoft.com/office/drawing/2014/main" id="{00000000-0008-0000-0200-0000C2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451" name="Text Box 1">
          <a:extLst>
            <a:ext uri="{FF2B5EF4-FFF2-40B4-BE49-F238E27FC236}">
              <a16:creationId xmlns="" xmlns:a16="http://schemas.microsoft.com/office/drawing/2014/main" id="{00000000-0008-0000-0200-0000C3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452" name="Text Box 1">
          <a:extLst>
            <a:ext uri="{FF2B5EF4-FFF2-40B4-BE49-F238E27FC236}">
              <a16:creationId xmlns="" xmlns:a16="http://schemas.microsoft.com/office/drawing/2014/main" id="{00000000-0008-0000-0200-0000C4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453" name="Text Box 1">
          <a:extLst>
            <a:ext uri="{FF2B5EF4-FFF2-40B4-BE49-F238E27FC236}">
              <a16:creationId xmlns="" xmlns:a16="http://schemas.microsoft.com/office/drawing/2014/main" id="{00000000-0008-0000-0200-0000C5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454" name="Text Box 1">
          <a:extLst>
            <a:ext uri="{FF2B5EF4-FFF2-40B4-BE49-F238E27FC236}">
              <a16:creationId xmlns="" xmlns:a16="http://schemas.microsoft.com/office/drawing/2014/main" id="{00000000-0008-0000-0200-0000C6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455" name="Text Box 1">
          <a:extLst>
            <a:ext uri="{FF2B5EF4-FFF2-40B4-BE49-F238E27FC236}">
              <a16:creationId xmlns="" xmlns:a16="http://schemas.microsoft.com/office/drawing/2014/main" id="{00000000-0008-0000-0200-0000C7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456" name="Text Box 1">
          <a:extLst>
            <a:ext uri="{FF2B5EF4-FFF2-40B4-BE49-F238E27FC236}">
              <a16:creationId xmlns="" xmlns:a16="http://schemas.microsoft.com/office/drawing/2014/main" id="{00000000-0008-0000-0200-0000C8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457" name="Text Box 1">
          <a:extLst>
            <a:ext uri="{FF2B5EF4-FFF2-40B4-BE49-F238E27FC236}">
              <a16:creationId xmlns="" xmlns:a16="http://schemas.microsoft.com/office/drawing/2014/main" id="{00000000-0008-0000-0200-0000C9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458" name="Text Box 1">
          <a:extLst>
            <a:ext uri="{FF2B5EF4-FFF2-40B4-BE49-F238E27FC236}">
              <a16:creationId xmlns="" xmlns:a16="http://schemas.microsoft.com/office/drawing/2014/main" id="{00000000-0008-0000-0200-0000CA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459" name="Text Box 1">
          <a:extLst>
            <a:ext uri="{FF2B5EF4-FFF2-40B4-BE49-F238E27FC236}">
              <a16:creationId xmlns="" xmlns:a16="http://schemas.microsoft.com/office/drawing/2014/main" id="{00000000-0008-0000-0200-0000CB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460" name="Text Box 1">
          <a:extLst>
            <a:ext uri="{FF2B5EF4-FFF2-40B4-BE49-F238E27FC236}">
              <a16:creationId xmlns="" xmlns:a16="http://schemas.microsoft.com/office/drawing/2014/main" id="{00000000-0008-0000-0200-0000CC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461" name="Text Box 1">
          <a:extLst>
            <a:ext uri="{FF2B5EF4-FFF2-40B4-BE49-F238E27FC236}">
              <a16:creationId xmlns="" xmlns:a16="http://schemas.microsoft.com/office/drawing/2014/main" id="{00000000-0008-0000-0200-0000CD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462" name="Text Box 1">
          <a:extLst>
            <a:ext uri="{FF2B5EF4-FFF2-40B4-BE49-F238E27FC236}">
              <a16:creationId xmlns="" xmlns:a16="http://schemas.microsoft.com/office/drawing/2014/main" id="{00000000-0008-0000-0200-0000CE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463" name="Text Box 1">
          <a:extLst>
            <a:ext uri="{FF2B5EF4-FFF2-40B4-BE49-F238E27FC236}">
              <a16:creationId xmlns="" xmlns:a16="http://schemas.microsoft.com/office/drawing/2014/main" id="{00000000-0008-0000-0200-0000CF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464" name="Text Box 1">
          <a:extLst>
            <a:ext uri="{FF2B5EF4-FFF2-40B4-BE49-F238E27FC236}">
              <a16:creationId xmlns="" xmlns:a16="http://schemas.microsoft.com/office/drawing/2014/main" id="{00000000-0008-0000-0200-0000D0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465" name="Text Box 1">
          <a:extLst>
            <a:ext uri="{FF2B5EF4-FFF2-40B4-BE49-F238E27FC236}">
              <a16:creationId xmlns="" xmlns:a16="http://schemas.microsoft.com/office/drawing/2014/main" id="{00000000-0008-0000-0200-0000D1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466" name="Text Box 1">
          <a:extLst>
            <a:ext uri="{FF2B5EF4-FFF2-40B4-BE49-F238E27FC236}">
              <a16:creationId xmlns="" xmlns:a16="http://schemas.microsoft.com/office/drawing/2014/main" id="{00000000-0008-0000-0200-0000D2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467" name="Text Box 1">
          <a:extLst>
            <a:ext uri="{FF2B5EF4-FFF2-40B4-BE49-F238E27FC236}">
              <a16:creationId xmlns="" xmlns:a16="http://schemas.microsoft.com/office/drawing/2014/main" id="{00000000-0008-0000-0200-0000D3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468" name="Text Box 1">
          <a:extLst>
            <a:ext uri="{FF2B5EF4-FFF2-40B4-BE49-F238E27FC236}">
              <a16:creationId xmlns="" xmlns:a16="http://schemas.microsoft.com/office/drawing/2014/main" id="{00000000-0008-0000-0200-0000D4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469" name="Text Box 1">
          <a:extLst>
            <a:ext uri="{FF2B5EF4-FFF2-40B4-BE49-F238E27FC236}">
              <a16:creationId xmlns="" xmlns:a16="http://schemas.microsoft.com/office/drawing/2014/main" id="{00000000-0008-0000-0200-0000D5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470" name="Text Box 1">
          <a:extLst>
            <a:ext uri="{FF2B5EF4-FFF2-40B4-BE49-F238E27FC236}">
              <a16:creationId xmlns="" xmlns:a16="http://schemas.microsoft.com/office/drawing/2014/main" id="{00000000-0008-0000-0200-0000D6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471" name="Text Box 1">
          <a:extLst>
            <a:ext uri="{FF2B5EF4-FFF2-40B4-BE49-F238E27FC236}">
              <a16:creationId xmlns="" xmlns:a16="http://schemas.microsoft.com/office/drawing/2014/main" id="{00000000-0008-0000-0200-0000D7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472" name="Text Box 1">
          <a:extLst>
            <a:ext uri="{FF2B5EF4-FFF2-40B4-BE49-F238E27FC236}">
              <a16:creationId xmlns="" xmlns:a16="http://schemas.microsoft.com/office/drawing/2014/main" id="{00000000-0008-0000-0200-0000D8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473" name="Text Box 1">
          <a:extLst>
            <a:ext uri="{FF2B5EF4-FFF2-40B4-BE49-F238E27FC236}">
              <a16:creationId xmlns="" xmlns:a16="http://schemas.microsoft.com/office/drawing/2014/main" id="{00000000-0008-0000-0200-0000D9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474" name="Text Box 1">
          <a:extLst>
            <a:ext uri="{FF2B5EF4-FFF2-40B4-BE49-F238E27FC236}">
              <a16:creationId xmlns="" xmlns:a16="http://schemas.microsoft.com/office/drawing/2014/main" id="{00000000-0008-0000-0200-0000DA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475" name="Text Box 1">
          <a:extLst>
            <a:ext uri="{FF2B5EF4-FFF2-40B4-BE49-F238E27FC236}">
              <a16:creationId xmlns="" xmlns:a16="http://schemas.microsoft.com/office/drawing/2014/main" id="{00000000-0008-0000-0200-0000DB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476" name="Text Box 1">
          <a:extLst>
            <a:ext uri="{FF2B5EF4-FFF2-40B4-BE49-F238E27FC236}">
              <a16:creationId xmlns="" xmlns:a16="http://schemas.microsoft.com/office/drawing/2014/main" id="{00000000-0008-0000-0200-0000DC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477" name="Text Box 1">
          <a:extLst>
            <a:ext uri="{FF2B5EF4-FFF2-40B4-BE49-F238E27FC236}">
              <a16:creationId xmlns="" xmlns:a16="http://schemas.microsoft.com/office/drawing/2014/main" id="{00000000-0008-0000-0200-0000DD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478" name="Text Box 1">
          <a:extLst>
            <a:ext uri="{FF2B5EF4-FFF2-40B4-BE49-F238E27FC236}">
              <a16:creationId xmlns="" xmlns:a16="http://schemas.microsoft.com/office/drawing/2014/main" id="{00000000-0008-0000-0200-0000DE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479" name="Text Box 1">
          <a:extLst>
            <a:ext uri="{FF2B5EF4-FFF2-40B4-BE49-F238E27FC236}">
              <a16:creationId xmlns="" xmlns:a16="http://schemas.microsoft.com/office/drawing/2014/main" id="{00000000-0008-0000-0200-0000DF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480" name="Text Box 1">
          <a:extLst>
            <a:ext uri="{FF2B5EF4-FFF2-40B4-BE49-F238E27FC236}">
              <a16:creationId xmlns="" xmlns:a16="http://schemas.microsoft.com/office/drawing/2014/main" id="{00000000-0008-0000-0200-0000E0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481" name="Text Box 1">
          <a:extLst>
            <a:ext uri="{FF2B5EF4-FFF2-40B4-BE49-F238E27FC236}">
              <a16:creationId xmlns="" xmlns:a16="http://schemas.microsoft.com/office/drawing/2014/main" id="{00000000-0008-0000-0200-0000E1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482" name="Text Box 1">
          <a:extLst>
            <a:ext uri="{FF2B5EF4-FFF2-40B4-BE49-F238E27FC236}">
              <a16:creationId xmlns="" xmlns:a16="http://schemas.microsoft.com/office/drawing/2014/main" id="{00000000-0008-0000-0200-0000E2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483" name="Text Box 1">
          <a:extLst>
            <a:ext uri="{FF2B5EF4-FFF2-40B4-BE49-F238E27FC236}">
              <a16:creationId xmlns="" xmlns:a16="http://schemas.microsoft.com/office/drawing/2014/main" id="{00000000-0008-0000-0200-0000E3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484" name="Text Box 1">
          <a:extLst>
            <a:ext uri="{FF2B5EF4-FFF2-40B4-BE49-F238E27FC236}">
              <a16:creationId xmlns="" xmlns:a16="http://schemas.microsoft.com/office/drawing/2014/main" id="{00000000-0008-0000-0200-0000E4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485" name="Text Box 1">
          <a:extLst>
            <a:ext uri="{FF2B5EF4-FFF2-40B4-BE49-F238E27FC236}">
              <a16:creationId xmlns="" xmlns:a16="http://schemas.microsoft.com/office/drawing/2014/main" id="{00000000-0008-0000-0200-0000E5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486" name="Text Box 1">
          <a:extLst>
            <a:ext uri="{FF2B5EF4-FFF2-40B4-BE49-F238E27FC236}">
              <a16:creationId xmlns="" xmlns:a16="http://schemas.microsoft.com/office/drawing/2014/main" id="{00000000-0008-0000-0200-0000E6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487" name="Text Box 1">
          <a:extLst>
            <a:ext uri="{FF2B5EF4-FFF2-40B4-BE49-F238E27FC236}">
              <a16:creationId xmlns="" xmlns:a16="http://schemas.microsoft.com/office/drawing/2014/main" id="{00000000-0008-0000-0200-0000E7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488" name="Text Box 1">
          <a:extLst>
            <a:ext uri="{FF2B5EF4-FFF2-40B4-BE49-F238E27FC236}">
              <a16:creationId xmlns="" xmlns:a16="http://schemas.microsoft.com/office/drawing/2014/main" id="{00000000-0008-0000-0200-0000E8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489" name="Text Box 1">
          <a:extLst>
            <a:ext uri="{FF2B5EF4-FFF2-40B4-BE49-F238E27FC236}">
              <a16:creationId xmlns="" xmlns:a16="http://schemas.microsoft.com/office/drawing/2014/main" id="{00000000-0008-0000-0200-0000E9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490" name="Text Box 1">
          <a:extLst>
            <a:ext uri="{FF2B5EF4-FFF2-40B4-BE49-F238E27FC236}">
              <a16:creationId xmlns="" xmlns:a16="http://schemas.microsoft.com/office/drawing/2014/main" id="{00000000-0008-0000-0200-0000EA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491" name="Text Box 1">
          <a:extLst>
            <a:ext uri="{FF2B5EF4-FFF2-40B4-BE49-F238E27FC236}">
              <a16:creationId xmlns="" xmlns:a16="http://schemas.microsoft.com/office/drawing/2014/main" id="{00000000-0008-0000-0200-0000EB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492" name="Text Box 1">
          <a:extLst>
            <a:ext uri="{FF2B5EF4-FFF2-40B4-BE49-F238E27FC236}">
              <a16:creationId xmlns="" xmlns:a16="http://schemas.microsoft.com/office/drawing/2014/main" id="{00000000-0008-0000-0200-0000EC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493" name="Text Box 1">
          <a:extLst>
            <a:ext uri="{FF2B5EF4-FFF2-40B4-BE49-F238E27FC236}">
              <a16:creationId xmlns="" xmlns:a16="http://schemas.microsoft.com/office/drawing/2014/main" id="{00000000-0008-0000-0200-0000ED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494" name="Text Box 1">
          <a:extLst>
            <a:ext uri="{FF2B5EF4-FFF2-40B4-BE49-F238E27FC236}">
              <a16:creationId xmlns="" xmlns:a16="http://schemas.microsoft.com/office/drawing/2014/main" id="{00000000-0008-0000-0200-0000EE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495" name="Text Box 1">
          <a:extLst>
            <a:ext uri="{FF2B5EF4-FFF2-40B4-BE49-F238E27FC236}">
              <a16:creationId xmlns="" xmlns:a16="http://schemas.microsoft.com/office/drawing/2014/main" id="{00000000-0008-0000-0200-0000EF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496" name="Text Box 1">
          <a:extLst>
            <a:ext uri="{FF2B5EF4-FFF2-40B4-BE49-F238E27FC236}">
              <a16:creationId xmlns="" xmlns:a16="http://schemas.microsoft.com/office/drawing/2014/main" id="{00000000-0008-0000-0200-0000F0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497" name="Text Box 1">
          <a:extLst>
            <a:ext uri="{FF2B5EF4-FFF2-40B4-BE49-F238E27FC236}">
              <a16:creationId xmlns="" xmlns:a16="http://schemas.microsoft.com/office/drawing/2014/main" id="{00000000-0008-0000-0200-0000F1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498" name="Text Box 1">
          <a:extLst>
            <a:ext uri="{FF2B5EF4-FFF2-40B4-BE49-F238E27FC236}">
              <a16:creationId xmlns="" xmlns:a16="http://schemas.microsoft.com/office/drawing/2014/main" id="{00000000-0008-0000-0200-0000F2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499" name="Text Box 1">
          <a:extLst>
            <a:ext uri="{FF2B5EF4-FFF2-40B4-BE49-F238E27FC236}">
              <a16:creationId xmlns="" xmlns:a16="http://schemas.microsoft.com/office/drawing/2014/main" id="{00000000-0008-0000-0200-0000F3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500" name="Text Box 1">
          <a:extLst>
            <a:ext uri="{FF2B5EF4-FFF2-40B4-BE49-F238E27FC236}">
              <a16:creationId xmlns="" xmlns:a16="http://schemas.microsoft.com/office/drawing/2014/main" id="{00000000-0008-0000-0200-0000F4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501" name="Text Box 1">
          <a:extLst>
            <a:ext uri="{FF2B5EF4-FFF2-40B4-BE49-F238E27FC236}">
              <a16:creationId xmlns="" xmlns:a16="http://schemas.microsoft.com/office/drawing/2014/main" id="{00000000-0008-0000-0200-0000F5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502" name="Text Box 1">
          <a:extLst>
            <a:ext uri="{FF2B5EF4-FFF2-40B4-BE49-F238E27FC236}">
              <a16:creationId xmlns="" xmlns:a16="http://schemas.microsoft.com/office/drawing/2014/main" id="{00000000-0008-0000-0200-0000F6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503" name="Text Box 1">
          <a:extLst>
            <a:ext uri="{FF2B5EF4-FFF2-40B4-BE49-F238E27FC236}">
              <a16:creationId xmlns="" xmlns:a16="http://schemas.microsoft.com/office/drawing/2014/main" id="{00000000-0008-0000-0200-0000F7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504" name="Text Box 1">
          <a:extLst>
            <a:ext uri="{FF2B5EF4-FFF2-40B4-BE49-F238E27FC236}">
              <a16:creationId xmlns="" xmlns:a16="http://schemas.microsoft.com/office/drawing/2014/main" id="{00000000-0008-0000-0200-0000F8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505" name="Text Box 1">
          <a:extLst>
            <a:ext uri="{FF2B5EF4-FFF2-40B4-BE49-F238E27FC236}">
              <a16:creationId xmlns="" xmlns:a16="http://schemas.microsoft.com/office/drawing/2014/main" id="{00000000-0008-0000-0200-0000F9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506" name="Text Box 1">
          <a:extLst>
            <a:ext uri="{FF2B5EF4-FFF2-40B4-BE49-F238E27FC236}">
              <a16:creationId xmlns="" xmlns:a16="http://schemas.microsoft.com/office/drawing/2014/main" id="{00000000-0008-0000-0200-0000FA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507" name="Text Box 1">
          <a:extLst>
            <a:ext uri="{FF2B5EF4-FFF2-40B4-BE49-F238E27FC236}">
              <a16:creationId xmlns="" xmlns:a16="http://schemas.microsoft.com/office/drawing/2014/main" id="{00000000-0008-0000-0200-0000FB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508" name="Text Box 1">
          <a:extLst>
            <a:ext uri="{FF2B5EF4-FFF2-40B4-BE49-F238E27FC236}">
              <a16:creationId xmlns="" xmlns:a16="http://schemas.microsoft.com/office/drawing/2014/main" id="{00000000-0008-0000-0200-0000FC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509" name="Text Box 1">
          <a:extLst>
            <a:ext uri="{FF2B5EF4-FFF2-40B4-BE49-F238E27FC236}">
              <a16:creationId xmlns="" xmlns:a16="http://schemas.microsoft.com/office/drawing/2014/main" id="{00000000-0008-0000-0200-0000FD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510" name="Text Box 1">
          <a:extLst>
            <a:ext uri="{FF2B5EF4-FFF2-40B4-BE49-F238E27FC236}">
              <a16:creationId xmlns="" xmlns:a16="http://schemas.microsoft.com/office/drawing/2014/main" id="{00000000-0008-0000-0200-0000FE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511" name="Text Box 1">
          <a:extLst>
            <a:ext uri="{FF2B5EF4-FFF2-40B4-BE49-F238E27FC236}">
              <a16:creationId xmlns="" xmlns:a16="http://schemas.microsoft.com/office/drawing/2014/main" id="{00000000-0008-0000-0200-0000FF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512" name="Text Box 1">
          <a:extLst>
            <a:ext uri="{FF2B5EF4-FFF2-40B4-BE49-F238E27FC236}">
              <a16:creationId xmlns="" xmlns:a16="http://schemas.microsoft.com/office/drawing/2014/main" id="{00000000-0008-0000-0200-00000002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4</xdr:col>
      <xdr:colOff>847725</xdr:colOff>
      <xdr:row>28</xdr:row>
      <xdr:rowOff>28575</xdr:rowOff>
    </xdr:to>
    <xdr:sp macro="" textlink="">
      <xdr:nvSpPr>
        <xdr:cNvPr id="513" name="Text Box 1">
          <a:extLst>
            <a:ext uri="{FF2B5EF4-FFF2-40B4-BE49-F238E27FC236}">
              <a16:creationId xmlns="" xmlns:a16="http://schemas.microsoft.com/office/drawing/2014/main" id="{00000000-0008-0000-0200-00000102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49"/>
  <sheetViews>
    <sheetView tabSelected="1" zoomScaleNormal="100" workbookViewId="0">
      <selection sqref="A1:M1"/>
    </sheetView>
  </sheetViews>
  <sheetFormatPr defaultRowHeight="15" x14ac:dyDescent="0.2"/>
  <cols>
    <col min="1" max="1" width="5.7109375" style="2" customWidth="1"/>
    <col min="2" max="2" width="13.7109375" style="2" customWidth="1"/>
    <col min="3" max="3" width="59.42578125" style="2" customWidth="1"/>
    <col min="4" max="4" width="11.140625" style="2" customWidth="1"/>
    <col min="5" max="5" width="13.85546875" style="21" customWidth="1"/>
    <col min="6" max="6" width="12.140625" style="21" customWidth="1"/>
    <col min="7" max="7" width="10.5703125" style="21" customWidth="1"/>
    <col min="8" max="8" width="10.85546875" style="2" customWidth="1"/>
    <col min="9" max="9" width="10.140625" style="2" customWidth="1"/>
    <col min="10" max="11" width="10.85546875" style="2" customWidth="1"/>
    <col min="12" max="12" width="11.5703125" style="2" customWidth="1"/>
    <col min="13" max="13" width="11.140625" style="2" customWidth="1"/>
    <col min="14" max="14" width="9.140625" style="2"/>
    <col min="15" max="15" width="10.85546875" style="2" bestFit="1" customWidth="1"/>
    <col min="16" max="247" width="9.140625" style="2"/>
    <col min="248" max="248" width="5" style="2" customWidth="1"/>
    <col min="249" max="249" width="11" style="2" customWidth="1"/>
    <col min="250" max="250" width="51.28515625" style="2" customWidth="1"/>
    <col min="251" max="251" width="9.85546875" style="2" customWidth="1"/>
    <col min="252" max="252" width="9.140625" style="2" customWidth="1"/>
    <col min="253" max="253" width="11.28515625" style="2" customWidth="1"/>
    <col min="254" max="254" width="9.28515625" style="2" customWidth="1"/>
    <col min="255" max="255" width="10.85546875" style="2" customWidth="1"/>
    <col min="256" max="256" width="8.5703125" style="2" customWidth="1"/>
    <col min="257" max="257" width="10" style="2" customWidth="1"/>
    <col min="258" max="258" width="8.7109375" style="2" customWidth="1"/>
    <col min="259" max="259" width="9.28515625" style="2" customWidth="1"/>
    <col min="260" max="260" width="11.5703125" style="2" customWidth="1"/>
    <col min="261" max="503" width="9.140625" style="2"/>
    <col min="504" max="504" width="5" style="2" customWidth="1"/>
    <col min="505" max="505" width="11" style="2" customWidth="1"/>
    <col min="506" max="506" width="51.28515625" style="2" customWidth="1"/>
    <col min="507" max="507" width="9.85546875" style="2" customWidth="1"/>
    <col min="508" max="508" width="9.140625" style="2" customWidth="1"/>
    <col min="509" max="509" width="11.28515625" style="2" customWidth="1"/>
    <col min="510" max="510" width="9.28515625" style="2" customWidth="1"/>
    <col min="511" max="511" width="10.85546875" style="2" customWidth="1"/>
    <col min="512" max="512" width="8.5703125" style="2" customWidth="1"/>
    <col min="513" max="513" width="10" style="2" customWidth="1"/>
    <col min="514" max="514" width="8.7109375" style="2" customWidth="1"/>
    <col min="515" max="515" width="9.28515625" style="2" customWidth="1"/>
    <col min="516" max="516" width="11.5703125" style="2" customWidth="1"/>
    <col min="517" max="759" width="9.140625" style="2"/>
    <col min="760" max="760" width="5" style="2" customWidth="1"/>
    <col min="761" max="761" width="11" style="2" customWidth="1"/>
    <col min="762" max="762" width="51.28515625" style="2" customWidth="1"/>
    <col min="763" max="763" width="9.85546875" style="2" customWidth="1"/>
    <col min="764" max="764" width="9.140625" style="2" customWidth="1"/>
    <col min="765" max="765" width="11.28515625" style="2" customWidth="1"/>
    <col min="766" max="766" width="9.28515625" style="2" customWidth="1"/>
    <col min="767" max="767" width="10.85546875" style="2" customWidth="1"/>
    <col min="768" max="768" width="8.5703125" style="2" customWidth="1"/>
    <col min="769" max="769" width="10" style="2" customWidth="1"/>
    <col min="770" max="770" width="8.7109375" style="2" customWidth="1"/>
    <col min="771" max="771" width="9.28515625" style="2" customWidth="1"/>
    <col min="772" max="772" width="11.5703125" style="2" customWidth="1"/>
    <col min="773" max="1015" width="9.140625" style="2"/>
    <col min="1016" max="1016" width="5" style="2" customWidth="1"/>
    <col min="1017" max="1017" width="11" style="2" customWidth="1"/>
    <col min="1018" max="1018" width="51.28515625" style="2" customWidth="1"/>
    <col min="1019" max="1019" width="9.85546875" style="2" customWidth="1"/>
    <col min="1020" max="1020" width="9.140625" style="2" customWidth="1"/>
    <col min="1021" max="1021" width="11.28515625" style="2" customWidth="1"/>
    <col min="1022" max="1022" width="9.28515625" style="2" customWidth="1"/>
    <col min="1023" max="1023" width="10.85546875" style="2" customWidth="1"/>
    <col min="1024" max="1024" width="8.5703125" style="2" customWidth="1"/>
    <col min="1025" max="1025" width="10" style="2" customWidth="1"/>
    <col min="1026" max="1026" width="8.7109375" style="2" customWidth="1"/>
    <col min="1027" max="1027" width="9.28515625" style="2" customWidth="1"/>
    <col min="1028" max="1028" width="11.5703125" style="2" customWidth="1"/>
    <col min="1029" max="1271" width="9.140625" style="2"/>
    <col min="1272" max="1272" width="5" style="2" customWidth="1"/>
    <col min="1273" max="1273" width="11" style="2" customWidth="1"/>
    <col min="1274" max="1274" width="51.28515625" style="2" customWidth="1"/>
    <col min="1275" max="1275" width="9.85546875" style="2" customWidth="1"/>
    <col min="1276" max="1276" width="9.140625" style="2" customWidth="1"/>
    <col min="1277" max="1277" width="11.28515625" style="2" customWidth="1"/>
    <col min="1278" max="1278" width="9.28515625" style="2" customWidth="1"/>
    <col min="1279" max="1279" width="10.85546875" style="2" customWidth="1"/>
    <col min="1280" max="1280" width="8.5703125" style="2" customWidth="1"/>
    <col min="1281" max="1281" width="10" style="2" customWidth="1"/>
    <col min="1282" max="1282" width="8.7109375" style="2" customWidth="1"/>
    <col min="1283" max="1283" width="9.28515625" style="2" customWidth="1"/>
    <col min="1284" max="1284" width="11.5703125" style="2" customWidth="1"/>
    <col min="1285" max="1527" width="9.140625" style="2"/>
    <col min="1528" max="1528" width="5" style="2" customWidth="1"/>
    <col min="1529" max="1529" width="11" style="2" customWidth="1"/>
    <col min="1530" max="1530" width="51.28515625" style="2" customWidth="1"/>
    <col min="1531" max="1531" width="9.85546875" style="2" customWidth="1"/>
    <col min="1532" max="1532" width="9.140625" style="2" customWidth="1"/>
    <col min="1533" max="1533" width="11.28515625" style="2" customWidth="1"/>
    <col min="1534" max="1534" width="9.28515625" style="2" customWidth="1"/>
    <col min="1535" max="1535" width="10.85546875" style="2" customWidth="1"/>
    <col min="1536" max="1536" width="8.5703125" style="2" customWidth="1"/>
    <col min="1537" max="1537" width="10" style="2" customWidth="1"/>
    <col min="1538" max="1538" width="8.7109375" style="2" customWidth="1"/>
    <col min="1539" max="1539" width="9.28515625" style="2" customWidth="1"/>
    <col min="1540" max="1540" width="11.5703125" style="2" customWidth="1"/>
    <col min="1541" max="1783" width="9.140625" style="2"/>
    <col min="1784" max="1784" width="5" style="2" customWidth="1"/>
    <col min="1785" max="1785" width="11" style="2" customWidth="1"/>
    <col min="1786" max="1786" width="51.28515625" style="2" customWidth="1"/>
    <col min="1787" max="1787" width="9.85546875" style="2" customWidth="1"/>
    <col min="1788" max="1788" width="9.140625" style="2" customWidth="1"/>
    <col min="1789" max="1789" width="11.28515625" style="2" customWidth="1"/>
    <col min="1790" max="1790" width="9.28515625" style="2" customWidth="1"/>
    <col min="1791" max="1791" width="10.85546875" style="2" customWidth="1"/>
    <col min="1792" max="1792" width="8.5703125" style="2" customWidth="1"/>
    <col min="1793" max="1793" width="10" style="2" customWidth="1"/>
    <col min="1794" max="1794" width="8.7109375" style="2" customWidth="1"/>
    <col min="1795" max="1795" width="9.28515625" style="2" customWidth="1"/>
    <col min="1796" max="1796" width="11.5703125" style="2" customWidth="1"/>
    <col min="1797" max="2039" width="9.140625" style="2"/>
    <col min="2040" max="2040" width="5" style="2" customWidth="1"/>
    <col min="2041" max="2041" width="11" style="2" customWidth="1"/>
    <col min="2042" max="2042" width="51.28515625" style="2" customWidth="1"/>
    <col min="2043" max="2043" width="9.85546875" style="2" customWidth="1"/>
    <col min="2044" max="2044" width="9.140625" style="2" customWidth="1"/>
    <col min="2045" max="2045" width="11.28515625" style="2" customWidth="1"/>
    <col min="2046" max="2046" width="9.28515625" style="2" customWidth="1"/>
    <col min="2047" max="2047" width="10.85546875" style="2" customWidth="1"/>
    <col min="2048" max="2048" width="8.5703125" style="2" customWidth="1"/>
    <col min="2049" max="2049" width="10" style="2" customWidth="1"/>
    <col min="2050" max="2050" width="8.7109375" style="2" customWidth="1"/>
    <col min="2051" max="2051" width="9.28515625" style="2" customWidth="1"/>
    <col min="2052" max="2052" width="11.5703125" style="2" customWidth="1"/>
    <col min="2053" max="2295" width="9.140625" style="2"/>
    <col min="2296" max="2296" width="5" style="2" customWidth="1"/>
    <col min="2297" max="2297" width="11" style="2" customWidth="1"/>
    <col min="2298" max="2298" width="51.28515625" style="2" customWidth="1"/>
    <col min="2299" max="2299" width="9.85546875" style="2" customWidth="1"/>
    <col min="2300" max="2300" width="9.140625" style="2" customWidth="1"/>
    <col min="2301" max="2301" width="11.28515625" style="2" customWidth="1"/>
    <col min="2302" max="2302" width="9.28515625" style="2" customWidth="1"/>
    <col min="2303" max="2303" width="10.85546875" style="2" customWidth="1"/>
    <col min="2304" max="2304" width="8.5703125" style="2" customWidth="1"/>
    <col min="2305" max="2305" width="10" style="2" customWidth="1"/>
    <col min="2306" max="2306" width="8.7109375" style="2" customWidth="1"/>
    <col min="2307" max="2307" width="9.28515625" style="2" customWidth="1"/>
    <col min="2308" max="2308" width="11.5703125" style="2" customWidth="1"/>
    <col min="2309" max="2551" width="9.140625" style="2"/>
    <col min="2552" max="2552" width="5" style="2" customWidth="1"/>
    <col min="2553" max="2553" width="11" style="2" customWidth="1"/>
    <col min="2554" max="2554" width="51.28515625" style="2" customWidth="1"/>
    <col min="2555" max="2555" width="9.85546875" style="2" customWidth="1"/>
    <col min="2556" max="2556" width="9.140625" style="2" customWidth="1"/>
    <col min="2557" max="2557" width="11.28515625" style="2" customWidth="1"/>
    <col min="2558" max="2558" width="9.28515625" style="2" customWidth="1"/>
    <col min="2559" max="2559" width="10.85546875" style="2" customWidth="1"/>
    <col min="2560" max="2560" width="8.5703125" style="2" customWidth="1"/>
    <col min="2561" max="2561" width="10" style="2" customWidth="1"/>
    <col min="2562" max="2562" width="8.7109375" style="2" customWidth="1"/>
    <col min="2563" max="2563" width="9.28515625" style="2" customWidth="1"/>
    <col min="2564" max="2564" width="11.5703125" style="2" customWidth="1"/>
    <col min="2565" max="2807" width="9.140625" style="2"/>
    <col min="2808" max="2808" width="5" style="2" customWidth="1"/>
    <col min="2809" max="2809" width="11" style="2" customWidth="1"/>
    <col min="2810" max="2810" width="51.28515625" style="2" customWidth="1"/>
    <col min="2811" max="2811" width="9.85546875" style="2" customWidth="1"/>
    <col min="2812" max="2812" width="9.140625" style="2" customWidth="1"/>
    <col min="2813" max="2813" width="11.28515625" style="2" customWidth="1"/>
    <col min="2814" max="2814" width="9.28515625" style="2" customWidth="1"/>
    <col min="2815" max="2815" width="10.85546875" style="2" customWidth="1"/>
    <col min="2816" max="2816" width="8.5703125" style="2" customWidth="1"/>
    <col min="2817" max="2817" width="10" style="2" customWidth="1"/>
    <col min="2818" max="2818" width="8.7109375" style="2" customWidth="1"/>
    <col min="2819" max="2819" width="9.28515625" style="2" customWidth="1"/>
    <col min="2820" max="2820" width="11.5703125" style="2" customWidth="1"/>
    <col min="2821" max="3063" width="9.140625" style="2"/>
    <col min="3064" max="3064" width="5" style="2" customWidth="1"/>
    <col min="3065" max="3065" width="11" style="2" customWidth="1"/>
    <col min="3066" max="3066" width="51.28515625" style="2" customWidth="1"/>
    <col min="3067" max="3067" width="9.85546875" style="2" customWidth="1"/>
    <col min="3068" max="3068" width="9.140625" style="2" customWidth="1"/>
    <col min="3069" max="3069" width="11.28515625" style="2" customWidth="1"/>
    <col min="3070" max="3070" width="9.28515625" style="2" customWidth="1"/>
    <col min="3071" max="3071" width="10.85546875" style="2" customWidth="1"/>
    <col min="3072" max="3072" width="8.5703125" style="2" customWidth="1"/>
    <col min="3073" max="3073" width="10" style="2" customWidth="1"/>
    <col min="3074" max="3074" width="8.7109375" style="2" customWidth="1"/>
    <col min="3075" max="3075" width="9.28515625" style="2" customWidth="1"/>
    <col min="3076" max="3076" width="11.5703125" style="2" customWidth="1"/>
    <col min="3077" max="3319" width="9.140625" style="2"/>
    <col min="3320" max="3320" width="5" style="2" customWidth="1"/>
    <col min="3321" max="3321" width="11" style="2" customWidth="1"/>
    <col min="3322" max="3322" width="51.28515625" style="2" customWidth="1"/>
    <col min="3323" max="3323" width="9.85546875" style="2" customWidth="1"/>
    <col min="3324" max="3324" width="9.140625" style="2" customWidth="1"/>
    <col min="3325" max="3325" width="11.28515625" style="2" customWidth="1"/>
    <col min="3326" max="3326" width="9.28515625" style="2" customWidth="1"/>
    <col min="3327" max="3327" width="10.85546875" style="2" customWidth="1"/>
    <col min="3328" max="3328" width="8.5703125" style="2" customWidth="1"/>
    <col min="3329" max="3329" width="10" style="2" customWidth="1"/>
    <col min="3330" max="3330" width="8.7109375" style="2" customWidth="1"/>
    <col min="3331" max="3331" width="9.28515625" style="2" customWidth="1"/>
    <col min="3332" max="3332" width="11.5703125" style="2" customWidth="1"/>
    <col min="3333" max="3575" width="9.140625" style="2"/>
    <col min="3576" max="3576" width="5" style="2" customWidth="1"/>
    <col min="3577" max="3577" width="11" style="2" customWidth="1"/>
    <col min="3578" max="3578" width="51.28515625" style="2" customWidth="1"/>
    <col min="3579" max="3579" width="9.85546875" style="2" customWidth="1"/>
    <col min="3580" max="3580" width="9.140625" style="2" customWidth="1"/>
    <col min="3581" max="3581" width="11.28515625" style="2" customWidth="1"/>
    <col min="3582" max="3582" width="9.28515625" style="2" customWidth="1"/>
    <col min="3583" max="3583" width="10.85546875" style="2" customWidth="1"/>
    <col min="3584" max="3584" width="8.5703125" style="2" customWidth="1"/>
    <col min="3585" max="3585" width="10" style="2" customWidth="1"/>
    <col min="3586" max="3586" width="8.7109375" style="2" customWidth="1"/>
    <col min="3587" max="3587" width="9.28515625" style="2" customWidth="1"/>
    <col min="3588" max="3588" width="11.5703125" style="2" customWidth="1"/>
    <col min="3589" max="3831" width="9.140625" style="2"/>
    <col min="3832" max="3832" width="5" style="2" customWidth="1"/>
    <col min="3833" max="3833" width="11" style="2" customWidth="1"/>
    <col min="3834" max="3834" width="51.28515625" style="2" customWidth="1"/>
    <col min="3835" max="3835" width="9.85546875" style="2" customWidth="1"/>
    <col min="3836" max="3836" width="9.140625" style="2" customWidth="1"/>
    <col min="3837" max="3837" width="11.28515625" style="2" customWidth="1"/>
    <col min="3838" max="3838" width="9.28515625" style="2" customWidth="1"/>
    <col min="3839" max="3839" width="10.85546875" style="2" customWidth="1"/>
    <col min="3840" max="3840" width="8.5703125" style="2" customWidth="1"/>
    <col min="3841" max="3841" width="10" style="2" customWidth="1"/>
    <col min="3842" max="3842" width="8.7109375" style="2" customWidth="1"/>
    <col min="3843" max="3843" width="9.28515625" style="2" customWidth="1"/>
    <col min="3844" max="3844" width="11.5703125" style="2" customWidth="1"/>
    <col min="3845" max="4087" width="9.140625" style="2"/>
    <col min="4088" max="4088" width="5" style="2" customWidth="1"/>
    <col min="4089" max="4089" width="11" style="2" customWidth="1"/>
    <col min="4090" max="4090" width="51.28515625" style="2" customWidth="1"/>
    <col min="4091" max="4091" width="9.85546875" style="2" customWidth="1"/>
    <col min="4092" max="4092" width="9.140625" style="2" customWidth="1"/>
    <col min="4093" max="4093" width="11.28515625" style="2" customWidth="1"/>
    <col min="4094" max="4094" width="9.28515625" style="2" customWidth="1"/>
    <col min="4095" max="4095" width="10.85546875" style="2" customWidth="1"/>
    <col min="4096" max="4096" width="8.5703125" style="2" customWidth="1"/>
    <col min="4097" max="4097" width="10" style="2" customWidth="1"/>
    <col min="4098" max="4098" width="8.7109375" style="2" customWidth="1"/>
    <col min="4099" max="4099" width="9.28515625" style="2" customWidth="1"/>
    <col min="4100" max="4100" width="11.5703125" style="2" customWidth="1"/>
    <col min="4101" max="4343" width="9.140625" style="2"/>
    <col min="4344" max="4344" width="5" style="2" customWidth="1"/>
    <col min="4345" max="4345" width="11" style="2" customWidth="1"/>
    <col min="4346" max="4346" width="51.28515625" style="2" customWidth="1"/>
    <col min="4347" max="4347" width="9.85546875" style="2" customWidth="1"/>
    <col min="4348" max="4348" width="9.140625" style="2" customWidth="1"/>
    <col min="4349" max="4349" width="11.28515625" style="2" customWidth="1"/>
    <col min="4350" max="4350" width="9.28515625" style="2" customWidth="1"/>
    <col min="4351" max="4351" width="10.85546875" style="2" customWidth="1"/>
    <col min="4352" max="4352" width="8.5703125" style="2" customWidth="1"/>
    <col min="4353" max="4353" width="10" style="2" customWidth="1"/>
    <col min="4354" max="4354" width="8.7109375" style="2" customWidth="1"/>
    <col min="4355" max="4355" width="9.28515625" style="2" customWidth="1"/>
    <col min="4356" max="4356" width="11.5703125" style="2" customWidth="1"/>
    <col min="4357" max="4599" width="9.140625" style="2"/>
    <col min="4600" max="4600" width="5" style="2" customWidth="1"/>
    <col min="4601" max="4601" width="11" style="2" customWidth="1"/>
    <col min="4602" max="4602" width="51.28515625" style="2" customWidth="1"/>
    <col min="4603" max="4603" width="9.85546875" style="2" customWidth="1"/>
    <col min="4604" max="4604" width="9.140625" style="2" customWidth="1"/>
    <col min="4605" max="4605" width="11.28515625" style="2" customWidth="1"/>
    <col min="4606" max="4606" width="9.28515625" style="2" customWidth="1"/>
    <col min="4607" max="4607" width="10.85546875" style="2" customWidth="1"/>
    <col min="4608" max="4608" width="8.5703125" style="2" customWidth="1"/>
    <col min="4609" max="4609" width="10" style="2" customWidth="1"/>
    <col min="4610" max="4610" width="8.7109375" style="2" customWidth="1"/>
    <col min="4611" max="4611" width="9.28515625" style="2" customWidth="1"/>
    <col min="4612" max="4612" width="11.5703125" style="2" customWidth="1"/>
    <col min="4613" max="4855" width="9.140625" style="2"/>
    <col min="4856" max="4856" width="5" style="2" customWidth="1"/>
    <col min="4857" max="4857" width="11" style="2" customWidth="1"/>
    <col min="4858" max="4858" width="51.28515625" style="2" customWidth="1"/>
    <col min="4859" max="4859" width="9.85546875" style="2" customWidth="1"/>
    <col min="4860" max="4860" width="9.140625" style="2" customWidth="1"/>
    <col min="4861" max="4861" width="11.28515625" style="2" customWidth="1"/>
    <col min="4862" max="4862" width="9.28515625" style="2" customWidth="1"/>
    <col min="4863" max="4863" width="10.85546875" style="2" customWidth="1"/>
    <col min="4864" max="4864" width="8.5703125" style="2" customWidth="1"/>
    <col min="4865" max="4865" width="10" style="2" customWidth="1"/>
    <col min="4866" max="4866" width="8.7109375" style="2" customWidth="1"/>
    <col min="4867" max="4867" width="9.28515625" style="2" customWidth="1"/>
    <col min="4868" max="4868" width="11.5703125" style="2" customWidth="1"/>
    <col min="4869" max="5111" width="9.140625" style="2"/>
    <col min="5112" max="5112" width="5" style="2" customWidth="1"/>
    <col min="5113" max="5113" width="11" style="2" customWidth="1"/>
    <col min="5114" max="5114" width="51.28515625" style="2" customWidth="1"/>
    <col min="5115" max="5115" width="9.85546875" style="2" customWidth="1"/>
    <col min="5116" max="5116" width="9.140625" style="2" customWidth="1"/>
    <col min="5117" max="5117" width="11.28515625" style="2" customWidth="1"/>
    <col min="5118" max="5118" width="9.28515625" style="2" customWidth="1"/>
    <col min="5119" max="5119" width="10.85546875" style="2" customWidth="1"/>
    <col min="5120" max="5120" width="8.5703125" style="2" customWidth="1"/>
    <col min="5121" max="5121" width="10" style="2" customWidth="1"/>
    <col min="5122" max="5122" width="8.7109375" style="2" customWidth="1"/>
    <col min="5123" max="5123" width="9.28515625" style="2" customWidth="1"/>
    <col min="5124" max="5124" width="11.5703125" style="2" customWidth="1"/>
    <col min="5125" max="5367" width="9.140625" style="2"/>
    <col min="5368" max="5368" width="5" style="2" customWidth="1"/>
    <col min="5369" max="5369" width="11" style="2" customWidth="1"/>
    <col min="5370" max="5370" width="51.28515625" style="2" customWidth="1"/>
    <col min="5371" max="5371" width="9.85546875" style="2" customWidth="1"/>
    <col min="5372" max="5372" width="9.140625" style="2" customWidth="1"/>
    <col min="5373" max="5373" width="11.28515625" style="2" customWidth="1"/>
    <col min="5374" max="5374" width="9.28515625" style="2" customWidth="1"/>
    <col min="5375" max="5375" width="10.85546875" style="2" customWidth="1"/>
    <col min="5376" max="5376" width="8.5703125" style="2" customWidth="1"/>
    <col min="5377" max="5377" width="10" style="2" customWidth="1"/>
    <col min="5378" max="5378" width="8.7109375" style="2" customWidth="1"/>
    <col min="5379" max="5379" width="9.28515625" style="2" customWidth="1"/>
    <col min="5380" max="5380" width="11.5703125" style="2" customWidth="1"/>
    <col min="5381" max="5623" width="9.140625" style="2"/>
    <col min="5624" max="5624" width="5" style="2" customWidth="1"/>
    <col min="5625" max="5625" width="11" style="2" customWidth="1"/>
    <col min="5626" max="5626" width="51.28515625" style="2" customWidth="1"/>
    <col min="5627" max="5627" width="9.85546875" style="2" customWidth="1"/>
    <col min="5628" max="5628" width="9.140625" style="2" customWidth="1"/>
    <col min="5629" max="5629" width="11.28515625" style="2" customWidth="1"/>
    <col min="5630" max="5630" width="9.28515625" style="2" customWidth="1"/>
    <col min="5631" max="5631" width="10.85546875" style="2" customWidth="1"/>
    <col min="5632" max="5632" width="8.5703125" style="2" customWidth="1"/>
    <col min="5633" max="5633" width="10" style="2" customWidth="1"/>
    <col min="5634" max="5634" width="8.7109375" style="2" customWidth="1"/>
    <col min="5635" max="5635" width="9.28515625" style="2" customWidth="1"/>
    <col min="5636" max="5636" width="11.5703125" style="2" customWidth="1"/>
    <col min="5637" max="5879" width="9.140625" style="2"/>
    <col min="5880" max="5880" width="5" style="2" customWidth="1"/>
    <col min="5881" max="5881" width="11" style="2" customWidth="1"/>
    <col min="5882" max="5882" width="51.28515625" style="2" customWidth="1"/>
    <col min="5883" max="5883" width="9.85546875" style="2" customWidth="1"/>
    <col min="5884" max="5884" width="9.140625" style="2" customWidth="1"/>
    <col min="5885" max="5885" width="11.28515625" style="2" customWidth="1"/>
    <col min="5886" max="5886" width="9.28515625" style="2" customWidth="1"/>
    <col min="5887" max="5887" width="10.85546875" style="2" customWidth="1"/>
    <col min="5888" max="5888" width="8.5703125" style="2" customWidth="1"/>
    <col min="5889" max="5889" width="10" style="2" customWidth="1"/>
    <col min="5890" max="5890" width="8.7109375" style="2" customWidth="1"/>
    <col min="5891" max="5891" width="9.28515625" style="2" customWidth="1"/>
    <col min="5892" max="5892" width="11.5703125" style="2" customWidth="1"/>
    <col min="5893" max="6135" width="9.140625" style="2"/>
    <col min="6136" max="6136" width="5" style="2" customWidth="1"/>
    <col min="6137" max="6137" width="11" style="2" customWidth="1"/>
    <col min="6138" max="6138" width="51.28515625" style="2" customWidth="1"/>
    <col min="6139" max="6139" width="9.85546875" style="2" customWidth="1"/>
    <col min="6140" max="6140" width="9.140625" style="2" customWidth="1"/>
    <col min="6141" max="6141" width="11.28515625" style="2" customWidth="1"/>
    <col min="6142" max="6142" width="9.28515625" style="2" customWidth="1"/>
    <col min="6143" max="6143" width="10.85546875" style="2" customWidth="1"/>
    <col min="6144" max="6144" width="8.5703125" style="2" customWidth="1"/>
    <col min="6145" max="6145" width="10" style="2" customWidth="1"/>
    <col min="6146" max="6146" width="8.7109375" style="2" customWidth="1"/>
    <col min="6147" max="6147" width="9.28515625" style="2" customWidth="1"/>
    <col min="6148" max="6148" width="11.5703125" style="2" customWidth="1"/>
    <col min="6149" max="6391" width="9.140625" style="2"/>
    <col min="6392" max="6392" width="5" style="2" customWidth="1"/>
    <col min="6393" max="6393" width="11" style="2" customWidth="1"/>
    <col min="6394" max="6394" width="51.28515625" style="2" customWidth="1"/>
    <col min="6395" max="6395" width="9.85546875" style="2" customWidth="1"/>
    <col min="6396" max="6396" width="9.140625" style="2" customWidth="1"/>
    <col min="6397" max="6397" width="11.28515625" style="2" customWidth="1"/>
    <col min="6398" max="6398" width="9.28515625" style="2" customWidth="1"/>
    <col min="6399" max="6399" width="10.85546875" style="2" customWidth="1"/>
    <col min="6400" max="6400" width="8.5703125" style="2" customWidth="1"/>
    <col min="6401" max="6401" width="10" style="2" customWidth="1"/>
    <col min="6402" max="6402" width="8.7109375" style="2" customWidth="1"/>
    <col min="6403" max="6403" width="9.28515625" style="2" customWidth="1"/>
    <col min="6404" max="6404" width="11.5703125" style="2" customWidth="1"/>
    <col min="6405" max="6647" width="9.140625" style="2"/>
    <col min="6648" max="6648" width="5" style="2" customWidth="1"/>
    <col min="6649" max="6649" width="11" style="2" customWidth="1"/>
    <col min="6650" max="6650" width="51.28515625" style="2" customWidth="1"/>
    <col min="6651" max="6651" width="9.85546875" style="2" customWidth="1"/>
    <col min="6652" max="6652" width="9.140625" style="2" customWidth="1"/>
    <col min="6653" max="6653" width="11.28515625" style="2" customWidth="1"/>
    <col min="6654" max="6654" width="9.28515625" style="2" customWidth="1"/>
    <col min="6655" max="6655" width="10.85546875" style="2" customWidth="1"/>
    <col min="6656" max="6656" width="8.5703125" style="2" customWidth="1"/>
    <col min="6657" max="6657" width="10" style="2" customWidth="1"/>
    <col min="6658" max="6658" width="8.7109375" style="2" customWidth="1"/>
    <col min="6659" max="6659" width="9.28515625" style="2" customWidth="1"/>
    <col min="6660" max="6660" width="11.5703125" style="2" customWidth="1"/>
    <col min="6661" max="6903" width="9.140625" style="2"/>
    <col min="6904" max="6904" width="5" style="2" customWidth="1"/>
    <col min="6905" max="6905" width="11" style="2" customWidth="1"/>
    <col min="6906" max="6906" width="51.28515625" style="2" customWidth="1"/>
    <col min="6907" max="6907" width="9.85546875" style="2" customWidth="1"/>
    <col min="6908" max="6908" width="9.140625" style="2" customWidth="1"/>
    <col min="6909" max="6909" width="11.28515625" style="2" customWidth="1"/>
    <col min="6910" max="6910" width="9.28515625" style="2" customWidth="1"/>
    <col min="6911" max="6911" width="10.85546875" style="2" customWidth="1"/>
    <col min="6912" max="6912" width="8.5703125" style="2" customWidth="1"/>
    <col min="6913" max="6913" width="10" style="2" customWidth="1"/>
    <col min="6914" max="6914" width="8.7109375" style="2" customWidth="1"/>
    <col min="6915" max="6915" width="9.28515625" style="2" customWidth="1"/>
    <col min="6916" max="6916" width="11.5703125" style="2" customWidth="1"/>
    <col min="6917" max="7159" width="9.140625" style="2"/>
    <col min="7160" max="7160" width="5" style="2" customWidth="1"/>
    <col min="7161" max="7161" width="11" style="2" customWidth="1"/>
    <col min="7162" max="7162" width="51.28515625" style="2" customWidth="1"/>
    <col min="7163" max="7163" width="9.85546875" style="2" customWidth="1"/>
    <col min="7164" max="7164" width="9.140625" style="2" customWidth="1"/>
    <col min="7165" max="7165" width="11.28515625" style="2" customWidth="1"/>
    <col min="7166" max="7166" width="9.28515625" style="2" customWidth="1"/>
    <col min="7167" max="7167" width="10.85546875" style="2" customWidth="1"/>
    <col min="7168" max="7168" width="8.5703125" style="2" customWidth="1"/>
    <col min="7169" max="7169" width="10" style="2" customWidth="1"/>
    <col min="7170" max="7170" width="8.7109375" style="2" customWidth="1"/>
    <col min="7171" max="7171" width="9.28515625" style="2" customWidth="1"/>
    <col min="7172" max="7172" width="11.5703125" style="2" customWidth="1"/>
    <col min="7173" max="7415" width="9.140625" style="2"/>
    <col min="7416" max="7416" width="5" style="2" customWidth="1"/>
    <col min="7417" max="7417" width="11" style="2" customWidth="1"/>
    <col min="7418" max="7418" width="51.28515625" style="2" customWidth="1"/>
    <col min="7419" max="7419" width="9.85546875" style="2" customWidth="1"/>
    <col min="7420" max="7420" width="9.140625" style="2" customWidth="1"/>
    <col min="7421" max="7421" width="11.28515625" style="2" customWidth="1"/>
    <col min="7422" max="7422" width="9.28515625" style="2" customWidth="1"/>
    <col min="7423" max="7423" width="10.85546875" style="2" customWidth="1"/>
    <col min="7424" max="7424" width="8.5703125" style="2" customWidth="1"/>
    <col min="7425" max="7425" width="10" style="2" customWidth="1"/>
    <col min="7426" max="7426" width="8.7109375" style="2" customWidth="1"/>
    <col min="7427" max="7427" width="9.28515625" style="2" customWidth="1"/>
    <col min="7428" max="7428" width="11.5703125" style="2" customWidth="1"/>
    <col min="7429" max="7671" width="9.140625" style="2"/>
    <col min="7672" max="7672" width="5" style="2" customWidth="1"/>
    <col min="7673" max="7673" width="11" style="2" customWidth="1"/>
    <col min="7674" max="7674" width="51.28515625" style="2" customWidth="1"/>
    <col min="7675" max="7675" width="9.85546875" style="2" customWidth="1"/>
    <col min="7676" max="7676" width="9.140625" style="2" customWidth="1"/>
    <col min="7677" max="7677" width="11.28515625" style="2" customWidth="1"/>
    <col min="7678" max="7678" width="9.28515625" style="2" customWidth="1"/>
    <col min="7679" max="7679" width="10.85546875" style="2" customWidth="1"/>
    <col min="7680" max="7680" width="8.5703125" style="2" customWidth="1"/>
    <col min="7681" max="7681" width="10" style="2" customWidth="1"/>
    <col min="7682" max="7682" width="8.7109375" style="2" customWidth="1"/>
    <col min="7683" max="7683" width="9.28515625" style="2" customWidth="1"/>
    <col min="7684" max="7684" width="11.5703125" style="2" customWidth="1"/>
    <col min="7685" max="7927" width="9.140625" style="2"/>
    <col min="7928" max="7928" width="5" style="2" customWidth="1"/>
    <col min="7929" max="7929" width="11" style="2" customWidth="1"/>
    <col min="7930" max="7930" width="51.28515625" style="2" customWidth="1"/>
    <col min="7931" max="7931" width="9.85546875" style="2" customWidth="1"/>
    <col min="7932" max="7932" width="9.140625" style="2" customWidth="1"/>
    <col min="7933" max="7933" width="11.28515625" style="2" customWidth="1"/>
    <col min="7934" max="7934" width="9.28515625" style="2" customWidth="1"/>
    <col min="7935" max="7935" width="10.85546875" style="2" customWidth="1"/>
    <col min="7936" max="7936" width="8.5703125" style="2" customWidth="1"/>
    <col min="7937" max="7937" width="10" style="2" customWidth="1"/>
    <col min="7938" max="7938" width="8.7109375" style="2" customWidth="1"/>
    <col min="7939" max="7939" width="9.28515625" style="2" customWidth="1"/>
    <col min="7940" max="7940" width="11.5703125" style="2" customWidth="1"/>
    <col min="7941" max="8183" width="9.140625" style="2"/>
    <col min="8184" max="8184" width="5" style="2" customWidth="1"/>
    <col min="8185" max="8185" width="11" style="2" customWidth="1"/>
    <col min="8186" max="8186" width="51.28515625" style="2" customWidth="1"/>
    <col min="8187" max="8187" width="9.85546875" style="2" customWidth="1"/>
    <col min="8188" max="8188" width="9.140625" style="2" customWidth="1"/>
    <col min="8189" max="8189" width="11.28515625" style="2" customWidth="1"/>
    <col min="8190" max="8190" width="9.28515625" style="2" customWidth="1"/>
    <col min="8191" max="8191" width="10.85546875" style="2" customWidth="1"/>
    <col min="8192" max="8192" width="8.5703125" style="2" customWidth="1"/>
    <col min="8193" max="8193" width="10" style="2" customWidth="1"/>
    <col min="8194" max="8194" width="8.7109375" style="2" customWidth="1"/>
    <col min="8195" max="8195" width="9.28515625" style="2" customWidth="1"/>
    <col min="8196" max="8196" width="11.5703125" style="2" customWidth="1"/>
    <col min="8197" max="8439" width="9.140625" style="2"/>
    <col min="8440" max="8440" width="5" style="2" customWidth="1"/>
    <col min="8441" max="8441" width="11" style="2" customWidth="1"/>
    <col min="8442" max="8442" width="51.28515625" style="2" customWidth="1"/>
    <col min="8443" max="8443" width="9.85546875" style="2" customWidth="1"/>
    <col min="8444" max="8444" width="9.140625" style="2" customWidth="1"/>
    <col min="8445" max="8445" width="11.28515625" style="2" customWidth="1"/>
    <col min="8446" max="8446" width="9.28515625" style="2" customWidth="1"/>
    <col min="8447" max="8447" width="10.85546875" style="2" customWidth="1"/>
    <col min="8448" max="8448" width="8.5703125" style="2" customWidth="1"/>
    <col min="8449" max="8449" width="10" style="2" customWidth="1"/>
    <col min="8450" max="8450" width="8.7109375" style="2" customWidth="1"/>
    <col min="8451" max="8451" width="9.28515625" style="2" customWidth="1"/>
    <col min="8452" max="8452" width="11.5703125" style="2" customWidth="1"/>
    <col min="8453" max="8695" width="9.140625" style="2"/>
    <col min="8696" max="8696" width="5" style="2" customWidth="1"/>
    <col min="8697" max="8697" width="11" style="2" customWidth="1"/>
    <col min="8698" max="8698" width="51.28515625" style="2" customWidth="1"/>
    <col min="8699" max="8699" width="9.85546875" style="2" customWidth="1"/>
    <col min="8700" max="8700" width="9.140625" style="2" customWidth="1"/>
    <col min="8701" max="8701" width="11.28515625" style="2" customWidth="1"/>
    <col min="8702" max="8702" width="9.28515625" style="2" customWidth="1"/>
    <col min="8703" max="8703" width="10.85546875" style="2" customWidth="1"/>
    <col min="8704" max="8704" width="8.5703125" style="2" customWidth="1"/>
    <col min="8705" max="8705" width="10" style="2" customWidth="1"/>
    <col min="8706" max="8706" width="8.7109375" style="2" customWidth="1"/>
    <col min="8707" max="8707" width="9.28515625" style="2" customWidth="1"/>
    <col min="8708" max="8708" width="11.5703125" style="2" customWidth="1"/>
    <col min="8709" max="8951" width="9.140625" style="2"/>
    <col min="8952" max="8952" width="5" style="2" customWidth="1"/>
    <col min="8953" max="8953" width="11" style="2" customWidth="1"/>
    <col min="8954" max="8954" width="51.28515625" style="2" customWidth="1"/>
    <col min="8955" max="8955" width="9.85546875" style="2" customWidth="1"/>
    <col min="8956" max="8956" width="9.140625" style="2" customWidth="1"/>
    <col min="8957" max="8957" width="11.28515625" style="2" customWidth="1"/>
    <col min="8958" max="8958" width="9.28515625" style="2" customWidth="1"/>
    <col min="8959" max="8959" width="10.85546875" style="2" customWidth="1"/>
    <col min="8960" max="8960" width="8.5703125" style="2" customWidth="1"/>
    <col min="8961" max="8961" width="10" style="2" customWidth="1"/>
    <col min="8962" max="8962" width="8.7109375" style="2" customWidth="1"/>
    <col min="8963" max="8963" width="9.28515625" style="2" customWidth="1"/>
    <col min="8964" max="8964" width="11.5703125" style="2" customWidth="1"/>
    <col min="8965" max="9207" width="9.140625" style="2"/>
    <col min="9208" max="9208" width="5" style="2" customWidth="1"/>
    <col min="9209" max="9209" width="11" style="2" customWidth="1"/>
    <col min="9210" max="9210" width="51.28515625" style="2" customWidth="1"/>
    <col min="9211" max="9211" width="9.85546875" style="2" customWidth="1"/>
    <col min="9212" max="9212" width="9.140625" style="2" customWidth="1"/>
    <col min="9213" max="9213" width="11.28515625" style="2" customWidth="1"/>
    <col min="9214" max="9214" width="9.28515625" style="2" customWidth="1"/>
    <col min="9215" max="9215" width="10.85546875" style="2" customWidth="1"/>
    <col min="9216" max="9216" width="8.5703125" style="2" customWidth="1"/>
    <col min="9217" max="9217" width="10" style="2" customWidth="1"/>
    <col min="9218" max="9218" width="8.7109375" style="2" customWidth="1"/>
    <col min="9219" max="9219" width="9.28515625" style="2" customWidth="1"/>
    <col min="9220" max="9220" width="11.5703125" style="2" customWidth="1"/>
    <col min="9221" max="9463" width="9.140625" style="2"/>
    <col min="9464" max="9464" width="5" style="2" customWidth="1"/>
    <col min="9465" max="9465" width="11" style="2" customWidth="1"/>
    <col min="9466" max="9466" width="51.28515625" style="2" customWidth="1"/>
    <col min="9467" max="9467" width="9.85546875" style="2" customWidth="1"/>
    <col min="9468" max="9468" width="9.140625" style="2" customWidth="1"/>
    <col min="9469" max="9469" width="11.28515625" style="2" customWidth="1"/>
    <col min="9470" max="9470" width="9.28515625" style="2" customWidth="1"/>
    <col min="9471" max="9471" width="10.85546875" style="2" customWidth="1"/>
    <col min="9472" max="9472" width="8.5703125" style="2" customWidth="1"/>
    <col min="9473" max="9473" width="10" style="2" customWidth="1"/>
    <col min="9474" max="9474" width="8.7109375" style="2" customWidth="1"/>
    <col min="9475" max="9475" width="9.28515625" style="2" customWidth="1"/>
    <col min="9476" max="9476" width="11.5703125" style="2" customWidth="1"/>
    <col min="9477" max="9719" width="9.140625" style="2"/>
    <col min="9720" max="9720" width="5" style="2" customWidth="1"/>
    <col min="9721" max="9721" width="11" style="2" customWidth="1"/>
    <col min="9722" max="9722" width="51.28515625" style="2" customWidth="1"/>
    <col min="9723" max="9723" width="9.85546875" style="2" customWidth="1"/>
    <col min="9724" max="9724" width="9.140625" style="2" customWidth="1"/>
    <col min="9725" max="9725" width="11.28515625" style="2" customWidth="1"/>
    <col min="9726" max="9726" width="9.28515625" style="2" customWidth="1"/>
    <col min="9727" max="9727" width="10.85546875" style="2" customWidth="1"/>
    <col min="9728" max="9728" width="8.5703125" style="2" customWidth="1"/>
    <col min="9729" max="9729" width="10" style="2" customWidth="1"/>
    <col min="9730" max="9730" width="8.7109375" style="2" customWidth="1"/>
    <col min="9731" max="9731" width="9.28515625" style="2" customWidth="1"/>
    <col min="9732" max="9732" width="11.5703125" style="2" customWidth="1"/>
    <col min="9733" max="9975" width="9.140625" style="2"/>
    <col min="9976" max="9976" width="5" style="2" customWidth="1"/>
    <col min="9977" max="9977" width="11" style="2" customWidth="1"/>
    <col min="9978" max="9978" width="51.28515625" style="2" customWidth="1"/>
    <col min="9979" max="9979" width="9.85546875" style="2" customWidth="1"/>
    <col min="9980" max="9980" width="9.140625" style="2" customWidth="1"/>
    <col min="9981" max="9981" width="11.28515625" style="2" customWidth="1"/>
    <col min="9982" max="9982" width="9.28515625" style="2" customWidth="1"/>
    <col min="9983" max="9983" width="10.85546875" style="2" customWidth="1"/>
    <col min="9984" max="9984" width="8.5703125" style="2" customWidth="1"/>
    <col min="9985" max="9985" width="10" style="2" customWidth="1"/>
    <col min="9986" max="9986" width="8.7109375" style="2" customWidth="1"/>
    <col min="9987" max="9987" width="9.28515625" style="2" customWidth="1"/>
    <col min="9988" max="9988" width="11.5703125" style="2" customWidth="1"/>
    <col min="9989" max="10231" width="9.140625" style="2"/>
    <col min="10232" max="10232" width="5" style="2" customWidth="1"/>
    <col min="10233" max="10233" width="11" style="2" customWidth="1"/>
    <col min="10234" max="10234" width="51.28515625" style="2" customWidth="1"/>
    <col min="10235" max="10235" width="9.85546875" style="2" customWidth="1"/>
    <col min="10236" max="10236" width="9.140625" style="2" customWidth="1"/>
    <col min="10237" max="10237" width="11.28515625" style="2" customWidth="1"/>
    <col min="10238" max="10238" width="9.28515625" style="2" customWidth="1"/>
    <col min="10239" max="10239" width="10.85546875" style="2" customWidth="1"/>
    <col min="10240" max="10240" width="8.5703125" style="2" customWidth="1"/>
    <col min="10241" max="10241" width="10" style="2" customWidth="1"/>
    <col min="10242" max="10242" width="8.7109375" style="2" customWidth="1"/>
    <col min="10243" max="10243" width="9.28515625" style="2" customWidth="1"/>
    <col min="10244" max="10244" width="11.5703125" style="2" customWidth="1"/>
    <col min="10245" max="10487" width="9.140625" style="2"/>
    <col min="10488" max="10488" width="5" style="2" customWidth="1"/>
    <col min="10489" max="10489" width="11" style="2" customWidth="1"/>
    <col min="10490" max="10490" width="51.28515625" style="2" customWidth="1"/>
    <col min="10491" max="10491" width="9.85546875" style="2" customWidth="1"/>
    <col min="10492" max="10492" width="9.140625" style="2" customWidth="1"/>
    <col min="10493" max="10493" width="11.28515625" style="2" customWidth="1"/>
    <col min="10494" max="10494" width="9.28515625" style="2" customWidth="1"/>
    <col min="10495" max="10495" width="10.85546875" style="2" customWidth="1"/>
    <col min="10496" max="10496" width="8.5703125" style="2" customWidth="1"/>
    <col min="10497" max="10497" width="10" style="2" customWidth="1"/>
    <col min="10498" max="10498" width="8.7109375" style="2" customWidth="1"/>
    <col min="10499" max="10499" width="9.28515625" style="2" customWidth="1"/>
    <col min="10500" max="10500" width="11.5703125" style="2" customWidth="1"/>
    <col min="10501" max="10743" width="9.140625" style="2"/>
    <col min="10744" max="10744" width="5" style="2" customWidth="1"/>
    <col min="10745" max="10745" width="11" style="2" customWidth="1"/>
    <col min="10746" max="10746" width="51.28515625" style="2" customWidth="1"/>
    <col min="10747" max="10747" width="9.85546875" style="2" customWidth="1"/>
    <col min="10748" max="10748" width="9.140625" style="2" customWidth="1"/>
    <col min="10749" max="10749" width="11.28515625" style="2" customWidth="1"/>
    <col min="10750" max="10750" width="9.28515625" style="2" customWidth="1"/>
    <col min="10751" max="10751" width="10.85546875" style="2" customWidth="1"/>
    <col min="10752" max="10752" width="8.5703125" style="2" customWidth="1"/>
    <col min="10753" max="10753" width="10" style="2" customWidth="1"/>
    <col min="10754" max="10754" width="8.7109375" style="2" customWidth="1"/>
    <col min="10755" max="10755" width="9.28515625" style="2" customWidth="1"/>
    <col min="10756" max="10756" width="11.5703125" style="2" customWidth="1"/>
    <col min="10757" max="10999" width="9.140625" style="2"/>
    <col min="11000" max="11000" width="5" style="2" customWidth="1"/>
    <col min="11001" max="11001" width="11" style="2" customWidth="1"/>
    <col min="11002" max="11002" width="51.28515625" style="2" customWidth="1"/>
    <col min="11003" max="11003" width="9.85546875" style="2" customWidth="1"/>
    <col min="11004" max="11004" width="9.140625" style="2" customWidth="1"/>
    <col min="11005" max="11005" width="11.28515625" style="2" customWidth="1"/>
    <col min="11006" max="11006" width="9.28515625" style="2" customWidth="1"/>
    <col min="11007" max="11007" width="10.85546875" style="2" customWidth="1"/>
    <col min="11008" max="11008" width="8.5703125" style="2" customWidth="1"/>
    <col min="11009" max="11009" width="10" style="2" customWidth="1"/>
    <col min="11010" max="11010" width="8.7109375" style="2" customWidth="1"/>
    <col min="11011" max="11011" width="9.28515625" style="2" customWidth="1"/>
    <col min="11012" max="11012" width="11.5703125" style="2" customWidth="1"/>
    <col min="11013" max="11255" width="9.140625" style="2"/>
    <col min="11256" max="11256" width="5" style="2" customWidth="1"/>
    <col min="11257" max="11257" width="11" style="2" customWidth="1"/>
    <col min="11258" max="11258" width="51.28515625" style="2" customWidth="1"/>
    <col min="11259" max="11259" width="9.85546875" style="2" customWidth="1"/>
    <col min="11260" max="11260" width="9.140625" style="2" customWidth="1"/>
    <col min="11261" max="11261" width="11.28515625" style="2" customWidth="1"/>
    <col min="11262" max="11262" width="9.28515625" style="2" customWidth="1"/>
    <col min="11263" max="11263" width="10.85546875" style="2" customWidth="1"/>
    <col min="11264" max="11264" width="8.5703125" style="2" customWidth="1"/>
    <col min="11265" max="11265" width="10" style="2" customWidth="1"/>
    <col min="11266" max="11266" width="8.7109375" style="2" customWidth="1"/>
    <col min="11267" max="11267" width="9.28515625" style="2" customWidth="1"/>
    <col min="11268" max="11268" width="11.5703125" style="2" customWidth="1"/>
    <col min="11269" max="11511" width="9.140625" style="2"/>
    <col min="11512" max="11512" width="5" style="2" customWidth="1"/>
    <col min="11513" max="11513" width="11" style="2" customWidth="1"/>
    <col min="11514" max="11514" width="51.28515625" style="2" customWidth="1"/>
    <col min="11515" max="11515" width="9.85546875" style="2" customWidth="1"/>
    <col min="11516" max="11516" width="9.140625" style="2" customWidth="1"/>
    <col min="11517" max="11517" width="11.28515625" style="2" customWidth="1"/>
    <col min="11518" max="11518" width="9.28515625" style="2" customWidth="1"/>
    <col min="11519" max="11519" width="10.85546875" style="2" customWidth="1"/>
    <col min="11520" max="11520" width="8.5703125" style="2" customWidth="1"/>
    <col min="11521" max="11521" width="10" style="2" customWidth="1"/>
    <col min="11522" max="11522" width="8.7109375" style="2" customWidth="1"/>
    <col min="11523" max="11523" width="9.28515625" style="2" customWidth="1"/>
    <col min="11524" max="11524" width="11.5703125" style="2" customWidth="1"/>
    <col min="11525" max="11767" width="9.140625" style="2"/>
    <col min="11768" max="11768" width="5" style="2" customWidth="1"/>
    <col min="11769" max="11769" width="11" style="2" customWidth="1"/>
    <col min="11770" max="11770" width="51.28515625" style="2" customWidth="1"/>
    <col min="11771" max="11771" width="9.85546875" style="2" customWidth="1"/>
    <col min="11772" max="11772" width="9.140625" style="2" customWidth="1"/>
    <col min="11773" max="11773" width="11.28515625" style="2" customWidth="1"/>
    <col min="11774" max="11774" width="9.28515625" style="2" customWidth="1"/>
    <col min="11775" max="11775" width="10.85546875" style="2" customWidth="1"/>
    <col min="11776" max="11776" width="8.5703125" style="2" customWidth="1"/>
    <col min="11777" max="11777" width="10" style="2" customWidth="1"/>
    <col min="11778" max="11778" width="8.7109375" style="2" customWidth="1"/>
    <col min="11779" max="11779" width="9.28515625" style="2" customWidth="1"/>
    <col min="11780" max="11780" width="11.5703125" style="2" customWidth="1"/>
    <col min="11781" max="12023" width="9.140625" style="2"/>
    <col min="12024" max="12024" width="5" style="2" customWidth="1"/>
    <col min="12025" max="12025" width="11" style="2" customWidth="1"/>
    <col min="12026" max="12026" width="51.28515625" style="2" customWidth="1"/>
    <col min="12027" max="12027" width="9.85546875" style="2" customWidth="1"/>
    <col min="12028" max="12028" width="9.140625" style="2" customWidth="1"/>
    <col min="12029" max="12029" width="11.28515625" style="2" customWidth="1"/>
    <col min="12030" max="12030" width="9.28515625" style="2" customWidth="1"/>
    <col min="12031" max="12031" width="10.85546875" style="2" customWidth="1"/>
    <col min="12032" max="12032" width="8.5703125" style="2" customWidth="1"/>
    <col min="12033" max="12033" width="10" style="2" customWidth="1"/>
    <col min="12034" max="12034" width="8.7109375" style="2" customWidth="1"/>
    <col min="12035" max="12035" width="9.28515625" style="2" customWidth="1"/>
    <col min="12036" max="12036" width="11.5703125" style="2" customWidth="1"/>
    <col min="12037" max="12279" width="9.140625" style="2"/>
    <col min="12280" max="12280" width="5" style="2" customWidth="1"/>
    <col min="12281" max="12281" width="11" style="2" customWidth="1"/>
    <col min="12282" max="12282" width="51.28515625" style="2" customWidth="1"/>
    <col min="12283" max="12283" width="9.85546875" style="2" customWidth="1"/>
    <col min="12284" max="12284" width="9.140625" style="2" customWidth="1"/>
    <col min="12285" max="12285" width="11.28515625" style="2" customWidth="1"/>
    <col min="12286" max="12286" width="9.28515625" style="2" customWidth="1"/>
    <col min="12287" max="12287" width="10.85546875" style="2" customWidth="1"/>
    <col min="12288" max="12288" width="8.5703125" style="2" customWidth="1"/>
    <col min="12289" max="12289" width="10" style="2" customWidth="1"/>
    <col min="12290" max="12290" width="8.7109375" style="2" customWidth="1"/>
    <col min="12291" max="12291" width="9.28515625" style="2" customWidth="1"/>
    <col min="12292" max="12292" width="11.5703125" style="2" customWidth="1"/>
    <col min="12293" max="12535" width="9.140625" style="2"/>
    <col min="12536" max="12536" width="5" style="2" customWidth="1"/>
    <col min="12537" max="12537" width="11" style="2" customWidth="1"/>
    <col min="12538" max="12538" width="51.28515625" style="2" customWidth="1"/>
    <col min="12539" max="12539" width="9.85546875" style="2" customWidth="1"/>
    <col min="12540" max="12540" width="9.140625" style="2" customWidth="1"/>
    <col min="12541" max="12541" width="11.28515625" style="2" customWidth="1"/>
    <col min="12542" max="12542" width="9.28515625" style="2" customWidth="1"/>
    <col min="12543" max="12543" width="10.85546875" style="2" customWidth="1"/>
    <col min="12544" max="12544" width="8.5703125" style="2" customWidth="1"/>
    <col min="12545" max="12545" width="10" style="2" customWidth="1"/>
    <col min="12546" max="12546" width="8.7109375" style="2" customWidth="1"/>
    <col min="12547" max="12547" width="9.28515625" style="2" customWidth="1"/>
    <col min="12548" max="12548" width="11.5703125" style="2" customWidth="1"/>
    <col min="12549" max="12791" width="9.140625" style="2"/>
    <col min="12792" max="12792" width="5" style="2" customWidth="1"/>
    <col min="12793" max="12793" width="11" style="2" customWidth="1"/>
    <col min="12794" max="12794" width="51.28515625" style="2" customWidth="1"/>
    <col min="12795" max="12795" width="9.85546875" style="2" customWidth="1"/>
    <col min="12796" max="12796" width="9.140625" style="2" customWidth="1"/>
    <col min="12797" max="12797" width="11.28515625" style="2" customWidth="1"/>
    <col min="12798" max="12798" width="9.28515625" style="2" customWidth="1"/>
    <col min="12799" max="12799" width="10.85546875" style="2" customWidth="1"/>
    <col min="12800" max="12800" width="8.5703125" style="2" customWidth="1"/>
    <col min="12801" max="12801" width="10" style="2" customWidth="1"/>
    <col min="12802" max="12802" width="8.7109375" style="2" customWidth="1"/>
    <col min="12803" max="12803" width="9.28515625" style="2" customWidth="1"/>
    <col min="12804" max="12804" width="11.5703125" style="2" customWidth="1"/>
    <col min="12805" max="13047" width="9.140625" style="2"/>
    <col min="13048" max="13048" width="5" style="2" customWidth="1"/>
    <col min="13049" max="13049" width="11" style="2" customWidth="1"/>
    <col min="13050" max="13050" width="51.28515625" style="2" customWidth="1"/>
    <col min="13051" max="13051" width="9.85546875" style="2" customWidth="1"/>
    <col min="13052" max="13052" width="9.140625" style="2" customWidth="1"/>
    <col min="13053" max="13053" width="11.28515625" style="2" customWidth="1"/>
    <col min="13054" max="13054" width="9.28515625" style="2" customWidth="1"/>
    <col min="13055" max="13055" width="10.85546875" style="2" customWidth="1"/>
    <col min="13056" max="13056" width="8.5703125" style="2" customWidth="1"/>
    <col min="13057" max="13057" width="10" style="2" customWidth="1"/>
    <col min="13058" max="13058" width="8.7109375" style="2" customWidth="1"/>
    <col min="13059" max="13059" width="9.28515625" style="2" customWidth="1"/>
    <col min="13060" max="13060" width="11.5703125" style="2" customWidth="1"/>
    <col min="13061" max="13303" width="9.140625" style="2"/>
    <col min="13304" max="13304" width="5" style="2" customWidth="1"/>
    <col min="13305" max="13305" width="11" style="2" customWidth="1"/>
    <col min="13306" max="13306" width="51.28515625" style="2" customWidth="1"/>
    <col min="13307" max="13307" width="9.85546875" style="2" customWidth="1"/>
    <col min="13308" max="13308" width="9.140625" style="2" customWidth="1"/>
    <col min="13309" max="13309" width="11.28515625" style="2" customWidth="1"/>
    <col min="13310" max="13310" width="9.28515625" style="2" customWidth="1"/>
    <col min="13311" max="13311" width="10.85546875" style="2" customWidth="1"/>
    <col min="13312" max="13312" width="8.5703125" style="2" customWidth="1"/>
    <col min="13313" max="13313" width="10" style="2" customWidth="1"/>
    <col min="13314" max="13314" width="8.7109375" style="2" customWidth="1"/>
    <col min="13315" max="13315" width="9.28515625" style="2" customWidth="1"/>
    <col min="13316" max="13316" width="11.5703125" style="2" customWidth="1"/>
    <col min="13317" max="13559" width="9.140625" style="2"/>
    <col min="13560" max="13560" width="5" style="2" customWidth="1"/>
    <col min="13561" max="13561" width="11" style="2" customWidth="1"/>
    <col min="13562" max="13562" width="51.28515625" style="2" customWidth="1"/>
    <col min="13563" max="13563" width="9.85546875" style="2" customWidth="1"/>
    <col min="13564" max="13564" width="9.140625" style="2" customWidth="1"/>
    <col min="13565" max="13565" width="11.28515625" style="2" customWidth="1"/>
    <col min="13566" max="13566" width="9.28515625" style="2" customWidth="1"/>
    <col min="13567" max="13567" width="10.85546875" style="2" customWidth="1"/>
    <col min="13568" max="13568" width="8.5703125" style="2" customWidth="1"/>
    <col min="13569" max="13569" width="10" style="2" customWidth="1"/>
    <col min="13570" max="13570" width="8.7109375" style="2" customWidth="1"/>
    <col min="13571" max="13571" width="9.28515625" style="2" customWidth="1"/>
    <col min="13572" max="13572" width="11.5703125" style="2" customWidth="1"/>
    <col min="13573" max="13815" width="9.140625" style="2"/>
    <col min="13816" max="13816" width="5" style="2" customWidth="1"/>
    <col min="13817" max="13817" width="11" style="2" customWidth="1"/>
    <col min="13818" max="13818" width="51.28515625" style="2" customWidth="1"/>
    <col min="13819" max="13819" width="9.85546875" style="2" customWidth="1"/>
    <col min="13820" max="13820" width="9.140625" style="2" customWidth="1"/>
    <col min="13821" max="13821" width="11.28515625" style="2" customWidth="1"/>
    <col min="13822" max="13822" width="9.28515625" style="2" customWidth="1"/>
    <col min="13823" max="13823" width="10.85546875" style="2" customWidth="1"/>
    <col min="13824" max="13824" width="8.5703125" style="2" customWidth="1"/>
    <col min="13825" max="13825" width="10" style="2" customWidth="1"/>
    <col min="13826" max="13826" width="8.7109375" style="2" customWidth="1"/>
    <col min="13827" max="13827" width="9.28515625" style="2" customWidth="1"/>
    <col min="13828" max="13828" width="11.5703125" style="2" customWidth="1"/>
    <col min="13829" max="14071" width="9.140625" style="2"/>
    <col min="14072" max="14072" width="5" style="2" customWidth="1"/>
    <col min="14073" max="14073" width="11" style="2" customWidth="1"/>
    <col min="14074" max="14074" width="51.28515625" style="2" customWidth="1"/>
    <col min="14075" max="14075" width="9.85546875" style="2" customWidth="1"/>
    <col min="14076" max="14076" width="9.140625" style="2" customWidth="1"/>
    <col min="14077" max="14077" width="11.28515625" style="2" customWidth="1"/>
    <col min="14078" max="14078" width="9.28515625" style="2" customWidth="1"/>
    <col min="14079" max="14079" width="10.85546875" style="2" customWidth="1"/>
    <col min="14080" max="14080" width="8.5703125" style="2" customWidth="1"/>
    <col min="14081" max="14081" width="10" style="2" customWidth="1"/>
    <col min="14082" max="14082" width="8.7109375" style="2" customWidth="1"/>
    <col min="14083" max="14083" width="9.28515625" style="2" customWidth="1"/>
    <col min="14084" max="14084" width="11.5703125" style="2" customWidth="1"/>
    <col min="14085" max="14327" width="9.140625" style="2"/>
    <col min="14328" max="14328" width="5" style="2" customWidth="1"/>
    <col min="14329" max="14329" width="11" style="2" customWidth="1"/>
    <col min="14330" max="14330" width="51.28515625" style="2" customWidth="1"/>
    <col min="14331" max="14331" width="9.85546875" style="2" customWidth="1"/>
    <col min="14332" max="14332" width="9.140625" style="2" customWidth="1"/>
    <col min="14333" max="14333" width="11.28515625" style="2" customWidth="1"/>
    <col min="14334" max="14334" width="9.28515625" style="2" customWidth="1"/>
    <col min="14335" max="14335" width="10.85546875" style="2" customWidth="1"/>
    <col min="14336" max="14336" width="8.5703125" style="2" customWidth="1"/>
    <col min="14337" max="14337" width="10" style="2" customWidth="1"/>
    <col min="14338" max="14338" width="8.7109375" style="2" customWidth="1"/>
    <col min="14339" max="14339" width="9.28515625" style="2" customWidth="1"/>
    <col min="14340" max="14340" width="11.5703125" style="2" customWidth="1"/>
    <col min="14341" max="14583" width="9.140625" style="2"/>
    <col min="14584" max="14584" width="5" style="2" customWidth="1"/>
    <col min="14585" max="14585" width="11" style="2" customWidth="1"/>
    <col min="14586" max="14586" width="51.28515625" style="2" customWidth="1"/>
    <col min="14587" max="14587" width="9.85546875" style="2" customWidth="1"/>
    <col min="14588" max="14588" width="9.140625" style="2" customWidth="1"/>
    <col min="14589" max="14589" width="11.28515625" style="2" customWidth="1"/>
    <col min="14590" max="14590" width="9.28515625" style="2" customWidth="1"/>
    <col min="14591" max="14591" width="10.85546875" style="2" customWidth="1"/>
    <col min="14592" max="14592" width="8.5703125" style="2" customWidth="1"/>
    <col min="14593" max="14593" width="10" style="2" customWidth="1"/>
    <col min="14594" max="14594" width="8.7109375" style="2" customWidth="1"/>
    <col min="14595" max="14595" width="9.28515625" style="2" customWidth="1"/>
    <col min="14596" max="14596" width="11.5703125" style="2" customWidth="1"/>
    <col min="14597" max="14839" width="9.140625" style="2"/>
    <col min="14840" max="14840" width="5" style="2" customWidth="1"/>
    <col min="14841" max="14841" width="11" style="2" customWidth="1"/>
    <col min="14842" max="14842" width="51.28515625" style="2" customWidth="1"/>
    <col min="14843" max="14843" width="9.85546875" style="2" customWidth="1"/>
    <col min="14844" max="14844" width="9.140625" style="2" customWidth="1"/>
    <col min="14845" max="14845" width="11.28515625" style="2" customWidth="1"/>
    <col min="14846" max="14846" width="9.28515625" style="2" customWidth="1"/>
    <col min="14847" max="14847" width="10.85546875" style="2" customWidth="1"/>
    <col min="14848" max="14848" width="8.5703125" style="2" customWidth="1"/>
    <col min="14849" max="14849" width="10" style="2" customWidth="1"/>
    <col min="14850" max="14850" width="8.7109375" style="2" customWidth="1"/>
    <col min="14851" max="14851" width="9.28515625" style="2" customWidth="1"/>
    <col min="14852" max="14852" width="11.5703125" style="2" customWidth="1"/>
    <col min="14853" max="15095" width="9.140625" style="2"/>
    <col min="15096" max="15096" width="5" style="2" customWidth="1"/>
    <col min="15097" max="15097" width="11" style="2" customWidth="1"/>
    <col min="15098" max="15098" width="51.28515625" style="2" customWidth="1"/>
    <col min="15099" max="15099" width="9.85546875" style="2" customWidth="1"/>
    <col min="15100" max="15100" width="9.140625" style="2" customWidth="1"/>
    <col min="15101" max="15101" width="11.28515625" style="2" customWidth="1"/>
    <col min="15102" max="15102" width="9.28515625" style="2" customWidth="1"/>
    <col min="15103" max="15103" width="10.85546875" style="2" customWidth="1"/>
    <col min="15104" max="15104" width="8.5703125" style="2" customWidth="1"/>
    <col min="15105" max="15105" width="10" style="2" customWidth="1"/>
    <col min="15106" max="15106" width="8.7109375" style="2" customWidth="1"/>
    <col min="15107" max="15107" width="9.28515625" style="2" customWidth="1"/>
    <col min="15108" max="15108" width="11.5703125" style="2" customWidth="1"/>
    <col min="15109" max="15351" width="9.140625" style="2"/>
    <col min="15352" max="15352" width="5" style="2" customWidth="1"/>
    <col min="15353" max="15353" width="11" style="2" customWidth="1"/>
    <col min="15354" max="15354" width="51.28515625" style="2" customWidth="1"/>
    <col min="15355" max="15355" width="9.85546875" style="2" customWidth="1"/>
    <col min="15356" max="15356" width="9.140625" style="2" customWidth="1"/>
    <col min="15357" max="15357" width="11.28515625" style="2" customWidth="1"/>
    <col min="15358" max="15358" width="9.28515625" style="2" customWidth="1"/>
    <col min="15359" max="15359" width="10.85546875" style="2" customWidth="1"/>
    <col min="15360" max="15360" width="8.5703125" style="2" customWidth="1"/>
    <col min="15361" max="15361" width="10" style="2" customWidth="1"/>
    <col min="15362" max="15362" width="8.7109375" style="2" customWidth="1"/>
    <col min="15363" max="15363" width="9.28515625" style="2" customWidth="1"/>
    <col min="15364" max="15364" width="11.5703125" style="2" customWidth="1"/>
    <col min="15365" max="15607" width="9.140625" style="2"/>
    <col min="15608" max="15608" width="5" style="2" customWidth="1"/>
    <col min="15609" max="15609" width="11" style="2" customWidth="1"/>
    <col min="15610" max="15610" width="51.28515625" style="2" customWidth="1"/>
    <col min="15611" max="15611" width="9.85546875" style="2" customWidth="1"/>
    <col min="15612" max="15612" width="9.140625" style="2" customWidth="1"/>
    <col min="15613" max="15613" width="11.28515625" style="2" customWidth="1"/>
    <col min="15614" max="15614" width="9.28515625" style="2" customWidth="1"/>
    <col min="15615" max="15615" width="10.85546875" style="2" customWidth="1"/>
    <col min="15616" max="15616" width="8.5703125" style="2" customWidth="1"/>
    <col min="15617" max="15617" width="10" style="2" customWidth="1"/>
    <col min="15618" max="15618" width="8.7109375" style="2" customWidth="1"/>
    <col min="15619" max="15619" width="9.28515625" style="2" customWidth="1"/>
    <col min="15620" max="15620" width="11.5703125" style="2" customWidth="1"/>
    <col min="15621" max="15863" width="9.140625" style="2"/>
    <col min="15864" max="15864" width="5" style="2" customWidth="1"/>
    <col min="15865" max="15865" width="11" style="2" customWidth="1"/>
    <col min="15866" max="15866" width="51.28515625" style="2" customWidth="1"/>
    <col min="15867" max="15867" width="9.85546875" style="2" customWidth="1"/>
    <col min="15868" max="15868" width="9.140625" style="2" customWidth="1"/>
    <col min="15869" max="15869" width="11.28515625" style="2" customWidth="1"/>
    <col min="15870" max="15870" width="9.28515625" style="2" customWidth="1"/>
    <col min="15871" max="15871" width="10.85546875" style="2" customWidth="1"/>
    <col min="15872" max="15872" width="8.5703125" style="2" customWidth="1"/>
    <col min="15873" max="15873" width="10" style="2" customWidth="1"/>
    <col min="15874" max="15874" width="8.7109375" style="2" customWidth="1"/>
    <col min="15875" max="15875" width="9.28515625" style="2" customWidth="1"/>
    <col min="15876" max="15876" width="11.5703125" style="2" customWidth="1"/>
    <col min="15877" max="16119" width="9.140625" style="2"/>
    <col min="16120" max="16120" width="5" style="2" customWidth="1"/>
    <col min="16121" max="16121" width="11" style="2" customWidth="1"/>
    <col min="16122" max="16122" width="51.28515625" style="2" customWidth="1"/>
    <col min="16123" max="16123" width="9.85546875" style="2" customWidth="1"/>
    <col min="16124" max="16124" width="9.140625" style="2" customWidth="1"/>
    <col min="16125" max="16125" width="11.28515625" style="2" customWidth="1"/>
    <col min="16126" max="16126" width="9.28515625" style="2" customWidth="1"/>
    <col min="16127" max="16127" width="10.85546875" style="2" customWidth="1"/>
    <col min="16128" max="16128" width="8.5703125" style="2" customWidth="1"/>
    <col min="16129" max="16129" width="10" style="2" customWidth="1"/>
    <col min="16130" max="16130" width="8.7109375" style="2" customWidth="1"/>
    <col min="16131" max="16131" width="9.28515625" style="2" customWidth="1"/>
    <col min="16132" max="16132" width="11.5703125" style="2" customWidth="1"/>
    <col min="16133" max="16384" width="9.140625" style="2"/>
  </cols>
  <sheetData>
    <row r="1" spans="1:15" ht="31.5" customHeight="1" x14ac:dyDescent="0.2">
      <c r="A1" s="61" t="s">
        <v>216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</row>
    <row r="2" spans="1:15" ht="31.5" customHeight="1" x14ac:dyDescent="0.2">
      <c r="A2" s="62" t="s">
        <v>215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</row>
    <row r="3" spans="1:15" ht="41.25" customHeight="1" x14ac:dyDescent="0.2">
      <c r="A3" s="57" t="s">
        <v>1</v>
      </c>
      <c r="B3" s="60" t="s">
        <v>2</v>
      </c>
      <c r="C3" s="60" t="s">
        <v>3</v>
      </c>
      <c r="D3" s="60" t="s">
        <v>4</v>
      </c>
      <c r="E3" s="60"/>
      <c r="F3" s="60"/>
      <c r="G3" s="60" t="s">
        <v>218</v>
      </c>
      <c r="H3" s="60"/>
      <c r="I3" s="60" t="s">
        <v>5</v>
      </c>
      <c r="J3" s="60"/>
      <c r="K3" s="63" t="s">
        <v>6</v>
      </c>
      <c r="L3" s="63"/>
      <c r="M3" s="60" t="s">
        <v>113</v>
      </c>
    </row>
    <row r="4" spans="1:15" ht="47.25" customHeight="1" x14ac:dyDescent="0.2">
      <c r="A4" s="57"/>
      <c r="B4" s="60"/>
      <c r="C4" s="60"/>
      <c r="D4" s="49" t="s">
        <v>219</v>
      </c>
      <c r="E4" s="4" t="s">
        <v>7</v>
      </c>
      <c r="F4" s="4" t="s">
        <v>8</v>
      </c>
      <c r="G4" s="4" t="s">
        <v>220</v>
      </c>
      <c r="H4" s="49" t="s">
        <v>113</v>
      </c>
      <c r="I4" s="4" t="s">
        <v>220</v>
      </c>
      <c r="J4" s="49" t="s">
        <v>113</v>
      </c>
      <c r="K4" s="4" t="s">
        <v>220</v>
      </c>
      <c r="L4" s="49" t="s">
        <v>113</v>
      </c>
      <c r="M4" s="60"/>
    </row>
    <row r="5" spans="1:15" ht="16.5" x14ac:dyDescent="0.3">
      <c r="A5" s="3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3">
        <v>8</v>
      </c>
      <c r="I5" s="3">
        <v>9</v>
      </c>
      <c r="J5" s="3">
        <v>10</v>
      </c>
      <c r="K5" s="3">
        <v>11</v>
      </c>
      <c r="L5" s="3">
        <v>12</v>
      </c>
      <c r="M5" s="3">
        <v>13</v>
      </c>
    </row>
    <row r="6" spans="1:15" ht="24.75" customHeight="1" x14ac:dyDescent="0.3">
      <c r="A6" s="3"/>
      <c r="B6" s="3"/>
      <c r="C6" s="48" t="s">
        <v>9</v>
      </c>
      <c r="D6" s="3"/>
      <c r="E6" s="3"/>
      <c r="F6" s="3"/>
      <c r="G6" s="3"/>
      <c r="H6" s="3"/>
      <c r="I6" s="3"/>
      <c r="J6" s="3"/>
      <c r="K6" s="3"/>
      <c r="L6" s="3"/>
      <c r="M6" s="3"/>
    </row>
    <row r="7" spans="1:15" s="44" customFormat="1" ht="24.75" customHeight="1" x14ac:dyDescent="0.25">
      <c r="A7" s="4"/>
      <c r="B7" s="4"/>
      <c r="C7" s="46" t="s">
        <v>10</v>
      </c>
      <c r="D7" s="4"/>
      <c r="E7" s="5"/>
      <c r="F7" s="6"/>
      <c r="G7" s="5"/>
      <c r="H7" s="7"/>
      <c r="I7" s="5"/>
      <c r="J7" s="7"/>
      <c r="K7" s="5"/>
      <c r="L7" s="7"/>
      <c r="M7" s="7"/>
    </row>
    <row r="8" spans="1:15" s="11" customFormat="1" ht="42.75" customHeight="1" x14ac:dyDescent="0.25">
      <c r="A8" s="56">
        <v>1</v>
      </c>
      <c r="B8" s="46" t="s">
        <v>11</v>
      </c>
      <c r="C8" s="46" t="s">
        <v>186</v>
      </c>
      <c r="D8" s="46" t="s">
        <v>44</v>
      </c>
      <c r="E8" s="8"/>
      <c r="F8" s="9">
        <v>0.45</v>
      </c>
      <c r="G8" s="5"/>
      <c r="H8" s="7"/>
      <c r="I8" s="5"/>
      <c r="J8" s="7"/>
      <c r="K8" s="5"/>
      <c r="L8" s="7"/>
      <c r="M8" s="7"/>
      <c r="N8" s="10"/>
      <c r="O8" s="10"/>
    </row>
    <row r="9" spans="1:15" s="44" customFormat="1" ht="26.25" customHeight="1" x14ac:dyDescent="0.25">
      <c r="A9" s="56"/>
      <c r="B9" s="4"/>
      <c r="C9" s="12" t="s">
        <v>13</v>
      </c>
      <c r="D9" s="4"/>
      <c r="E9" s="5"/>
      <c r="F9" s="6"/>
      <c r="G9" s="5"/>
      <c r="H9" s="7"/>
      <c r="I9" s="5"/>
      <c r="J9" s="7"/>
      <c r="K9" s="5"/>
      <c r="L9" s="7"/>
      <c r="M9" s="7"/>
      <c r="N9" s="13"/>
      <c r="O9" s="13"/>
    </row>
    <row r="10" spans="1:15" s="44" customFormat="1" ht="26.25" customHeight="1" x14ac:dyDescent="0.25">
      <c r="A10" s="56"/>
      <c r="B10" s="4"/>
      <c r="C10" s="12" t="s">
        <v>14</v>
      </c>
      <c r="D10" s="4" t="s">
        <v>15</v>
      </c>
      <c r="E10" s="5">
        <v>60.8</v>
      </c>
      <c r="F10" s="6">
        <f>E10*F8</f>
        <v>27.36</v>
      </c>
      <c r="G10" s="5"/>
      <c r="H10" s="7"/>
      <c r="I10" s="5"/>
      <c r="J10" s="7"/>
      <c r="K10" s="5"/>
      <c r="L10" s="7"/>
      <c r="M10" s="7"/>
      <c r="N10" s="13"/>
      <c r="O10" s="13"/>
    </row>
    <row r="11" spans="1:15" s="11" customFormat="1" ht="49.5" x14ac:dyDescent="0.25">
      <c r="A11" s="56">
        <v>2</v>
      </c>
      <c r="B11" s="46" t="s">
        <v>25</v>
      </c>
      <c r="C11" s="46" t="s">
        <v>206</v>
      </c>
      <c r="D11" s="46" t="s">
        <v>12</v>
      </c>
      <c r="E11" s="8"/>
      <c r="F11" s="9">
        <v>0.18</v>
      </c>
      <c r="G11" s="5"/>
      <c r="H11" s="7"/>
      <c r="I11" s="5"/>
      <c r="J11" s="7"/>
      <c r="K11" s="5"/>
      <c r="L11" s="7"/>
      <c r="M11" s="7"/>
      <c r="N11" s="10"/>
      <c r="O11" s="10"/>
    </row>
    <row r="12" spans="1:15" s="44" customFormat="1" ht="26.25" customHeight="1" x14ac:dyDescent="0.25">
      <c r="A12" s="56"/>
      <c r="B12" s="4"/>
      <c r="C12" s="12" t="s">
        <v>13</v>
      </c>
      <c r="D12" s="4"/>
      <c r="E12" s="5"/>
      <c r="F12" s="6"/>
      <c r="G12" s="5"/>
      <c r="H12" s="7"/>
      <c r="I12" s="5"/>
      <c r="J12" s="7"/>
      <c r="K12" s="5"/>
      <c r="L12" s="7"/>
      <c r="M12" s="7"/>
      <c r="N12" s="13"/>
      <c r="O12" s="13"/>
    </row>
    <row r="13" spans="1:15" s="44" customFormat="1" ht="26.25" customHeight="1" x14ac:dyDescent="0.25">
      <c r="A13" s="56"/>
      <c r="B13" s="4"/>
      <c r="C13" s="12" t="s">
        <v>27</v>
      </c>
      <c r="D13" s="4" t="s">
        <v>24</v>
      </c>
      <c r="E13" s="5">
        <v>154</v>
      </c>
      <c r="F13" s="6">
        <f>E13*F11</f>
        <v>27.72</v>
      </c>
      <c r="G13" s="5"/>
      <c r="H13" s="7"/>
      <c r="I13" s="5"/>
      <c r="J13" s="7"/>
      <c r="K13" s="5"/>
      <c r="L13" s="7"/>
      <c r="M13" s="7"/>
      <c r="N13" s="13"/>
      <c r="O13" s="13"/>
    </row>
    <row r="14" spans="1:15" s="11" customFormat="1" ht="87.75" customHeight="1" x14ac:dyDescent="0.25">
      <c r="A14" s="56">
        <v>3</v>
      </c>
      <c r="B14" s="46" t="s">
        <v>21</v>
      </c>
      <c r="C14" s="46" t="s">
        <v>207</v>
      </c>
      <c r="D14" s="46" t="s">
        <v>17</v>
      </c>
      <c r="E14" s="8"/>
      <c r="F14" s="9">
        <v>7.1999999999999995E-2</v>
      </c>
      <c r="G14" s="5"/>
      <c r="H14" s="7"/>
      <c r="I14" s="5"/>
      <c r="J14" s="7"/>
      <c r="K14" s="5"/>
      <c r="L14" s="7"/>
      <c r="M14" s="7"/>
      <c r="N14" s="10"/>
      <c r="O14" s="10"/>
    </row>
    <row r="15" spans="1:15" s="44" customFormat="1" ht="26.25" customHeight="1" x14ac:dyDescent="0.25">
      <c r="A15" s="56"/>
      <c r="B15" s="4"/>
      <c r="C15" s="12" t="s">
        <v>13</v>
      </c>
      <c r="D15" s="4"/>
      <c r="E15" s="5"/>
      <c r="F15" s="6"/>
      <c r="G15" s="5"/>
      <c r="H15" s="7"/>
      <c r="I15" s="5"/>
      <c r="J15" s="7"/>
      <c r="K15" s="5"/>
      <c r="L15" s="7"/>
      <c r="M15" s="7"/>
      <c r="N15" s="13"/>
      <c r="O15" s="13"/>
    </row>
    <row r="16" spans="1:15" s="44" customFormat="1" ht="26.25" customHeight="1" x14ac:dyDescent="0.25">
      <c r="A16" s="56"/>
      <c r="B16" s="4"/>
      <c r="C16" s="12" t="s">
        <v>14</v>
      </c>
      <c r="D16" s="4" t="s">
        <v>15</v>
      </c>
      <c r="E16" s="5">
        <v>20</v>
      </c>
      <c r="F16" s="6">
        <f>E16*F14</f>
        <v>1.44</v>
      </c>
      <c r="G16" s="5"/>
      <c r="H16" s="7"/>
      <c r="I16" s="5"/>
      <c r="J16" s="7"/>
      <c r="K16" s="5"/>
      <c r="L16" s="7"/>
      <c r="M16" s="7"/>
      <c r="N16" s="13"/>
      <c r="O16" s="13"/>
    </row>
    <row r="17" spans="1:15" s="44" customFormat="1" ht="26.25" customHeight="1" x14ac:dyDescent="0.25">
      <c r="A17" s="56"/>
      <c r="B17" s="4"/>
      <c r="C17" s="12" t="s">
        <v>22</v>
      </c>
      <c r="D17" s="4" t="s">
        <v>16</v>
      </c>
      <c r="E17" s="5">
        <v>44.8</v>
      </c>
      <c r="F17" s="6">
        <f>E17*F14</f>
        <v>3.2255999999999996</v>
      </c>
      <c r="G17" s="5"/>
      <c r="H17" s="7"/>
      <c r="I17" s="5"/>
      <c r="J17" s="7"/>
      <c r="K17" s="5"/>
      <c r="L17" s="7"/>
      <c r="M17" s="7"/>
      <c r="N17" s="13"/>
      <c r="O17" s="13"/>
    </row>
    <row r="18" spans="1:15" s="44" customFormat="1" ht="26.25" customHeight="1" x14ac:dyDescent="0.25">
      <c r="A18" s="56"/>
      <c r="B18" s="4"/>
      <c r="C18" s="12" t="s">
        <v>18</v>
      </c>
      <c r="D18" s="4" t="s">
        <v>0</v>
      </c>
      <c r="E18" s="5">
        <v>2.1</v>
      </c>
      <c r="F18" s="6">
        <f>E18*F14</f>
        <v>0.1512</v>
      </c>
      <c r="G18" s="5"/>
      <c r="H18" s="7"/>
      <c r="I18" s="5"/>
      <c r="J18" s="7"/>
      <c r="K18" s="5"/>
      <c r="L18" s="7"/>
      <c r="M18" s="7"/>
      <c r="N18" s="13"/>
      <c r="O18" s="13"/>
    </row>
    <row r="19" spans="1:15" s="44" customFormat="1" ht="26.25" customHeight="1" x14ac:dyDescent="0.25">
      <c r="A19" s="56"/>
      <c r="B19" s="4"/>
      <c r="C19" s="12" t="s">
        <v>19</v>
      </c>
      <c r="D19" s="4" t="s">
        <v>20</v>
      </c>
      <c r="E19" s="5">
        <v>0.05</v>
      </c>
      <c r="F19" s="6">
        <f>E19*F14</f>
        <v>3.5999999999999999E-3</v>
      </c>
      <c r="G19" s="5"/>
      <c r="H19" s="7"/>
      <c r="I19" s="5"/>
      <c r="J19" s="7"/>
      <c r="K19" s="5"/>
      <c r="L19" s="7"/>
      <c r="M19" s="7"/>
      <c r="N19" s="13"/>
      <c r="O19" s="13"/>
    </row>
    <row r="20" spans="1:15" s="11" customFormat="1" ht="90.75" customHeight="1" x14ac:dyDescent="0.25">
      <c r="A20" s="56">
        <v>4</v>
      </c>
      <c r="B20" s="46" t="s">
        <v>21</v>
      </c>
      <c r="C20" s="46" t="s">
        <v>208</v>
      </c>
      <c r="D20" s="46" t="s">
        <v>17</v>
      </c>
      <c r="E20" s="8"/>
      <c r="F20" s="9">
        <v>6.1999999999999998E-3</v>
      </c>
      <c r="G20" s="5"/>
      <c r="H20" s="7"/>
      <c r="I20" s="5"/>
      <c r="J20" s="7"/>
      <c r="K20" s="5"/>
      <c r="L20" s="7"/>
      <c r="M20" s="7"/>
      <c r="N20" s="10"/>
      <c r="O20" s="10"/>
    </row>
    <row r="21" spans="1:15" s="44" customFormat="1" ht="31.5" customHeight="1" x14ac:dyDescent="0.25">
      <c r="A21" s="56"/>
      <c r="B21" s="4"/>
      <c r="C21" s="12" t="s">
        <v>13</v>
      </c>
      <c r="D21" s="4"/>
      <c r="E21" s="5"/>
      <c r="F21" s="6"/>
      <c r="G21" s="5"/>
      <c r="H21" s="7"/>
      <c r="I21" s="5"/>
      <c r="J21" s="7"/>
      <c r="K21" s="5"/>
      <c r="L21" s="7"/>
      <c r="M21" s="7"/>
      <c r="N21" s="13"/>
      <c r="O21" s="13"/>
    </row>
    <row r="22" spans="1:15" s="44" customFormat="1" ht="31.5" customHeight="1" x14ac:dyDescent="0.25">
      <c r="A22" s="56"/>
      <c r="B22" s="4"/>
      <c r="C22" s="12" t="s">
        <v>14</v>
      </c>
      <c r="D22" s="4" t="s">
        <v>15</v>
      </c>
      <c r="E22" s="5">
        <v>20</v>
      </c>
      <c r="F22" s="6">
        <f>E22*F20</f>
        <v>0.124</v>
      </c>
      <c r="G22" s="5"/>
      <c r="H22" s="7"/>
      <c r="I22" s="5"/>
      <c r="J22" s="7"/>
      <c r="K22" s="5"/>
      <c r="L22" s="7"/>
      <c r="M22" s="7"/>
      <c r="N22" s="13"/>
      <c r="O22" s="13"/>
    </row>
    <row r="23" spans="1:15" s="44" customFormat="1" ht="31.5" customHeight="1" x14ac:dyDescent="0.25">
      <c r="A23" s="56"/>
      <c r="B23" s="4"/>
      <c r="C23" s="12" t="s">
        <v>22</v>
      </c>
      <c r="D23" s="4" t="s">
        <v>16</v>
      </c>
      <c r="E23" s="5">
        <v>44.8</v>
      </c>
      <c r="F23" s="6">
        <f>E23*F20</f>
        <v>0.27775999999999995</v>
      </c>
      <c r="G23" s="5"/>
      <c r="H23" s="7"/>
      <c r="I23" s="5"/>
      <c r="J23" s="7"/>
      <c r="K23" s="5"/>
      <c r="L23" s="7"/>
      <c r="M23" s="7"/>
      <c r="N23" s="13"/>
      <c r="O23" s="13"/>
    </row>
    <row r="24" spans="1:15" s="44" customFormat="1" ht="31.5" customHeight="1" x14ac:dyDescent="0.25">
      <c r="A24" s="56"/>
      <c r="B24" s="4"/>
      <c r="C24" s="12" t="s">
        <v>18</v>
      </c>
      <c r="D24" s="4" t="s">
        <v>0</v>
      </c>
      <c r="E24" s="5">
        <v>2.1</v>
      </c>
      <c r="F24" s="6">
        <f>E24*F20</f>
        <v>1.302E-2</v>
      </c>
      <c r="G24" s="5"/>
      <c r="H24" s="7"/>
      <c r="I24" s="5"/>
      <c r="J24" s="7"/>
      <c r="K24" s="5"/>
      <c r="L24" s="7"/>
      <c r="M24" s="7"/>
      <c r="N24" s="13"/>
      <c r="O24" s="13"/>
    </row>
    <row r="25" spans="1:15" s="44" customFormat="1" ht="31.5" customHeight="1" x14ac:dyDescent="0.25">
      <c r="A25" s="56"/>
      <c r="B25" s="4"/>
      <c r="C25" s="12" t="s">
        <v>19</v>
      </c>
      <c r="D25" s="4" t="s">
        <v>20</v>
      </c>
      <c r="E25" s="5">
        <v>0.05</v>
      </c>
      <c r="F25" s="6">
        <f>E25*F20</f>
        <v>3.1E-4</v>
      </c>
      <c r="G25" s="5"/>
      <c r="H25" s="7"/>
      <c r="I25" s="5"/>
      <c r="J25" s="7"/>
      <c r="K25" s="5"/>
      <c r="L25" s="7"/>
      <c r="M25" s="7"/>
      <c r="N25" s="13"/>
      <c r="O25" s="13"/>
    </row>
    <row r="26" spans="1:15" s="15" customFormat="1" ht="71.25" customHeight="1" x14ac:dyDescent="0.25">
      <c r="A26" s="56">
        <v>5</v>
      </c>
      <c r="B26" s="46" t="s">
        <v>23</v>
      </c>
      <c r="C26" s="46" t="s">
        <v>209</v>
      </c>
      <c r="D26" s="46" t="s">
        <v>12</v>
      </c>
      <c r="E26" s="8"/>
      <c r="F26" s="9">
        <v>4.6899999999999997E-2</v>
      </c>
      <c r="G26" s="5"/>
      <c r="H26" s="7"/>
      <c r="I26" s="5"/>
      <c r="J26" s="7"/>
      <c r="K26" s="5"/>
      <c r="L26" s="7"/>
      <c r="M26" s="7"/>
      <c r="N26" s="14"/>
      <c r="O26" s="14"/>
    </row>
    <row r="27" spans="1:15" s="17" customFormat="1" ht="25.5" customHeight="1" x14ac:dyDescent="0.25">
      <c r="A27" s="56"/>
      <c r="B27" s="4"/>
      <c r="C27" s="12" t="s">
        <v>13</v>
      </c>
      <c r="D27" s="4"/>
      <c r="E27" s="5"/>
      <c r="F27" s="6"/>
      <c r="G27" s="5"/>
      <c r="H27" s="7"/>
      <c r="I27" s="5"/>
      <c r="J27" s="7"/>
      <c r="K27" s="5"/>
      <c r="L27" s="7"/>
      <c r="M27" s="7"/>
      <c r="N27" s="16"/>
      <c r="O27" s="16"/>
    </row>
    <row r="28" spans="1:15" s="17" customFormat="1" ht="25.5" customHeight="1" x14ac:dyDescent="0.25">
      <c r="A28" s="56"/>
      <c r="B28" s="4"/>
      <c r="C28" s="12" t="s">
        <v>14</v>
      </c>
      <c r="D28" s="4" t="s">
        <v>24</v>
      </c>
      <c r="E28" s="5">
        <v>206</v>
      </c>
      <c r="F28" s="6">
        <f>E28*F26</f>
        <v>9.6613999999999987</v>
      </c>
      <c r="G28" s="5"/>
      <c r="H28" s="7"/>
      <c r="I28" s="5"/>
      <c r="J28" s="7"/>
      <c r="K28" s="5"/>
      <c r="L28" s="7"/>
      <c r="M28" s="7"/>
      <c r="N28" s="16"/>
      <c r="O28" s="16"/>
    </row>
    <row r="29" spans="1:15" s="11" customFormat="1" ht="62.25" customHeight="1" x14ac:dyDescent="0.25">
      <c r="A29" s="56">
        <v>6</v>
      </c>
      <c r="B29" s="46" t="s">
        <v>25</v>
      </c>
      <c r="C29" s="46" t="s">
        <v>26</v>
      </c>
      <c r="D29" s="46" t="s">
        <v>12</v>
      </c>
      <c r="E29" s="8"/>
      <c r="F29" s="9">
        <f>F26</f>
        <v>4.6899999999999997E-2</v>
      </c>
      <c r="G29" s="5"/>
      <c r="H29" s="7"/>
      <c r="I29" s="5"/>
      <c r="J29" s="7"/>
      <c r="K29" s="5"/>
      <c r="L29" s="7"/>
      <c r="M29" s="7"/>
      <c r="N29" s="10"/>
      <c r="O29" s="10"/>
    </row>
    <row r="30" spans="1:15" s="44" customFormat="1" ht="29.25" customHeight="1" x14ac:dyDescent="0.25">
      <c r="A30" s="56"/>
      <c r="B30" s="4"/>
      <c r="C30" s="12" t="s">
        <v>13</v>
      </c>
      <c r="D30" s="4"/>
      <c r="E30" s="5"/>
      <c r="F30" s="6"/>
      <c r="G30" s="5"/>
      <c r="H30" s="7"/>
      <c r="I30" s="5"/>
      <c r="J30" s="7"/>
      <c r="K30" s="5"/>
      <c r="L30" s="7"/>
      <c r="M30" s="7"/>
      <c r="N30" s="13"/>
      <c r="O30" s="13"/>
    </row>
    <row r="31" spans="1:15" s="44" customFormat="1" ht="29.25" customHeight="1" x14ac:dyDescent="0.25">
      <c r="A31" s="56"/>
      <c r="B31" s="4"/>
      <c r="C31" s="12" t="s">
        <v>27</v>
      </c>
      <c r="D31" s="4" t="s">
        <v>24</v>
      </c>
      <c r="E31" s="5">
        <v>154</v>
      </c>
      <c r="F31" s="6">
        <f>E31*F29</f>
        <v>7.2225999999999999</v>
      </c>
      <c r="G31" s="5"/>
      <c r="H31" s="7"/>
      <c r="I31" s="5"/>
      <c r="J31" s="7"/>
      <c r="K31" s="5"/>
      <c r="L31" s="7"/>
      <c r="M31" s="7"/>
      <c r="N31" s="13"/>
      <c r="O31" s="13"/>
    </row>
    <row r="32" spans="1:15" s="11" customFormat="1" ht="41.25" customHeight="1" x14ac:dyDescent="0.25">
      <c r="A32" s="46">
        <v>7</v>
      </c>
      <c r="B32" s="46"/>
      <c r="C32" s="46" t="s">
        <v>187</v>
      </c>
      <c r="D32" s="46" t="s">
        <v>28</v>
      </c>
      <c r="E32" s="22"/>
      <c r="F32" s="8">
        <f>F11*190+(F14*1000+F20*1000+F26*100)*1.95</f>
        <v>195.8355</v>
      </c>
      <c r="G32" s="5"/>
      <c r="H32" s="7"/>
      <c r="I32" s="5"/>
      <c r="J32" s="7"/>
      <c r="K32" s="5"/>
      <c r="L32" s="7"/>
      <c r="M32" s="7"/>
      <c r="N32" s="10"/>
      <c r="O32" s="10"/>
    </row>
    <row r="33" spans="1:15" s="44" customFormat="1" ht="41.25" customHeight="1" x14ac:dyDescent="0.25">
      <c r="A33" s="4"/>
      <c r="B33" s="4"/>
      <c r="C33" s="46" t="s">
        <v>200</v>
      </c>
      <c r="D33" s="4"/>
      <c r="E33" s="5"/>
      <c r="F33" s="6"/>
      <c r="G33" s="5"/>
      <c r="H33" s="7"/>
      <c r="I33" s="5"/>
      <c r="J33" s="7"/>
      <c r="K33" s="5"/>
      <c r="L33" s="7"/>
      <c r="M33" s="7"/>
    </row>
    <row r="34" spans="1:15" s="11" customFormat="1" ht="45.75" customHeight="1" x14ac:dyDescent="0.25">
      <c r="A34" s="56">
        <v>8</v>
      </c>
      <c r="B34" s="46" t="s">
        <v>29</v>
      </c>
      <c r="C34" s="46" t="s">
        <v>30</v>
      </c>
      <c r="D34" s="46" t="s">
        <v>31</v>
      </c>
      <c r="E34" s="8"/>
      <c r="F34" s="9">
        <v>2.9750000000000001</v>
      </c>
      <c r="G34" s="5"/>
      <c r="H34" s="7"/>
      <c r="I34" s="5"/>
      <c r="J34" s="7"/>
      <c r="K34" s="5"/>
      <c r="L34" s="7"/>
      <c r="M34" s="7"/>
    </row>
    <row r="35" spans="1:15" s="44" customFormat="1" ht="25.5" customHeight="1" x14ac:dyDescent="0.25">
      <c r="A35" s="56"/>
      <c r="B35" s="4"/>
      <c r="C35" s="12" t="s">
        <v>13</v>
      </c>
      <c r="D35" s="4"/>
      <c r="E35" s="5"/>
      <c r="F35" s="6"/>
      <c r="G35" s="5"/>
      <c r="H35" s="7"/>
      <c r="I35" s="5"/>
      <c r="J35" s="7"/>
      <c r="K35" s="5"/>
      <c r="L35" s="7"/>
      <c r="M35" s="7"/>
    </row>
    <row r="36" spans="1:15" s="44" customFormat="1" ht="25.5" customHeight="1" x14ac:dyDescent="0.25">
      <c r="A36" s="56"/>
      <c r="B36" s="4"/>
      <c r="C36" s="12" t="s">
        <v>14</v>
      </c>
      <c r="D36" s="4" t="s">
        <v>15</v>
      </c>
      <c r="E36" s="5">
        <v>0.89</v>
      </c>
      <c r="F36" s="6">
        <f>E36*F34</f>
        <v>2.6477500000000003</v>
      </c>
      <c r="G36" s="5"/>
      <c r="H36" s="7"/>
      <c r="I36" s="5"/>
      <c r="J36" s="7"/>
      <c r="K36" s="5"/>
      <c r="L36" s="7"/>
      <c r="M36" s="7"/>
    </row>
    <row r="37" spans="1:15" s="44" customFormat="1" ht="25.5" customHeight="1" x14ac:dyDescent="0.25">
      <c r="A37" s="56"/>
      <c r="B37" s="4"/>
      <c r="C37" s="12" t="s">
        <v>32</v>
      </c>
      <c r="D37" s="4" t="s">
        <v>0</v>
      </c>
      <c r="E37" s="5">
        <v>0.37</v>
      </c>
      <c r="F37" s="6">
        <f>E37*F34</f>
        <v>1.1007500000000001</v>
      </c>
      <c r="G37" s="5"/>
      <c r="H37" s="7"/>
      <c r="I37" s="5"/>
      <c r="J37" s="7"/>
      <c r="K37" s="5"/>
      <c r="L37" s="7"/>
      <c r="M37" s="7"/>
    </row>
    <row r="38" spans="1:15" s="44" customFormat="1" ht="25.5" customHeight="1" x14ac:dyDescent="0.25">
      <c r="A38" s="56"/>
      <c r="B38" s="4"/>
      <c r="C38" s="12" t="s">
        <v>33</v>
      </c>
      <c r="D38" s="4"/>
      <c r="E38" s="5"/>
      <c r="F38" s="6"/>
      <c r="G38" s="5"/>
      <c r="H38" s="7"/>
      <c r="I38" s="5"/>
      <c r="J38" s="7"/>
      <c r="K38" s="5"/>
      <c r="L38" s="7"/>
      <c r="M38" s="7"/>
    </row>
    <row r="39" spans="1:15" s="44" customFormat="1" ht="25.5" customHeight="1" x14ac:dyDescent="0.25">
      <c r="A39" s="56"/>
      <c r="B39" s="4"/>
      <c r="C39" s="12" t="s">
        <v>34</v>
      </c>
      <c r="D39" s="4" t="s">
        <v>20</v>
      </c>
      <c r="E39" s="5">
        <v>1.1499999999999999</v>
      </c>
      <c r="F39" s="6">
        <f>E39*F34</f>
        <v>3.4212499999999997</v>
      </c>
      <c r="G39" s="5"/>
      <c r="H39" s="7"/>
      <c r="I39" s="5"/>
      <c r="J39" s="7"/>
      <c r="K39" s="5"/>
      <c r="L39" s="7"/>
      <c r="M39" s="7"/>
    </row>
    <row r="40" spans="1:15" s="44" customFormat="1" ht="25.5" customHeight="1" x14ac:dyDescent="0.25">
      <c r="A40" s="56"/>
      <c r="B40" s="4"/>
      <c r="C40" s="12" t="s">
        <v>35</v>
      </c>
      <c r="D40" s="4" t="s">
        <v>0</v>
      </c>
      <c r="E40" s="5">
        <v>0.02</v>
      </c>
      <c r="F40" s="6">
        <f>E40*F34</f>
        <v>5.9500000000000004E-2</v>
      </c>
      <c r="G40" s="5"/>
      <c r="H40" s="7"/>
      <c r="I40" s="5"/>
      <c r="J40" s="7"/>
      <c r="K40" s="5"/>
      <c r="L40" s="7"/>
      <c r="M40" s="7"/>
    </row>
    <row r="41" spans="1:15" s="11" customFormat="1" ht="39.75" customHeight="1" x14ac:dyDescent="0.25">
      <c r="A41" s="56">
        <v>9</v>
      </c>
      <c r="B41" s="46" t="s">
        <v>188</v>
      </c>
      <c r="C41" s="46" t="s">
        <v>36</v>
      </c>
      <c r="D41" s="46" t="s">
        <v>12</v>
      </c>
      <c r="E41" s="8"/>
      <c r="F41" s="9">
        <v>0.10489999999999999</v>
      </c>
      <c r="G41" s="5"/>
      <c r="H41" s="7"/>
      <c r="I41" s="5"/>
      <c r="J41" s="7"/>
      <c r="K41" s="5"/>
      <c r="L41" s="7"/>
      <c r="M41" s="7"/>
    </row>
    <row r="42" spans="1:15" s="44" customFormat="1" ht="27.75" customHeight="1" x14ac:dyDescent="0.25">
      <c r="A42" s="56"/>
      <c r="B42" s="4"/>
      <c r="C42" s="12" t="s">
        <v>13</v>
      </c>
      <c r="D42" s="4"/>
      <c r="E42" s="5"/>
      <c r="F42" s="6"/>
      <c r="G42" s="5"/>
      <c r="H42" s="7"/>
      <c r="I42" s="5"/>
      <c r="J42" s="7"/>
      <c r="K42" s="5"/>
      <c r="L42" s="7"/>
      <c r="M42" s="7"/>
    </row>
    <row r="43" spans="1:15" s="44" customFormat="1" ht="27.75" customHeight="1" x14ac:dyDescent="0.25">
      <c r="A43" s="56"/>
      <c r="B43" s="4"/>
      <c r="C43" s="12" t="s">
        <v>14</v>
      </c>
      <c r="D43" s="4" t="s">
        <v>15</v>
      </c>
      <c r="E43" s="5">
        <v>290</v>
      </c>
      <c r="F43" s="6">
        <f>E43*F41</f>
        <v>30.420999999999999</v>
      </c>
      <c r="G43" s="5"/>
      <c r="H43" s="7"/>
      <c r="I43" s="5"/>
      <c r="J43" s="7"/>
      <c r="K43" s="5"/>
      <c r="L43" s="7"/>
      <c r="M43" s="7"/>
    </row>
    <row r="44" spans="1:15" s="44" customFormat="1" ht="27.75" customHeight="1" x14ac:dyDescent="0.25">
      <c r="A44" s="56"/>
      <c r="B44" s="4"/>
      <c r="C44" s="12" t="s">
        <v>32</v>
      </c>
      <c r="D44" s="4" t="s">
        <v>0</v>
      </c>
      <c r="E44" s="5">
        <v>93</v>
      </c>
      <c r="F44" s="6">
        <f>E44*F41</f>
        <v>9.7556999999999992</v>
      </c>
      <c r="G44" s="5"/>
      <c r="H44" s="7"/>
      <c r="I44" s="5"/>
      <c r="J44" s="7"/>
      <c r="K44" s="5"/>
      <c r="L44" s="7"/>
      <c r="M44" s="7"/>
    </row>
    <row r="45" spans="1:15" s="44" customFormat="1" ht="27.75" customHeight="1" x14ac:dyDescent="0.25">
      <c r="A45" s="56"/>
      <c r="B45" s="4"/>
      <c r="C45" s="12" t="s">
        <v>33</v>
      </c>
      <c r="D45" s="4"/>
      <c r="E45" s="5"/>
      <c r="F45" s="6"/>
      <c r="G45" s="5"/>
      <c r="H45" s="7"/>
      <c r="I45" s="5"/>
      <c r="J45" s="7"/>
      <c r="K45" s="5"/>
      <c r="L45" s="7"/>
      <c r="M45" s="7"/>
    </row>
    <row r="46" spans="1:15" s="44" customFormat="1" ht="27.75" customHeight="1" x14ac:dyDescent="0.25">
      <c r="A46" s="56"/>
      <c r="B46" s="4"/>
      <c r="C46" s="12" t="s">
        <v>37</v>
      </c>
      <c r="D46" s="4" t="s">
        <v>20</v>
      </c>
      <c r="E46" s="5">
        <v>101.5</v>
      </c>
      <c r="F46" s="6">
        <f>E46*F41</f>
        <v>10.647349999999999</v>
      </c>
      <c r="G46" s="5"/>
      <c r="H46" s="7"/>
      <c r="I46" s="5"/>
      <c r="J46" s="7"/>
      <c r="K46" s="5"/>
      <c r="L46" s="7"/>
      <c r="M46" s="7"/>
    </row>
    <row r="47" spans="1:15" s="44" customFormat="1" ht="27.75" customHeight="1" x14ac:dyDescent="0.25">
      <c r="A47" s="56"/>
      <c r="B47" s="4"/>
      <c r="C47" s="12" t="s">
        <v>210</v>
      </c>
      <c r="D47" s="4" t="s">
        <v>28</v>
      </c>
      <c r="E47" s="5" t="s">
        <v>38</v>
      </c>
      <c r="F47" s="6">
        <v>2.1999999999999999E-2</v>
      </c>
      <c r="G47" s="5"/>
      <c r="H47" s="7"/>
      <c r="I47" s="5"/>
      <c r="J47" s="7"/>
      <c r="K47" s="5"/>
      <c r="L47" s="7"/>
      <c r="M47" s="7"/>
      <c r="N47" s="54"/>
      <c r="O47" s="55"/>
    </row>
    <row r="48" spans="1:15" s="44" customFormat="1" ht="27.75" customHeight="1" x14ac:dyDescent="0.25">
      <c r="A48" s="56"/>
      <c r="B48" s="4"/>
      <c r="C48" s="12" t="s">
        <v>211</v>
      </c>
      <c r="D48" s="4" t="s">
        <v>28</v>
      </c>
      <c r="E48" s="5" t="s">
        <v>38</v>
      </c>
      <c r="F48" s="6">
        <v>0.17899999999999999</v>
      </c>
      <c r="G48" s="5"/>
      <c r="H48" s="7"/>
      <c r="I48" s="5"/>
      <c r="J48" s="7"/>
      <c r="K48" s="5"/>
      <c r="L48" s="7"/>
      <c r="M48" s="7"/>
    </row>
    <row r="49" spans="1:15" s="44" customFormat="1" ht="27.75" customHeight="1" x14ac:dyDescent="0.25">
      <c r="A49" s="56"/>
      <c r="B49" s="4"/>
      <c r="C49" s="12" t="s">
        <v>189</v>
      </c>
      <c r="D49" s="4" t="s">
        <v>39</v>
      </c>
      <c r="E49" s="23">
        <v>51.1</v>
      </c>
      <c r="F49" s="6">
        <f>E49*F41</f>
        <v>5.3603899999999998</v>
      </c>
      <c r="G49" s="5"/>
      <c r="H49" s="7"/>
      <c r="I49" s="5"/>
      <c r="J49" s="7"/>
      <c r="K49" s="5"/>
      <c r="L49" s="7"/>
      <c r="M49" s="7"/>
    </row>
    <row r="50" spans="1:15" s="44" customFormat="1" ht="39" customHeight="1" x14ac:dyDescent="0.25">
      <c r="A50" s="56"/>
      <c r="B50" s="4"/>
      <c r="C50" s="12" t="s">
        <v>40</v>
      </c>
      <c r="D50" s="4" t="s">
        <v>20</v>
      </c>
      <c r="E50" s="23">
        <v>0.56000000000000005</v>
      </c>
      <c r="F50" s="6">
        <f>E50*F41</f>
        <v>5.8744000000000005E-2</v>
      </c>
      <c r="G50" s="5"/>
      <c r="H50" s="7"/>
      <c r="I50" s="5"/>
      <c r="J50" s="7"/>
      <c r="K50" s="5"/>
      <c r="L50" s="7"/>
      <c r="M50" s="7"/>
    </row>
    <row r="51" spans="1:15" s="44" customFormat="1" ht="32.25" customHeight="1" x14ac:dyDescent="0.25">
      <c r="A51" s="56"/>
      <c r="B51" s="4"/>
      <c r="C51" s="12" t="s">
        <v>35</v>
      </c>
      <c r="D51" s="4" t="s">
        <v>0</v>
      </c>
      <c r="E51" s="5">
        <v>16</v>
      </c>
      <c r="F51" s="6">
        <f>E51*F41</f>
        <v>1.6783999999999999</v>
      </c>
      <c r="G51" s="5"/>
      <c r="H51" s="7"/>
      <c r="I51" s="5"/>
      <c r="J51" s="7"/>
      <c r="K51" s="5"/>
      <c r="L51" s="7"/>
      <c r="M51" s="7"/>
    </row>
    <row r="52" spans="1:15" s="11" customFormat="1" ht="39.75" customHeight="1" x14ac:dyDescent="0.25">
      <c r="A52" s="56">
        <v>10</v>
      </c>
      <c r="B52" s="46" t="s">
        <v>180</v>
      </c>
      <c r="C52" s="46" t="s">
        <v>182</v>
      </c>
      <c r="D52" s="46" t="s">
        <v>181</v>
      </c>
      <c r="E52" s="8"/>
      <c r="F52" s="9">
        <v>5.4000000000000003E-3</v>
      </c>
      <c r="G52" s="5"/>
      <c r="H52" s="7"/>
      <c r="I52" s="5"/>
      <c r="J52" s="7"/>
      <c r="K52" s="5"/>
      <c r="L52" s="7"/>
      <c r="M52" s="7"/>
    </row>
    <row r="53" spans="1:15" s="44" customFormat="1" ht="28.5" customHeight="1" x14ac:dyDescent="0.25">
      <c r="A53" s="56"/>
      <c r="B53" s="4"/>
      <c r="C53" s="12" t="s">
        <v>13</v>
      </c>
      <c r="D53" s="4"/>
      <c r="E53" s="5"/>
      <c r="F53" s="6"/>
      <c r="G53" s="5"/>
      <c r="H53" s="7"/>
      <c r="I53" s="5"/>
      <c r="J53" s="7"/>
      <c r="K53" s="5"/>
      <c r="L53" s="7"/>
      <c r="M53" s="7"/>
    </row>
    <row r="54" spans="1:15" s="44" customFormat="1" ht="28.5" customHeight="1" x14ac:dyDescent="0.25">
      <c r="A54" s="56"/>
      <c r="B54" s="4"/>
      <c r="C54" s="12" t="s">
        <v>14</v>
      </c>
      <c r="D54" s="4" t="s">
        <v>15</v>
      </c>
      <c r="E54" s="5">
        <v>210</v>
      </c>
      <c r="F54" s="6">
        <f>E54*F52</f>
        <v>1.1340000000000001</v>
      </c>
      <c r="G54" s="5"/>
      <c r="H54" s="7"/>
      <c r="I54" s="5"/>
      <c r="J54" s="7"/>
      <c r="K54" s="5"/>
      <c r="L54" s="7"/>
      <c r="M54" s="7"/>
    </row>
    <row r="55" spans="1:15" s="44" customFormat="1" ht="28.5" customHeight="1" x14ac:dyDescent="0.25">
      <c r="A55" s="56"/>
      <c r="B55" s="4"/>
      <c r="C55" s="12" t="s">
        <v>32</v>
      </c>
      <c r="D55" s="4" t="s">
        <v>0</v>
      </c>
      <c r="E55" s="5">
        <v>1.4</v>
      </c>
      <c r="F55" s="6">
        <f>E55*F52</f>
        <v>7.5599999999999999E-3</v>
      </c>
      <c r="G55" s="5"/>
      <c r="H55" s="7"/>
      <c r="I55" s="5"/>
      <c r="J55" s="7"/>
      <c r="K55" s="5"/>
      <c r="L55" s="7"/>
      <c r="M55" s="7"/>
    </row>
    <row r="56" spans="1:15" s="44" customFormat="1" ht="28.5" customHeight="1" x14ac:dyDescent="0.25">
      <c r="A56" s="56"/>
      <c r="B56" s="4"/>
      <c r="C56" s="12" t="s">
        <v>33</v>
      </c>
      <c r="D56" s="4"/>
      <c r="E56" s="5"/>
      <c r="F56" s="6"/>
      <c r="G56" s="5"/>
      <c r="H56" s="7"/>
      <c r="I56" s="5"/>
      <c r="J56" s="7"/>
      <c r="K56" s="5"/>
      <c r="L56" s="7"/>
      <c r="M56" s="7"/>
    </row>
    <row r="57" spans="1:15" s="44" customFormat="1" ht="28.5" customHeight="1" x14ac:dyDescent="0.25">
      <c r="A57" s="56"/>
      <c r="B57" s="4"/>
      <c r="C57" s="12" t="s">
        <v>183</v>
      </c>
      <c r="D57" s="4" t="s">
        <v>39</v>
      </c>
      <c r="E57" s="5" t="s">
        <v>38</v>
      </c>
      <c r="F57" s="6">
        <v>0.05</v>
      </c>
      <c r="G57" s="5"/>
      <c r="H57" s="7"/>
      <c r="I57" s="5"/>
      <c r="J57" s="7"/>
      <c r="K57" s="5"/>
      <c r="L57" s="7"/>
      <c r="M57" s="7"/>
    </row>
    <row r="58" spans="1:15" s="44" customFormat="1" ht="28.5" customHeight="1" x14ac:dyDescent="0.25">
      <c r="A58" s="56"/>
      <c r="B58" s="4"/>
      <c r="C58" s="12" t="s">
        <v>184</v>
      </c>
      <c r="D58" s="4" t="s">
        <v>28</v>
      </c>
      <c r="E58" s="23" t="s">
        <v>38</v>
      </c>
      <c r="F58" s="6">
        <v>3.0000000000000001E-3</v>
      </c>
      <c r="G58" s="5"/>
      <c r="H58" s="7"/>
      <c r="I58" s="5"/>
      <c r="J58" s="7"/>
      <c r="K58" s="5"/>
      <c r="L58" s="7"/>
      <c r="M58" s="7"/>
    </row>
    <row r="59" spans="1:15" s="44" customFormat="1" ht="28.5" customHeight="1" x14ac:dyDescent="0.25">
      <c r="A59" s="56"/>
      <c r="B59" s="4"/>
      <c r="C59" s="12" t="s">
        <v>35</v>
      </c>
      <c r="D59" s="4" t="s">
        <v>0</v>
      </c>
      <c r="E59" s="5">
        <v>2</v>
      </c>
      <c r="F59" s="6">
        <f>E59*F52</f>
        <v>1.0800000000000001E-2</v>
      </c>
      <c r="G59" s="5"/>
      <c r="H59" s="7"/>
      <c r="I59" s="5"/>
      <c r="J59" s="7"/>
      <c r="K59" s="5"/>
      <c r="L59" s="7"/>
      <c r="M59" s="7"/>
    </row>
    <row r="60" spans="1:15" s="44" customFormat="1" ht="26.25" customHeight="1" x14ac:dyDescent="0.25">
      <c r="A60" s="4"/>
      <c r="B60" s="4"/>
      <c r="C60" s="46" t="s">
        <v>41</v>
      </c>
      <c r="D60" s="4"/>
      <c r="E60" s="5"/>
      <c r="F60" s="6"/>
      <c r="G60" s="5"/>
      <c r="H60" s="7"/>
      <c r="I60" s="5"/>
      <c r="J60" s="7"/>
      <c r="K60" s="5"/>
      <c r="L60" s="7"/>
      <c r="M60" s="7"/>
    </row>
    <row r="61" spans="1:15" s="11" customFormat="1" ht="40.5" customHeight="1" x14ac:dyDescent="0.25">
      <c r="A61" s="56">
        <v>11</v>
      </c>
      <c r="B61" s="46" t="s">
        <v>42</v>
      </c>
      <c r="C61" s="46" t="s">
        <v>43</v>
      </c>
      <c r="D61" s="46" t="s">
        <v>44</v>
      </c>
      <c r="E61" s="8"/>
      <c r="F61" s="9">
        <f>F71</f>
        <v>0.46200000000000002</v>
      </c>
      <c r="G61" s="5"/>
      <c r="H61" s="7"/>
      <c r="I61" s="5"/>
      <c r="J61" s="7"/>
      <c r="K61" s="5"/>
      <c r="L61" s="7"/>
      <c r="M61" s="7"/>
      <c r="N61" s="10"/>
      <c r="O61" s="10"/>
    </row>
    <row r="62" spans="1:15" s="44" customFormat="1" ht="29.25" customHeight="1" x14ac:dyDescent="0.25">
      <c r="A62" s="56"/>
      <c r="B62" s="4"/>
      <c r="C62" s="12" t="s">
        <v>13</v>
      </c>
      <c r="D62" s="4"/>
      <c r="E62" s="5"/>
      <c r="F62" s="6"/>
      <c r="G62" s="5"/>
      <c r="H62" s="7"/>
      <c r="I62" s="5"/>
      <c r="J62" s="7"/>
      <c r="K62" s="5"/>
      <c r="L62" s="7"/>
      <c r="M62" s="7"/>
      <c r="N62" s="13"/>
      <c r="O62" s="13"/>
    </row>
    <row r="63" spans="1:15" s="44" customFormat="1" ht="29.25" customHeight="1" x14ac:dyDescent="0.25">
      <c r="A63" s="56"/>
      <c r="B63" s="4"/>
      <c r="C63" s="12" t="s">
        <v>14</v>
      </c>
      <c r="D63" s="4" t="s">
        <v>15</v>
      </c>
      <c r="E63" s="5">
        <v>13</v>
      </c>
      <c r="F63" s="6">
        <f>E63*F61</f>
        <v>6.0060000000000002</v>
      </c>
      <c r="G63" s="5"/>
      <c r="H63" s="7"/>
      <c r="I63" s="5"/>
      <c r="J63" s="7"/>
      <c r="K63" s="5"/>
      <c r="L63" s="7"/>
      <c r="M63" s="7"/>
      <c r="N63" s="13"/>
      <c r="O63" s="13"/>
    </row>
    <row r="64" spans="1:15" s="44" customFormat="1" ht="29.25" customHeight="1" x14ac:dyDescent="0.25">
      <c r="A64" s="56"/>
      <c r="B64" s="4"/>
      <c r="C64" s="12" t="s">
        <v>45</v>
      </c>
      <c r="D64" s="4" t="s">
        <v>16</v>
      </c>
      <c r="E64" s="5">
        <v>16.2</v>
      </c>
      <c r="F64" s="6">
        <f>E64*F61</f>
        <v>7.4843999999999999</v>
      </c>
      <c r="G64" s="5"/>
      <c r="H64" s="7"/>
      <c r="I64" s="5"/>
      <c r="J64" s="7"/>
      <c r="K64" s="5"/>
      <c r="L64" s="7"/>
      <c r="M64" s="7"/>
      <c r="N64" s="13"/>
      <c r="O64" s="13"/>
    </row>
    <row r="65" spans="1:15" s="44" customFormat="1" ht="29.25" customHeight="1" x14ac:dyDescent="0.25">
      <c r="A65" s="56"/>
      <c r="B65" s="4"/>
      <c r="C65" s="12" t="s">
        <v>46</v>
      </c>
      <c r="D65" s="4" t="s">
        <v>16</v>
      </c>
      <c r="E65" s="5">
        <v>0.94</v>
      </c>
      <c r="F65" s="6">
        <f>E65*F61</f>
        <v>0.43428</v>
      </c>
      <c r="G65" s="5"/>
      <c r="H65" s="7"/>
      <c r="I65" s="5"/>
      <c r="J65" s="7"/>
      <c r="K65" s="5"/>
      <c r="L65" s="7"/>
      <c r="M65" s="7"/>
      <c r="N65" s="13"/>
      <c r="O65" s="13"/>
    </row>
    <row r="66" spans="1:15" s="44" customFormat="1" ht="29.25" customHeight="1" x14ac:dyDescent="0.25">
      <c r="A66" s="56"/>
      <c r="B66" s="4"/>
      <c r="C66" s="12" t="s">
        <v>47</v>
      </c>
      <c r="D66" s="4" t="s">
        <v>16</v>
      </c>
      <c r="E66" s="5">
        <v>2.31</v>
      </c>
      <c r="F66" s="6">
        <f>E66*F61</f>
        <v>1.0672200000000001</v>
      </c>
      <c r="G66" s="5"/>
      <c r="H66" s="7"/>
      <c r="I66" s="5"/>
      <c r="J66" s="7"/>
      <c r="K66" s="5"/>
      <c r="L66" s="7"/>
      <c r="M66" s="7"/>
      <c r="N66" s="13"/>
      <c r="O66" s="13"/>
    </row>
    <row r="67" spans="1:15" s="44" customFormat="1" ht="29.25" customHeight="1" x14ac:dyDescent="0.25">
      <c r="A67" s="56"/>
      <c r="B67" s="4"/>
      <c r="C67" s="12" t="s">
        <v>48</v>
      </c>
      <c r="D67" s="4" t="s">
        <v>16</v>
      </c>
      <c r="E67" s="5">
        <v>1.76</v>
      </c>
      <c r="F67" s="6">
        <f>E67*F61</f>
        <v>0.81312000000000006</v>
      </c>
      <c r="G67" s="5"/>
      <c r="H67" s="7"/>
      <c r="I67" s="5"/>
      <c r="J67" s="7"/>
      <c r="K67" s="5"/>
      <c r="L67" s="7"/>
      <c r="M67" s="7"/>
      <c r="N67" s="13"/>
      <c r="O67" s="13"/>
    </row>
    <row r="68" spans="1:15" s="44" customFormat="1" ht="29.25" customHeight="1" x14ac:dyDescent="0.25">
      <c r="A68" s="56"/>
      <c r="B68" s="4"/>
      <c r="C68" s="12" t="s">
        <v>49</v>
      </c>
      <c r="D68" s="4" t="s">
        <v>0</v>
      </c>
      <c r="E68" s="5">
        <v>0.53</v>
      </c>
      <c r="F68" s="6">
        <f>E68*F61</f>
        <v>0.24486000000000002</v>
      </c>
      <c r="G68" s="5"/>
      <c r="H68" s="7"/>
      <c r="I68" s="5"/>
      <c r="J68" s="7"/>
      <c r="K68" s="5"/>
      <c r="L68" s="7"/>
      <c r="M68" s="7"/>
      <c r="N68" s="13"/>
      <c r="O68" s="13"/>
    </row>
    <row r="69" spans="1:15" s="44" customFormat="1" ht="29.25" customHeight="1" x14ac:dyDescent="0.25">
      <c r="A69" s="56"/>
      <c r="B69" s="4"/>
      <c r="C69" s="12" t="s">
        <v>33</v>
      </c>
      <c r="D69" s="4"/>
      <c r="E69" s="5"/>
      <c r="F69" s="6"/>
      <c r="G69" s="5"/>
      <c r="H69" s="7"/>
      <c r="I69" s="5"/>
      <c r="J69" s="7"/>
      <c r="K69" s="5"/>
      <c r="L69" s="7"/>
      <c r="M69" s="7"/>
      <c r="N69" s="13"/>
      <c r="O69" s="13"/>
    </row>
    <row r="70" spans="1:15" s="44" customFormat="1" ht="29.25" customHeight="1" x14ac:dyDescent="0.25">
      <c r="A70" s="56"/>
      <c r="B70" s="4"/>
      <c r="C70" s="12" t="s">
        <v>50</v>
      </c>
      <c r="D70" s="4" t="s">
        <v>20</v>
      </c>
      <c r="E70" s="5">
        <v>12.8</v>
      </c>
      <c r="F70" s="6">
        <f>E70*F61</f>
        <v>5.9136000000000006</v>
      </c>
      <c r="G70" s="5"/>
      <c r="H70" s="7"/>
      <c r="I70" s="5"/>
      <c r="J70" s="7"/>
      <c r="K70" s="5"/>
      <c r="L70" s="7"/>
      <c r="M70" s="7"/>
      <c r="N70" s="13"/>
      <c r="O70" s="13"/>
    </row>
    <row r="71" spans="1:15" s="15" customFormat="1" ht="57.75" customHeight="1" x14ac:dyDescent="0.25">
      <c r="A71" s="56">
        <v>12</v>
      </c>
      <c r="B71" s="46" t="s">
        <v>51</v>
      </c>
      <c r="C71" s="46" t="s">
        <v>159</v>
      </c>
      <c r="D71" s="46" t="s">
        <v>44</v>
      </c>
      <c r="E71" s="8"/>
      <c r="F71" s="9">
        <f>F83</f>
        <v>0.46200000000000002</v>
      </c>
      <c r="G71" s="5"/>
      <c r="H71" s="7"/>
      <c r="I71" s="5"/>
      <c r="J71" s="7"/>
      <c r="K71" s="5"/>
      <c r="L71" s="7"/>
      <c r="M71" s="7"/>
      <c r="N71" s="14"/>
      <c r="O71" s="14"/>
    </row>
    <row r="72" spans="1:15" s="17" customFormat="1" ht="26.25" customHeight="1" x14ac:dyDescent="0.25">
      <c r="A72" s="56"/>
      <c r="B72" s="4"/>
      <c r="C72" s="12" t="s">
        <v>13</v>
      </c>
      <c r="D72" s="4"/>
      <c r="E72" s="5"/>
      <c r="F72" s="6"/>
      <c r="G72" s="5"/>
      <c r="H72" s="7"/>
      <c r="I72" s="5"/>
      <c r="J72" s="7"/>
      <c r="K72" s="5"/>
      <c r="L72" s="7"/>
      <c r="M72" s="7"/>
      <c r="N72" s="16"/>
      <c r="O72" s="16"/>
    </row>
    <row r="73" spans="1:15" s="17" customFormat="1" ht="26.25" customHeight="1" x14ac:dyDescent="0.25">
      <c r="A73" s="56"/>
      <c r="B73" s="4"/>
      <c r="C73" s="12" t="s">
        <v>14</v>
      </c>
      <c r="D73" s="4" t="s">
        <v>15</v>
      </c>
      <c r="E73" s="5">
        <v>24.6</v>
      </c>
      <c r="F73" s="6">
        <f>E73*F71</f>
        <v>11.365200000000002</v>
      </c>
      <c r="G73" s="5"/>
      <c r="H73" s="7"/>
      <c r="I73" s="5"/>
      <c r="J73" s="7"/>
      <c r="K73" s="5"/>
      <c r="L73" s="7"/>
      <c r="M73" s="7"/>
      <c r="N73" s="16"/>
      <c r="O73" s="16"/>
    </row>
    <row r="74" spans="1:15" s="17" customFormat="1" ht="26.25" customHeight="1" x14ac:dyDescent="0.25">
      <c r="A74" s="56"/>
      <c r="B74" s="4"/>
      <c r="C74" s="12" t="s">
        <v>45</v>
      </c>
      <c r="D74" s="4" t="s">
        <v>16</v>
      </c>
      <c r="E74" s="5">
        <v>1.72</v>
      </c>
      <c r="F74" s="6">
        <f>E74*F71</f>
        <v>0.79464000000000001</v>
      </c>
      <c r="G74" s="5"/>
      <c r="H74" s="7"/>
      <c r="I74" s="5"/>
      <c r="J74" s="7"/>
      <c r="K74" s="5"/>
      <c r="L74" s="7"/>
      <c r="M74" s="7"/>
      <c r="N74" s="16"/>
      <c r="O74" s="16"/>
    </row>
    <row r="75" spans="1:15" s="17" customFormat="1" ht="26.25" customHeight="1" x14ac:dyDescent="0.25">
      <c r="A75" s="56"/>
      <c r="B75" s="4"/>
      <c r="C75" s="12" t="s">
        <v>205</v>
      </c>
      <c r="D75" s="4" t="s">
        <v>16</v>
      </c>
      <c r="E75" s="5">
        <v>2.58</v>
      </c>
      <c r="F75" s="6">
        <f>E75*F71</f>
        <v>1.1919600000000001</v>
      </c>
      <c r="G75" s="5"/>
      <c r="H75" s="7"/>
      <c r="I75" s="5"/>
      <c r="J75" s="7"/>
      <c r="K75" s="5"/>
      <c r="L75" s="7"/>
      <c r="M75" s="7"/>
    </row>
    <row r="76" spans="1:15" s="17" customFormat="1" ht="26.25" customHeight="1" x14ac:dyDescent="0.25">
      <c r="A76" s="56"/>
      <c r="B76" s="4"/>
      <c r="C76" s="12" t="s">
        <v>52</v>
      </c>
      <c r="D76" s="4" t="s">
        <v>16</v>
      </c>
      <c r="E76" s="5">
        <v>0.41</v>
      </c>
      <c r="F76" s="6">
        <f>E76*F71</f>
        <v>0.18942000000000001</v>
      </c>
      <c r="G76" s="5"/>
      <c r="H76" s="7"/>
      <c r="I76" s="5"/>
      <c r="J76" s="7"/>
      <c r="K76" s="5"/>
      <c r="L76" s="7"/>
      <c r="M76" s="7"/>
      <c r="N76" s="16"/>
      <c r="O76" s="16"/>
    </row>
    <row r="77" spans="1:15" s="17" customFormat="1" ht="26.25" customHeight="1" x14ac:dyDescent="0.25">
      <c r="A77" s="56"/>
      <c r="B77" s="4"/>
      <c r="C77" s="12" t="s">
        <v>53</v>
      </c>
      <c r="D77" s="4" t="s">
        <v>16</v>
      </c>
      <c r="E77" s="5">
        <v>6.2</v>
      </c>
      <c r="F77" s="6">
        <f>E77*F71</f>
        <v>2.8644000000000003</v>
      </c>
      <c r="G77" s="5"/>
      <c r="H77" s="7"/>
      <c r="I77" s="5"/>
      <c r="J77" s="7"/>
      <c r="K77" s="5"/>
      <c r="L77" s="7"/>
      <c r="M77" s="7"/>
      <c r="N77" s="16"/>
      <c r="O77" s="16"/>
    </row>
    <row r="78" spans="1:15" s="17" customFormat="1" ht="26.25" customHeight="1" x14ac:dyDescent="0.25">
      <c r="A78" s="56"/>
      <c r="B78" s="4"/>
      <c r="C78" s="12" t="s">
        <v>46</v>
      </c>
      <c r="D78" s="4" t="s">
        <v>16</v>
      </c>
      <c r="E78" s="5">
        <v>4.54</v>
      </c>
      <c r="F78" s="6">
        <f>E78*F71</f>
        <v>2.09748</v>
      </c>
      <c r="G78" s="5"/>
      <c r="H78" s="7"/>
      <c r="I78" s="5"/>
      <c r="J78" s="7"/>
      <c r="K78" s="5"/>
      <c r="L78" s="7"/>
      <c r="M78" s="7"/>
      <c r="N78" s="16"/>
      <c r="O78" s="16"/>
    </row>
    <row r="79" spans="1:15" s="17" customFormat="1" ht="26.25" customHeight="1" x14ac:dyDescent="0.25">
      <c r="A79" s="56"/>
      <c r="B79" s="4"/>
      <c r="C79" s="12" t="s">
        <v>48</v>
      </c>
      <c r="D79" s="4" t="s">
        <v>16</v>
      </c>
      <c r="E79" s="5">
        <v>1.48</v>
      </c>
      <c r="F79" s="6">
        <f>E79*F71</f>
        <v>0.68376000000000003</v>
      </c>
      <c r="G79" s="5"/>
      <c r="H79" s="7"/>
      <c r="I79" s="5"/>
      <c r="J79" s="7"/>
      <c r="K79" s="5"/>
      <c r="L79" s="7"/>
      <c r="M79" s="7"/>
      <c r="N79" s="16"/>
      <c r="O79" s="16"/>
    </row>
    <row r="80" spans="1:15" s="17" customFormat="1" ht="26.25" customHeight="1" x14ac:dyDescent="0.25">
      <c r="A80" s="56"/>
      <c r="B80" s="4"/>
      <c r="C80" s="12" t="s">
        <v>33</v>
      </c>
      <c r="D80" s="4"/>
      <c r="E80" s="5"/>
      <c r="F80" s="6"/>
      <c r="G80" s="5"/>
      <c r="H80" s="7"/>
      <c r="I80" s="5"/>
      <c r="J80" s="7"/>
      <c r="K80" s="5"/>
      <c r="L80" s="7"/>
      <c r="M80" s="7"/>
      <c r="N80" s="16"/>
      <c r="O80" s="16"/>
    </row>
    <row r="81" spans="1:15" s="17" customFormat="1" ht="26.25" customHeight="1" x14ac:dyDescent="0.25">
      <c r="A81" s="56"/>
      <c r="B81" s="4"/>
      <c r="C81" s="12" t="s">
        <v>54</v>
      </c>
      <c r="D81" s="4" t="s">
        <v>20</v>
      </c>
      <c r="E81" s="5">
        <f>149+12.4*(20-12)</f>
        <v>248.2</v>
      </c>
      <c r="F81" s="6">
        <f>E81*F71</f>
        <v>114.66840000000001</v>
      </c>
      <c r="G81" s="5"/>
      <c r="H81" s="7"/>
      <c r="I81" s="5"/>
      <c r="J81" s="7"/>
      <c r="K81" s="5"/>
      <c r="L81" s="7"/>
      <c r="M81" s="7"/>
      <c r="N81" s="16"/>
      <c r="O81" s="16"/>
    </row>
    <row r="82" spans="1:15" s="17" customFormat="1" ht="26.25" customHeight="1" x14ac:dyDescent="0.25">
      <c r="A82" s="56"/>
      <c r="B82" s="4"/>
      <c r="C82" s="12" t="s">
        <v>50</v>
      </c>
      <c r="D82" s="4" t="s">
        <v>20</v>
      </c>
      <c r="E82" s="5">
        <v>11</v>
      </c>
      <c r="F82" s="6">
        <f>E82*F71</f>
        <v>5.0819999999999999</v>
      </c>
      <c r="G82" s="5"/>
      <c r="H82" s="7"/>
      <c r="I82" s="5"/>
      <c r="J82" s="7"/>
      <c r="K82" s="5"/>
      <c r="L82" s="7"/>
      <c r="M82" s="7"/>
      <c r="N82" s="16"/>
      <c r="O82" s="16"/>
    </row>
    <row r="83" spans="1:15" s="11" customFormat="1" ht="55.5" customHeight="1" x14ac:dyDescent="0.25">
      <c r="A83" s="56">
        <v>13</v>
      </c>
      <c r="B83" s="46" t="s">
        <v>55</v>
      </c>
      <c r="C83" s="46" t="s">
        <v>56</v>
      </c>
      <c r="D83" s="46" t="s">
        <v>44</v>
      </c>
      <c r="E83" s="8"/>
      <c r="F83" s="9">
        <f>F100</f>
        <v>0.46200000000000002</v>
      </c>
      <c r="G83" s="5"/>
      <c r="H83" s="7"/>
      <c r="I83" s="5"/>
      <c r="J83" s="7"/>
      <c r="K83" s="5"/>
      <c r="L83" s="7"/>
      <c r="M83" s="7"/>
      <c r="N83" s="10"/>
      <c r="O83" s="10"/>
    </row>
    <row r="84" spans="1:15" s="44" customFormat="1" ht="22.5" customHeight="1" x14ac:dyDescent="0.25">
      <c r="A84" s="56"/>
      <c r="B84" s="4"/>
      <c r="C84" s="43" t="s">
        <v>13</v>
      </c>
      <c r="D84" s="4"/>
      <c r="E84" s="5"/>
      <c r="F84" s="6"/>
      <c r="G84" s="5"/>
      <c r="H84" s="7"/>
      <c r="I84" s="5"/>
      <c r="J84" s="7"/>
      <c r="K84" s="5"/>
      <c r="L84" s="7"/>
      <c r="M84" s="7"/>
      <c r="N84" s="13"/>
      <c r="O84" s="13"/>
    </row>
    <row r="85" spans="1:15" s="44" customFormat="1" ht="22.5" customHeight="1" x14ac:dyDescent="0.25">
      <c r="A85" s="56"/>
      <c r="B85" s="4"/>
      <c r="C85" s="12" t="s">
        <v>14</v>
      </c>
      <c r="D85" s="4" t="s">
        <v>15</v>
      </c>
      <c r="E85" s="5">
        <v>33</v>
      </c>
      <c r="F85" s="6">
        <f>E85*F83</f>
        <v>15.246</v>
      </c>
      <c r="G85" s="5"/>
      <c r="H85" s="7"/>
      <c r="I85" s="5"/>
      <c r="J85" s="7"/>
      <c r="K85" s="5"/>
      <c r="L85" s="7"/>
      <c r="M85" s="7"/>
      <c r="N85" s="13"/>
      <c r="O85" s="13"/>
    </row>
    <row r="86" spans="1:15" s="44" customFormat="1" ht="22.5" customHeight="1" x14ac:dyDescent="0.25">
      <c r="A86" s="56"/>
      <c r="B86" s="4"/>
      <c r="C86" s="12" t="s">
        <v>45</v>
      </c>
      <c r="D86" s="4" t="s">
        <v>16</v>
      </c>
      <c r="E86" s="5">
        <v>1.91</v>
      </c>
      <c r="F86" s="6">
        <f>E86*F83</f>
        <v>0.88241999999999998</v>
      </c>
      <c r="G86" s="5"/>
      <c r="H86" s="7"/>
      <c r="I86" s="5"/>
      <c r="J86" s="7"/>
      <c r="K86" s="5"/>
      <c r="L86" s="7"/>
      <c r="M86" s="7"/>
      <c r="N86" s="13"/>
      <c r="O86" s="13"/>
    </row>
    <row r="87" spans="1:15" s="44" customFormat="1" ht="22.5" customHeight="1" x14ac:dyDescent="0.25">
      <c r="A87" s="56"/>
      <c r="B87" s="4"/>
      <c r="C87" s="12" t="s">
        <v>48</v>
      </c>
      <c r="D87" s="4" t="s">
        <v>16</v>
      </c>
      <c r="E87" s="5">
        <v>4.1399999999999997</v>
      </c>
      <c r="F87" s="6">
        <f>E87*F83</f>
        <v>1.9126799999999999</v>
      </c>
      <c r="G87" s="5"/>
      <c r="H87" s="7"/>
      <c r="I87" s="5"/>
      <c r="J87" s="7"/>
      <c r="K87" s="5"/>
      <c r="L87" s="7"/>
      <c r="M87" s="7"/>
      <c r="N87" s="13"/>
      <c r="O87" s="13"/>
    </row>
    <row r="88" spans="1:15" s="44" customFormat="1" ht="22.5" customHeight="1" x14ac:dyDescent="0.25">
      <c r="A88" s="56"/>
      <c r="B88" s="4"/>
      <c r="C88" s="12" t="s">
        <v>53</v>
      </c>
      <c r="D88" s="4" t="s">
        <v>16</v>
      </c>
      <c r="E88" s="5">
        <v>11.2</v>
      </c>
      <c r="F88" s="6">
        <f>E88*F83</f>
        <v>5.1744000000000003</v>
      </c>
      <c r="G88" s="5"/>
      <c r="H88" s="7"/>
      <c r="I88" s="5"/>
      <c r="J88" s="7"/>
      <c r="K88" s="5"/>
      <c r="L88" s="7"/>
      <c r="M88" s="7"/>
      <c r="N88" s="13"/>
      <c r="O88" s="13"/>
    </row>
    <row r="89" spans="1:15" s="44" customFormat="1" ht="22.5" customHeight="1" x14ac:dyDescent="0.25">
      <c r="A89" s="56"/>
      <c r="B89" s="4"/>
      <c r="C89" s="12" t="s">
        <v>46</v>
      </c>
      <c r="D89" s="4" t="s">
        <v>16</v>
      </c>
      <c r="E89" s="5">
        <v>24.8</v>
      </c>
      <c r="F89" s="6">
        <f>E89*F83</f>
        <v>11.457600000000001</v>
      </c>
      <c r="G89" s="5"/>
      <c r="H89" s="7"/>
      <c r="I89" s="5"/>
      <c r="J89" s="7"/>
      <c r="K89" s="5"/>
      <c r="L89" s="7"/>
      <c r="M89" s="7"/>
      <c r="N89" s="13"/>
      <c r="O89" s="13"/>
    </row>
    <row r="90" spans="1:15" s="44" customFormat="1" ht="22.5" customHeight="1" x14ac:dyDescent="0.25">
      <c r="A90" s="56"/>
      <c r="B90" s="4"/>
      <c r="C90" s="12" t="s">
        <v>57</v>
      </c>
      <c r="D90" s="4" t="s">
        <v>16</v>
      </c>
      <c r="E90" s="5">
        <v>0.53</v>
      </c>
      <c r="F90" s="6">
        <f>E90*F83</f>
        <v>0.24486000000000002</v>
      </c>
      <c r="G90" s="5"/>
      <c r="H90" s="7"/>
      <c r="I90" s="5"/>
      <c r="J90" s="7"/>
      <c r="K90" s="5"/>
      <c r="L90" s="7"/>
      <c r="M90" s="7"/>
      <c r="N90" s="13"/>
      <c r="O90" s="13"/>
    </row>
    <row r="91" spans="1:15" s="44" customFormat="1" ht="22.5" customHeight="1" x14ac:dyDescent="0.25">
      <c r="A91" s="56"/>
      <c r="B91" s="4"/>
      <c r="C91" s="43" t="s">
        <v>33</v>
      </c>
      <c r="D91" s="4"/>
      <c r="E91" s="5"/>
      <c r="F91" s="6"/>
      <c r="G91" s="5"/>
      <c r="H91" s="7"/>
      <c r="I91" s="5"/>
      <c r="J91" s="7"/>
      <c r="K91" s="5"/>
      <c r="L91" s="7"/>
      <c r="M91" s="7"/>
      <c r="N91" s="13"/>
      <c r="O91" s="13"/>
    </row>
    <row r="92" spans="1:15" s="44" customFormat="1" ht="22.5" customHeight="1" x14ac:dyDescent="0.25">
      <c r="A92" s="56"/>
      <c r="B92" s="4"/>
      <c r="C92" s="12" t="s">
        <v>58</v>
      </c>
      <c r="D92" s="4" t="s">
        <v>20</v>
      </c>
      <c r="E92" s="5">
        <v>126</v>
      </c>
      <c r="F92" s="6">
        <f>E92*F83</f>
        <v>58.212000000000003</v>
      </c>
      <c r="G92" s="5"/>
      <c r="H92" s="7"/>
      <c r="I92" s="5"/>
      <c r="J92" s="7"/>
      <c r="K92" s="5"/>
      <c r="L92" s="7"/>
      <c r="M92" s="7"/>
      <c r="N92" s="13"/>
      <c r="O92" s="13"/>
    </row>
    <row r="93" spans="1:15" s="44" customFormat="1" ht="22.5" customHeight="1" x14ac:dyDescent="0.25">
      <c r="A93" s="56"/>
      <c r="B93" s="4"/>
      <c r="C93" s="12" t="s">
        <v>59</v>
      </c>
      <c r="D93" s="4" t="s">
        <v>20</v>
      </c>
      <c r="E93" s="5">
        <v>15</v>
      </c>
      <c r="F93" s="6">
        <f>E93*F83</f>
        <v>6.9300000000000006</v>
      </c>
      <c r="G93" s="5"/>
      <c r="H93" s="7"/>
      <c r="I93" s="5"/>
      <c r="J93" s="7"/>
      <c r="K93" s="5"/>
      <c r="L93" s="7"/>
      <c r="M93" s="7"/>
      <c r="N93" s="13"/>
      <c r="O93" s="13"/>
    </row>
    <row r="94" spans="1:15" s="44" customFormat="1" ht="22.5" customHeight="1" x14ac:dyDescent="0.25">
      <c r="A94" s="56"/>
      <c r="B94" s="4"/>
      <c r="C94" s="12" t="s">
        <v>50</v>
      </c>
      <c r="D94" s="4" t="s">
        <v>20</v>
      </c>
      <c r="E94" s="5">
        <v>30</v>
      </c>
      <c r="F94" s="6">
        <f>E94*F83</f>
        <v>13.860000000000001</v>
      </c>
      <c r="G94" s="5"/>
      <c r="H94" s="7"/>
      <c r="I94" s="5"/>
      <c r="J94" s="7"/>
      <c r="K94" s="5"/>
      <c r="L94" s="7"/>
      <c r="M94" s="7"/>
      <c r="N94" s="13"/>
      <c r="O94" s="13"/>
    </row>
    <row r="95" spans="1:15" s="11" customFormat="1" ht="38.25" customHeight="1" x14ac:dyDescent="0.25">
      <c r="A95" s="56">
        <v>14</v>
      </c>
      <c r="B95" s="46" t="s">
        <v>60</v>
      </c>
      <c r="C95" s="46" t="s">
        <v>61</v>
      </c>
      <c r="D95" s="46" t="s">
        <v>28</v>
      </c>
      <c r="E95" s="8"/>
      <c r="F95" s="9">
        <f>F100*0.6</f>
        <v>0.2772</v>
      </c>
      <c r="G95" s="5"/>
      <c r="H95" s="7"/>
      <c r="I95" s="5"/>
      <c r="J95" s="7"/>
      <c r="K95" s="5"/>
      <c r="L95" s="7"/>
      <c r="M95" s="7"/>
    </row>
    <row r="96" spans="1:15" s="44" customFormat="1" ht="22.5" customHeight="1" x14ac:dyDescent="0.25">
      <c r="A96" s="56"/>
      <c r="B96" s="4"/>
      <c r="C96" s="12" t="s">
        <v>13</v>
      </c>
      <c r="D96" s="4"/>
      <c r="E96" s="5"/>
      <c r="F96" s="6"/>
      <c r="G96" s="5"/>
      <c r="H96" s="7"/>
      <c r="I96" s="5"/>
      <c r="J96" s="7"/>
      <c r="K96" s="5"/>
      <c r="L96" s="7"/>
      <c r="M96" s="7"/>
    </row>
    <row r="97" spans="1:15" s="44" customFormat="1" ht="22.5" customHeight="1" x14ac:dyDescent="0.25">
      <c r="A97" s="56"/>
      <c r="B97" s="4"/>
      <c r="C97" s="12" t="s">
        <v>62</v>
      </c>
      <c r="D97" s="4" t="s">
        <v>16</v>
      </c>
      <c r="E97" s="5">
        <v>0.3</v>
      </c>
      <c r="F97" s="6">
        <f>E97*F95</f>
        <v>8.3159999999999998E-2</v>
      </c>
      <c r="G97" s="5"/>
      <c r="H97" s="7"/>
      <c r="I97" s="5"/>
      <c r="J97" s="7"/>
      <c r="K97" s="5"/>
      <c r="L97" s="7"/>
      <c r="M97" s="7"/>
    </row>
    <row r="98" spans="1:15" s="44" customFormat="1" ht="22.5" customHeight="1" x14ac:dyDescent="0.25">
      <c r="A98" s="56"/>
      <c r="B98" s="4"/>
      <c r="C98" s="12" t="s">
        <v>33</v>
      </c>
      <c r="D98" s="4"/>
      <c r="E98" s="5"/>
      <c r="F98" s="6"/>
      <c r="G98" s="5"/>
      <c r="H98" s="7"/>
      <c r="I98" s="5"/>
      <c r="J98" s="7"/>
      <c r="K98" s="5"/>
      <c r="L98" s="7"/>
      <c r="M98" s="7"/>
    </row>
    <row r="99" spans="1:15" s="44" customFormat="1" ht="22.5" customHeight="1" x14ac:dyDescent="0.25">
      <c r="A99" s="56"/>
      <c r="B99" s="4"/>
      <c r="C99" s="12" t="s">
        <v>63</v>
      </c>
      <c r="D99" s="4" t="s">
        <v>28</v>
      </c>
      <c r="E99" s="5">
        <v>1.03</v>
      </c>
      <c r="F99" s="6">
        <f>E99*F95</f>
        <v>0.28551599999999999</v>
      </c>
      <c r="G99" s="5"/>
      <c r="H99" s="7"/>
      <c r="I99" s="5"/>
      <c r="J99" s="7"/>
      <c r="K99" s="5"/>
      <c r="L99" s="7"/>
      <c r="M99" s="7"/>
    </row>
    <row r="100" spans="1:15" s="11" customFormat="1" ht="60" customHeight="1" x14ac:dyDescent="0.25">
      <c r="A100" s="56">
        <v>15</v>
      </c>
      <c r="B100" s="46" t="s">
        <v>64</v>
      </c>
      <c r="C100" s="46" t="s">
        <v>65</v>
      </c>
      <c r="D100" s="46" t="s">
        <v>44</v>
      </c>
      <c r="E100" s="8"/>
      <c r="F100" s="9">
        <v>0.46200000000000002</v>
      </c>
      <c r="G100" s="5"/>
      <c r="H100" s="7"/>
      <c r="I100" s="5"/>
      <c r="J100" s="7"/>
      <c r="K100" s="5"/>
      <c r="L100" s="7"/>
      <c r="M100" s="7"/>
    </row>
    <row r="101" spans="1:15" s="44" customFormat="1" ht="21.75" customHeight="1" x14ac:dyDescent="0.25">
      <c r="A101" s="56"/>
      <c r="B101" s="4"/>
      <c r="C101" s="12" t="s">
        <v>13</v>
      </c>
      <c r="D101" s="4"/>
      <c r="E101" s="5"/>
      <c r="F101" s="6"/>
      <c r="G101" s="5"/>
      <c r="H101" s="7"/>
      <c r="I101" s="5"/>
      <c r="J101" s="7"/>
      <c r="K101" s="5"/>
      <c r="L101" s="7"/>
      <c r="M101" s="7"/>
    </row>
    <row r="102" spans="1:15" s="44" customFormat="1" ht="21.75" customHeight="1" x14ac:dyDescent="0.25">
      <c r="A102" s="56"/>
      <c r="B102" s="4"/>
      <c r="C102" s="12" t="s">
        <v>14</v>
      </c>
      <c r="D102" s="4" t="s">
        <v>15</v>
      </c>
      <c r="E102" s="5">
        <v>37.64</v>
      </c>
      <c r="F102" s="6">
        <f>E102*F100</f>
        <v>17.389680000000002</v>
      </c>
      <c r="G102" s="5"/>
      <c r="H102" s="7"/>
      <c r="I102" s="5"/>
      <c r="J102" s="7"/>
      <c r="K102" s="5"/>
      <c r="L102" s="7"/>
      <c r="M102" s="7"/>
    </row>
    <row r="103" spans="1:15" s="44" customFormat="1" ht="21.75" customHeight="1" x14ac:dyDescent="0.25">
      <c r="A103" s="56"/>
      <c r="B103" s="4"/>
      <c r="C103" s="12" t="s">
        <v>66</v>
      </c>
      <c r="D103" s="4" t="s">
        <v>16</v>
      </c>
      <c r="E103" s="5">
        <v>3.02</v>
      </c>
      <c r="F103" s="6">
        <f>E103*F100</f>
        <v>1.39524</v>
      </c>
      <c r="G103" s="5"/>
      <c r="H103" s="7"/>
      <c r="I103" s="5"/>
      <c r="J103" s="7"/>
      <c r="K103" s="5"/>
      <c r="L103" s="7"/>
      <c r="M103" s="7"/>
    </row>
    <row r="104" spans="1:15" s="44" customFormat="1" ht="21.75" customHeight="1" x14ac:dyDescent="0.25">
      <c r="A104" s="56"/>
      <c r="B104" s="4"/>
      <c r="C104" s="12" t="s">
        <v>53</v>
      </c>
      <c r="D104" s="4" t="s">
        <v>16</v>
      </c>
      <c r="E104" s="5">
        <v>3.7</v>
      </c>
      <c r="F104" s="6">
        <f>E104*F100</f>
        <v>1.7094000000000003</v>
      </c>
      <c r="G104" s="5"/>
      <c r="H104" s="7"/>
      <c r="I104" s="5"/>
      <c r="J104" s="7"/>
      <c r="K104" s="5"/>
      <c r="L104" s="7"/>
      <c r="M104" s="7"/>
    </row>
    <row r="105" spans="1:15" s="44" customFormat="1" ht="21.75" customHeight="1" x14ac:dyDescent="0.25">
      <c r="A105" s="56"/>
      <c r="B105" s="4"/>
      <c r="C105" s="12" t="s">
        <v>46</v>
      </c>
      <c r="D105" s="4" t="s">
        <v>16</v>
      </c>
      <c r="E105" s="5">
        <v>11.1</v>
      </c>
      <c r="F105" s="6">
        <f>E105*F100</f>
        <v>5.1281999999999996</v>
      </c>
      <c r="G105" s="5"/>
      <c r="H105" s="7"/>
      <c r="I105" s="5"/>
      <c r="J105" s="7"/>
      <c r="K105" s="5"/>
      <c r="L105" s="7"/>
      <c r="M105" s="7"/>
    </row>
    <row r="106" spans="1:15" s="44" customFormat="1" ht="21.75" customHeight="1" x14ac:dyDescent="0.25">
      <c r="A106" s="56"/>
      <c r="B106" s="4"/>
      <c r="C106" s="12" t="s">
        <v>18</v>
      </c>
      <c r="D106" s="4" t="s">
        <v>0</v>
      </c>
      <c r="E106" s="5">
        <v>2.2999999999999998</v>
      </c>
      <c r="F106" s="6">
        <f>E106*F100</f>
        <v>1.0626</v>
      </c>
      <c r="G106" s="5"/>
      <c r="H106" s="7"/>
      <c r="I106" s="5"/>
      <c r="J106" s="7"/>
      <c r="K106" s="5"/>
      <c r="L106" s="7"/>
      <c r="M106" s="7"/>
    </row>
    <row r="107" spans="1:15" s="44" customFormat="1" ht="21.75" customHeight="1" x14ac:dyDescent="0.25">
      <c r="A107" s="56"/>
      <c r="B107" s="4"/>
      <c r="C107" s="12" t="s">
        <v>33</v>
      </c>
      <c r="D107" s="4"/>
      <c r="E107" s="5"/>
      <c r="F107" s="6"/>
      <c r="G107" s="5"/>
      <c r="H107" s="7"/>
      <c r="I107" s="5"/>
      <c r="J107" s="7"/>
      <c r="K107" s="5"/>
      <c r="L107" s="7"/>
      <c r="M107" s="7"/>
    </row>
    <row r="108" spans="1:15" s="44" customFormat="1" ht="41.25" customHeight="1" x14ac:dyDescent="0.25">
      <c r="A108" s="56"/>
      <c r="B108" s="4"/>
      <c r="C108" s="12" t="s">
        <v>67</v>
      </c>
      <c r="D108" s="4" t="s">
        <v>28</v>
      </c>
      <c r="E108" s="5">
        <v>121.6</v>
      </c>
      <c r="F108" s="6">
        <f>E108*F100</f>
        <v>56.179200000000002</v>
      </c>
      <c r="G108" s="5"/>
      <c r="H108" s="7"/>
      <c r="I108" s="5"/>
      <c r="J108" s="7"/>
      <c r="K108" s="5"/>
      <c r="L108" s="7"/>
      <c r="M108" s="7"/>
    </row>
    <row r="109" spans="1:15" s="44" customFormat="1" ht="23.25" customHeight="1" x14ac:dyDescent="0.25">
      <c r="A109" s="56"/>
      <c r="B109" s="4"/>
      <c r="C109" s="12" t="s">
        <v>35</v>
      </c>
      <c r="D109" s="4" t="s">
        <v>0</v>
      </c>
      <c r="E109" s="5">
        <v>14.54</v>
      </c>
      <c r="F109" s="6">
        <f>E109*F100</f>
        <v>6.7174800000000001</v>
      </c>
      <c r="G109" s="5"/>
      <c r="H109" s="7"/>
      <c r="I109" s="5"/>
      <c r="J109" s="7"/>
      <c r="K109" s="5"/>
      <c r="L109" s="7"/>
      <c r="M109" s="7"/>
    </row>
    <row r="110" spans="1:15" ht="23.25" customHeight="1" x14ac:dyDescent="0.3">
      <c r="A110" s="3"/>
      <c r="B110" s="3"/>
      <c r="C110" s="46" t="s">
        <v>68</v>
      </c>
      <c r="D110" s="3"/>
      <c r="E110" s="3"/>
      <c r="F110" s="3"/>
      <c r="G110" s="5"/>
      <c r="H110" s="7"/>
      <c r="I110" s="5"/>
      <c r="J110" s="7"/>
      <c r="K110" s="5"/>
      <c r="L110" s="7"/>
      <c r="M110" s="7"/>
      <c r="N110" s="1"/>
      <c r="O110" s="1"/>
    </row>
    <row r="111" spans="1:15" s="28" customFormat="1" ht="54.75" customHeight="1" x14ac:dyDescent="0.3">
      <c r="A111" s="58">
        <v>16</v>
      </c>
      <c r="B111" s="46" t="s">
        <v>69</v>
      </c>
      <c r="C111" s="46" t="s">
        <v>185</v>
      </c>
      <c r="D111" s="24" t="s">
        <v>160</v>
      </c>
      <c r="E111" s="25"/>
      <c r="F111" s="26">
        <v>0.01</v>
      </c>
      <c r="G111" s="5"/>
      <c r="H111" s="7"/>
      <c r="I111" s="5"/>
      <c r="J111" s="7"/>
      <c r="K111" s="5"/>
      <c r="L111" s="7"/>
      <c r="M111" s="7"/>
      <c r="N111" s="27"/>
      <c r="O111" s="27"/>
    </row>
    <row r="112" spans="1:15" ht="23.25" customHeight="1" x14ac:dyDescent="0.3">
      <c r="A112" s="58"/>
      <c r="B112" s="4"/>
      <c r="C112" s="12" t="s">
        <v>13</v>
      </c>
      <c r="D112" s="45"/>
      <c r="E112" s="7"/>
      <c r="F112" s="29"/>
      <c r="G112" s="5"/>
      <c r="H112" s="7"/>
      <c r="I112" s="5"/>
      <c r="J112" s="7"/>
      <c r="K112" s="5"/>
      <c r="L112" s="7"/>
      <c r="M112" s="7"/>
      <c r="N112" s="1"/>
      <c r="O112" s="1"/>
    </row>
    <row r="113" spans="1:15" ht="23.25" customHeight="1" x14ac:dyDescent="0.3">
      <c r="A113" s="58"/>
      <c r="B113" s="4"/>
      <c r="C113" s="12" t="s">
        <v>14</v>
      </c>
      <c r="D113" s="45" t="s">
        <v>24</v>
      </c>
      <c r="E113" s="7">
        <v>206</v>
      </c>
      <c r="F113" s="29">
        <f>E113*F111</f>
        <v>2.06</v>
      </c>
      <c r="G113" s="5"/>
      <c r="H113" s="7"/>
      <c r="I113" s="5"/>
      <c r="J113" s="7"/>
      <c r="K113" s="5"/>
      <c r="L113" s="7"/>
      <c r="M113" s="7"/>
      <c r="N113" s="1"/>
      <c r="O113" s="1"/>
    </row>
    <row r="114" spans="1:15" s="28" customFormat="1" ht="89.25" customHeight="1" x14ac:dyDescent="0.3">
      <c r="A114" s="58">
        <v>17</v>
      </c>
      <c r="B114" s="46" t="s">
        <v>70</v>
      </c>
      <c r="C114" s="46" t="s">
        <v>71</v>
      </c>
      <c r="D114" s="24" t="s">
        <v>72</v>
      </c>
      <c r="E114" s="25"/>
      <c r="F114" s="26">
        <v>0.33</v>
      </c>
      <c r="G114" s="5"/>
      <c r="H114" s="7"/>
      <c r="I114" s="5"/>
      <c r="J114" s="7"/>
      <c r="K114" s="5"/>
      <c r="L114" s="7"/>
      <c r="M114" s="7"/>
      <c r="N114" s="59"/>
      <c r="O114" s="59"/>
    </row>
    <row r="115" spans="1:15" ht="21.75" customHeight="1" x14ac:dyDescent="0.3">
      <c r="A115" s="58"/>
      <c r="B115" s="4"/>
      <c r="C115" s="12" t="s">
        <v>13</v>
      </c>
      <c r="D115" s="45"/>
      <c r="E115" s="7"/>
      <c r="F115" s="29"/>
      <c r="G115" s="5"/>
      <c r="H115" s="7"/>
      <c r="I115" s="5"/>
      <c r="J115" s="7"/>
      <c r="K115" s="5"/>
      <c r="L115" s="7"/>
      <c r="M115" s="7"/>
      <c r="N115" s="1"/>
      <c r="O115" s="1"/>
    </row>
    <row r="116" spans="1:15" ht="21.75" customHeight="1" x14ac:dyDescent="0.3">
      <c r="A116" s="58"/>
      <c r="B116" s="4"/>
      <c r="C116" s="12" t="s">
        <v>14</v>
      </c>
      <c r="D116" s="45" t="s">
        <v>15</v>
      </c>
      <c r="E116" s="7">
        <v>74</v>
      </c>
      <c r="F116" s="29">
        <f>E116*F114</f>
        <v>24.42</v>
      </c>
      <c r="G116" s="5"/>
      <c r="H116" s="7"/>
      <c r="I116" s="5"/>
      <c r="J116" s="7"/>
      <c r="K116" s="5"/>
      <c r="L116" s="7"/>
      <c r="M116" s="7"/>
      <c r="N116" s="1"/>
      <c r="O116" s="1"/>
    </row>
    <row r="117" spans="1:15" ht="21.75" customHeight="1" x14ac:dyDescent="0.3">
      <c r="A117" s="58"/>
      <c r="B117" s="4"/>
      <c r="C117" s="12" t="s">
        <v>73</v>
      </c>
      <c r="D117" s="45" t="s">
        <v>0</v>
      </c>
      <c r="E117" s="7">
        <v>0.71</v>
      </c>
      <c r="F117" s="29">
        <f>E117*F114</f>
        <v>0.23430000000000001</v>
      </c>
      <c r="G117" s="5"/>
      <c r="H117" s="7"/>
      <c r="I117" s="5"/>
      <c r="J117" s="7"/>
      <c r="K117" s="5"/>
      <c r="L117" s="7"/>
      <c r="M117" s="7"/>
      <c r="N117" s="1"/>
      <c r="O117" s="1"/>
    </row>
    <row r="118" spans="1:15" ht="21.75" customHeight="1" x14ac:dyDescent="0.3">
      <c r="A118" s="58"/>
      <c r="B118" s="4"/>
      <c r="C118" s="12" t="s">
        <v>33</v>
      </c>
      <c r="D118" s="45"/>
      <c r="E118" s="7"/>
      <c r="F118" s="29"/>
      <c r="G118" s="5"/>
      <c r="H118" s="7"/>
      <c r="I118" s="5"/>
      <c r="J118" s="7"/>
      <c r="K118" s="5"/>
      <c r="L118" s="7"/>
      <c r="M118" s="7"/>
      <c r="N118" s="1"/>
      <c r="O118" s="1"/>
    </row>
    <row r="119" spans="1:15" ht="21.75" customHeight="1" x14ac:dyDescent="0.3">
      <c r="A119" s="58"/>
      <c r="B119" s="4"/>
      <c r="C119" s="12" t="s">
        <v>74</v>
      </c>
      <c r="D119" s="45" t="s">
        <v>75</v>
      </c>
      <c r="E119" s="7">
        <v>100</v>
      </c>
      <c r="F119" s="29">
        <f>E119*F114</f>
        <v>33</v>
      </c>
      <c r="G119" s="5"/>
      <c r="H119" s="7"/>
      <c r="I119" s="5"/>
      <c r="J119" s="7"/>
      <c r="K119" s="5"/>
      <c r="L119" s="7"/>
      <c r="M119" s="7"/>
      <c r="N119" s="1"/>
      <c r="O119" s="1"/>
    </row>
    <row r="120" spans="1:15" ht="21.75" customHeight="1" x14ac:dyDescent="0.3">
      <c r="A120" s="58"/>
      <c r="B120" s="4"/>
      <c r="C120" s="12" t="s">
        <v>76</v>
      </c>
      <c r="D120" s="45" t="s">
        <v>20</v>
      </c>
      <c r="E120" s="30">
        <v>5.0739999999999998</v>
      </c>
      <c r="F120" s="29">
        <f>E120*F114</f>
        <v>1.67442</v>
      </c>
      <c r="G120" s="5"/>
      <c r="H120" s="7"/>
      <c r="I120" s="5"/>
      <c r="J120" s="7"/>
      <c r="K120" s="5"/>
      <c r="L120" s="7"/>
      <c r="M120" s="7"/>
      <c r="N120" s="1"/>
      <c r="O120" s="1"/>
    </row>
    <row r="121" spans="1:15" ht="21.75" customHeight="1" x14ac:dyDescent="0.3">
      <c r="A121" s="58"/>
      <c r="B121" s="4"/>
      <c r="C121" s="12" t="s">
        <v>77</v>
      </c>
      <c r="D121" s="45" t="s">
        <v>161</v>
      </c>
      <c r="E121" s="29">
        <v>1.9800000000000002E-2</v>
      </c>
      <c r="F121" s="29">
        <f>E121*F114</f>
        <v>6.5340000000000007E-3</v>
      </c>
      <c r="G121" s="5"/>
      <c r="H121" s="7"/>
      <c r="I121" s="5"/>
      <c r="J121" s="7"/>
      <c r="K121" s="5"/>
      <c r="L121" s="7"/>
      <c r="M121" s="7"/>
      <c r="N121" s="1"/>
      <c r="O121" s="1"/>
    </row>
    <row r="122" spans="1:15" ht="21.75" customHeight="1" x14ac:dyDescent="0.3">
      <c r="A122" s="58"/>
      <c r="B122" s="4"/>
      <c r="C122" s="12" t="s">
        <v>35</v>
      </c>
      <c r="D122" s="45" t="s">
        <v>0</v>
      </c>
      <c r="E122" s="7">
        <v>9.6</v>
      </c>
      <c r="F122" s="29">
        <f>E122*F114</f>
        <v>3.1680000000000001</v>
      </c>
      <c r="G122" s="5"/>
      <c r="H122" s="7"/>
      <c r="I122" s="5"/>
      <c r="J122" s="7"/>
      <c r="K122" s="5"/>
      <c r="L122" s="7"/>
      <c r="M122" s="7"/>
      <c r="N122" s="1"/>
      <c r="O122" s="1"/>
    </row>
    <row r="123" spans="1:15" s="28" customFormat="1" ht="39" customHeight="1" x14ac:dyDescent="0.3">
      <c r="A123" s="58">
        <v>18</v>
      </c>
      <c r="B123" s="46" t="s">
        <v>78</v>
      </c>
      <c r="C123" s="46" t="s">
        <v>79</v>
      </c>
      <c r="D123" s="24" t="s">
        <v>12</v>
      </c>
      <c r="E123" s="25"/>
      <c r="F123" s="26">
        <f>F111</f>
        <v>0.01</v>
      </c>
      <c r="G123" s="5"/>
      <c r="H123" s="7"/>
      <c r="I123" s="5"/>
      <c r="J123" s="7"/>
      <c r="K123" s="5"/>
      <c r="L123" s="7"/>
      <c r="M123" s="7"/>
      <c r="N123" s="27"/>
      <c r="O123" s="27"/>
    </row>
    <row r="124" spans="1:15" ht="24.75" customHeight="1" x14ac:dyDescent="0.3">
      <c r="A124" s="58"/>
      <c r="B124" s="4"/>
      <c r="C124" s="12" t="s">
        <v>13</v>
      </c>
      <c r="D124" s="45"/>
      <c r="E124" s="7"/>
      <c r="F124" s="29"/>
      <c r="G124" s="5"/>
      <c r="H124" s="7"/>
      <c r="I124" s="5"/>
      <c r="J124" s="7"/>
      <c r="K124" s="5"/>
      <c r="L124" s="7"/>
      <c r="M124" s="7"/>
      <c r="N124" s="1"/>
      <c r="O124" s="1"/>
    </row>
    <row r="125" spans="1:15" ht="24.75" customHeight="1" x14ac:dyDescent="0.3">
      <c r="A125" s="58"/>
      <c r="B125" s="4"/>
      <c r="C125" s="12" t="s">
        <v>14</v>
      </c>
      <c r="D125" s="45" t="s">
        <v>24</v>
      </c>
      <c r="E125" s="7">
        <v>121</v>
      </c>
      <c r="F125" s="29">
        <f>E125*F123</f>
        <v>1.21</v>
      </c>
      <c r="G125" s="5"/>
      <c r="H125" s="7"/>
      <c r="I125" s="5"/>
      <c r="J125" s="7"/>
      <c r="K125" s="5"/>
      <c r="L125" s="7"/>
      <c r="M125" s="7"/>
      <c r="N125" s="1"/>
      <c r="O125" s="1"/>
    </row>
    <row r="126" spans="1:15" ht="24.75" customHeight="1" x14ac:dyDescent="0.2">
      <c r="A126" s="4"/>
      <c r="B126" s="4"/>
      <c r="C126" s="46" t="s">
        <v>80</v>
      </c>
      <c r="D126" s="4"/>
      <c r="E126" s="5"/>
      <c r="F126" s="6"/>
      <c r="G126" s="5"/>
      <c r="H126" s="7"/>
      <c r="I126" s="5"/>
      <c r="J126" s="7"/>
      <c r="K126" s="5"/>
      <c r="L126" s="7"/>
      <c r="M126" s="7"/>
      <c r="N126" s="13"/>
      <c r="O126" s="13"/>
    </row>
    <row r="127" spans="1:15" s="11" customFormat="1" ht="37.5" customHeight="1" x14ac:dyDescent="0.25">
      <c r="A127" s="56">
        <v>19</v>
      </c>
      <c r="B127" s="46" t="s">
        <v>42</v>
      </c>
      <c r="C127" s="46" t="s">
        <v>212</v>
      </c>
      <c r="D127" s="46" t="s">
        <v>44</v>
      </c>
      <c r="E127" s="8"/>
      <c r="F127" s="9">
        <v>2.3699999999999999E-2</v>
      </c>
      <c r="G127" s="5"/>
      <c r="H127" s="7"/>
      <c r="I127" s="5"/>
      <c r="J127" s="7"/>
      <c r="K127" s="5"/>
      <c r="L127" s="7"/>
      <c r="M127" s="7"/>
      <c r="N127" s="10"/>
      <c r="O127" s="10"/>
    </row>
    <row r="128" spans="1:15" s="44" customFormat="1" ht="24" customHeight="1" x14ac:dyDescent="0.25">
      <c r="A128" s="56"/>
      <c r="B128" s="4"/>
      <c r="C128" s="12" t="s">
        <v>13</v>
      </c>
      <c r="D128" s="4"/>
      <c r="E128" s="5"/>
      <c r="F128" s="6"/>
      <c r="G128" s="5"/>
      <c r="H128" s="7"/>
      <c r="I128" s="5"/>
      <c r="J128" s="7"/>
      <c r="K128" s="5"/>
      <c r="L128" s="7"/>
      <c r="M128" s="7"/>
      <c r="N128" s="13"/>
      <c r="O128" s="13"/>
    </row>
    <row r="129" spans="1:15" s="44" customFormat="1" ht="24" customHeight="1" x14ac:dyDescent="0.25">
      <c r="A129" s="56"/>
      <c r="B129" s="4"/>
      <c r="C129" s="12" t="s">
        <v>14</v>
      </c>
      <c r="D129" s="4" t="s">
        <v>15</v>
      </c>
      <c r="E129" s="5">
        <v>13</v>
      </c>
      <c r="F129" s="6">
        <f>E129*F127</f>
        <v>0.30809999999999998</v>
      </c>
      <c r="G129" s="5"/>
      <c r="H129" s="7"/>
      <c r="I129" s="5"/>
      <c r="J129" s="7"/>
      <c r="K129" s="5"/>
      <c r="L129" s="7"/>
      <c r="M129" s="7"/>
      <c r="N129" s="13"/>
      <c r="O129" s="13"/>
    </row>
    <row r="130" spans="1:15" s="44" customFormat="1" ht="24" customHeight="1" x14ac:dyDescent="0.25">
      <c r="A130" s="56"/>
      <c r="B130" s="4"/>
      <c r="C130" s="12" t="s">
        <v>45</v>
      </c>
      <c r="D130" s="4" t="s">
        <v>16</v>
      </c>
      <c r="E130" s="5">
        <v>16.2</v>
      </c>
      <c r="F130" s="6">
        <f>E130*F127</f>
        <v>0.38393999999999995</v>
      </c>
      <c r="G130" s="5"/>
      <c r="H130" s="7"/>
      <c r="I130" s="5"/>
      <c r="J130" s="7"/>
      <c r="K130" s="5"/>
      <c r="L130" s="7"/>
      <c r="M130" s="7"/>
      <c r="N130" s="13"/>
      <c r="O130" s="13"/>
    </row>
    <row r="131" spans="1:15" s="44" customFormat="1" ht="24" customHeight="1" x14ac:dyDescent="0.25">
      <c r="A131" s="56"/>
      <c r="B131" s="4"/>
      <c r="C131" s="12" t="s">
        <v>46</v>
      </c>
      <c r="D131" s="4" t="s">
        <v>16</v>
      </c>
      <c r="E131" s="5">
        <v>0.94</v>
      </c>
      <c r="F131" s="6">
        <f>E131*F127</f>
        <v>2.2277999999999999E-2</v>
      </c>
      <c r="G131" s="5"/>
      <c r="H131" s="7"/>
      <c r="I131" s="5"/>
      <c r="J131" s="7"/>
      <c r="K131" s="5"/>
      <c r="L131" s="7"/>
      <c r="M131" s="7"/>
      <c r="N131" s="13"/>
      <c r="O131" s="13"/>
    </row>
    <row r="132" spans="1:15" s="44" customFormat="1" ht="24" customHeight="1" x14ac:dyDescent="0.25">
      <c r="A132" s="56"/>
      <c r="B132" s="4"/>
      <c r="C132" s="12" t="s">
        <v>81</v>
      </c>
      <c r="D132" s="4" t="s">
        <v>16</v>
      </c>
      <c r="E132" s="5">
        <v>2.31</v>
      </c>
      <c r="F132" s="6">
        <f>E132*F127</f>
        <v>5.4746999999999997E-2</v>
      </c>
      <c r="G132" s="5"/>
      <c r="H132" s="7"/>
      <c r="I132" s="5"/>
      <c r="J132" s="7"/>
      <c r="K132" s="5"/>
      <c r="L132" s="7"/>
      <c r="M132" s="7"/>
      <c r="N132" s="13"/>
      <c r="O132" s="13"/>
    </row>
    <row r="133" spans="1:15" s="44" customFormat="1" ht="24" customHeight="1" x14ac:dyDescent="0.25">
      <c r="A133" s="56"/>
      <c r="B133" s="4"/>
      <c r="C133" s="12" t="s">
        <v>48</v>
      </c>
      <c r="D133" s="4" t="s">
        <v>16</v>
      </c>
      <c r="E133" s="5">
        <v>1.76</v>
      </c>
      <c r="F133" s="6">
        <f>E133*F127</f>
        <v>4.1711999999999999E-2</v>
      </c>
      <c r="G133" s="5"/>
      <c r="H133" s="7"/>
      <c r="I133" s="5"/>
      <c r="J133" s="7"/>
      <c r="K133" s="5"/>
      <c r="L133" s="7"/>
      <c r="M133" s="7"/>
      <c r="N133" s="13"/>
      <c r="O133" s="13"/>
    </row>
    <row r="134" spans="1:15" s="44" customFormat="1" ht="24" customHeight="1" x14ac:dyDescent="0.25">
      <c r="A134" s="56"/>
      <c r="B134" s="4"/>
      <c r="C134" s="12" t="s">
        <v>49</v>
      </c>
      <c r="D134" s="4" t="s">
        <v>0</v>
      </c>
      <c r="E134" s="5">
        <v>0.53</v>
      </c>
      <c r="F134" s="6">
        <f>E134*F127</f>
        <v>1.2560999999999999E-2</v>
      </c>
      <c r="G134" s="5"/>
      <c r="H134" s="7"/>
      <c r="I134" s="5"/>
      <c r="J134" s="7"/>
      <c r="K134" s="5"/>
      <c r="L134" s="7"/>
      <c r="M134" s="7"/>
      <c r="N134" s="13"/>
      <c r="O134" s="13"/>
    </row>
    <row r="135" spans="1:15" s="44" customFormat="1" ht="24" customHeight="1" x14ac:dyDescent="0.25">
      <c r="A135" s="56"/>
      <c r="B135" s="4"/>
      <c r="C135" s="12" t="s">
        <v>33</v>
      </c>
      <c r="D135" s="4"/>
      <c r="E135" s="5"/>
      <c r="F135" s="6"/>
      <c r="G135" s="5"/>
      <c r="H135" s="7"/>
      <c r="I135" s="5"/>
      <c r="J135" s="7"/>
      <c r="K135" s="5"/>
      <c r="L135" s="7"/>
      <c r="M135" s="7"/>
      <c r="N135" s="13"/>
      <c r="O135" s="13"/>
    </row>
    <row r="136" spans="1:15" s="44" customFormat="1" ht="24" customHeight="1" x14ac:dyDescent="0.25">
      <c r="A136" s="56"/>
      <c r="B136" s="4"/>
      <c r="C136" s="12" t="s">
        <v>50</v>
      </c>
      <c r="D136" s="4" t="s">
        <v>20</v>
      </c>
      <c r="E136" s="5">
        <v>12.8</v>
      </c>
      <c r="F136" s="6">
        <f>E136*F127</f>
        <v>0.30336000000000002</v>
      </c>
      <c r="G136" s="5"/>
      <c r="H136" s="7"/>
      <c r="I136" s="5"/>
      <c r="J136" s="7"/>
      <c r="K136" s="5"/>
      <c r="L136" s="7"/>
      <c r="M136" s="7"/>
      <c r="N136" s="13"/>
      <c r="O136" s="13"/>
    </row>
    <row r="137" spans="1:15" s="15" customFormat="1" ht="57" customHeight="1" x14ac:dyDescent="0.25">
      <c r="A137" s="56">
        <v>20</v>
      </c>
      <c r="B137" s="46" t="s">
        <v>51</v>
      </c>
      <c r="C137" s="46" t="s">
        <v>159</v>
      </c>
      <c r="D137" s="46" t="s">
        <v>44</v>
      </c>
      <c r="E137" s="8"/>
      <c r="F137" s="9">
        <f>F127</f>
        <v>2.3699999999999999E-2</v>
      </c>
      <c r="G137" s="5"/>
      <c r="H137" s="7"/>
      <c r="I137" s="5"/>
      <c r="J137" s="7"/>
      <c r="K137" s="5"/>
      <c r="L137" s="7"/>
      <c r="M137" s="7"/>
      <c r="N137" s="14"/>
      <c r="O137" s="14"/>
    </row>
    <row r="138" spans="1:15" s="17" customFormat="1" ht="23.25" customHeight="1" x14ac:dyDescent="0.25">
      <c r="A138" s="56"/>
      <c r="B138" s="4"/>
      <c r="C138" s="12" t="s">
        <v>13</v>
      </c>
      <c r="D138" s="4"/>
      <c r="E138" s="5"/>
      <c r="F138" s="6"/>
      <c r="G138" s="5"/>
      <c r="H138" s="7"/>
      <c r="I138" s="5"/>
      <c r="J138" s="7"/>
      <c r="K138" s="5"/>
      <c r="L138" s="7"/>
      <c r="M138" s="7"/>
      <c r="N138" s="16"/>
      <c r="O138" s="16"/>
    </row>
    <row r="139" spans="1:15" s="17" customFormat="1" ht="23.25" customHeight="1" x14ac:dyDescent="0.25">
      <c r="A139" s="56"/>
      <c r="B139" s="4"/>
      <c r="C139" s="12" t="s">
        <v>14</v>
      </c>
      <c r="D139" s="4" t="s">
        <v>15</v>
      </c>
      <c r="E139" s="5">
        <v>24.6</v>
      </c>
      <c r="F139" s="6">
        <f>E139*F137</f>
        <v>0.58301999999999998</v>
      </c>
      <c r="G139" s="5"/>
      <c r="H139" s="7"/>
      <c r="I139" s="5"/>
      <c r="J139" s="7"/>
      <c r="K139" s="5"/>
      <c r="L139" s="7"/>
      <c r="M139" s="7"/>
      <c r="N139" s="16"/>
      <c r="O139" s="16"/>
    </row>
    <row r="140" spans="1:15" s="17" customFormat="1" ht="23.25" customHeight="1" x14ac:dyDescent="0.25">
      <c r="A140" s="56"/>
      <c r="B140" s="4"/>
      <c r="C140" s="12" t="s">
        <v>45</v>
      </c>
      <c r="D140" s="4" t="s">
        <v>16</v>
      </c>
      <c r="E140" s="5">
        <v>1.72</v>
      </c>
      <c r="F140" s="6">
        <f>E140*F137</f>
        <v>4.0763999999999995E-2</v>
      </c>
      <c r="G140" s="5"/>
      <c r="H140" s="7"/>
      <c r="I140" s="5"/>
      <c r="J140" s="7"/>
      <c r="K140" s="5"/>
      <c r="L140" s="7"/>
      <c r="M140" s="7"/>
      <c r="N140" s="16"/>
      <c r="O140" s="16"/>
    </row>
    <row r="141" spans="1:15" s="17" customFormat="1" ht="23.25" customHeight="1" x14ac:dyDescent="0.25">
      <c r="A141" s="56"/>
      <c r="B141" s="4"/>
      <c r="C141" s="12" t="s">
        <v>52</v>
      </c>
      <c r="D141" s="4" t="s">
        <v>16</v>
      </c>
      <c r="E141" s="5">
        <v>0.41</v>
      </c>
      <c r="F141" s="6">
        <f>E141*F137</f>
        <v>9.7169999999999982E-3</v>
      </c>
      <c r="G141" s="5"/>
      <c r="H141" s="7"/>
      <c r="I141" s="5"/>
      <c r="J141" s="7"/>
      <c r="K141" s="5"/>
      <c r="L141" s="7"/>
      <c r="M141" s="7"/>
      <c r="N141" s="16"/>
      <c r="O141" s="16"/>
    </row>
    <row r="142" spans="1:15" s="17" customFormat="1" ht="23.25" customHeight="1" x14ac:dyDescent="0.25">
      <c r="A142" s="56"/>
      <c r="B142" s="4"/>
      <c r="C142" s="12" t="s">
        <v>53</v>
      </c>
      <c r="D142" s="4" t="s">
        <v>16</v>
      </c>
      <c r="E142" s="5">
        <v>6.2</v>
      </c>
      <c r="F142" s="6">
        <f>E142*F137</f>
        <v>0.14693999999999999</v>
      </c>
      <c r="G142" s="5"/>
      <c r="H142" s="7"/>
      <c r="I142" s="5"/>
      <c r="J142" s="7"/>
      <c r="K142" s="5"/>
      <c r="L142" s="7"/>
      <c r="M142" s="7"/>
      <c r="N142" s="16"/>
      <c r="O142" s="16"/>
    </row>
    <row r="143" spans="1:15" s="17" customFormat="1" ht="23.25" customHeight="1" x14ac:dyDescent="0.25">
      <c r="A143" s="56"/>
      <c r="B143" s="4"/>
      <c r="C143" s="12" t="s">
        <v>46</v>
      </c>
      <c r="D143" s="4" t="s">
        <v>16</v>
      </c>
      <c r="E143" s="5">
        <v>4.54</v>
      </c>
      <c r="F143" s="6">
        <f>E143*F137</f>
        <v>0.107598</v>
      </c>
      <c r="G143" s="5"/>
      <c r="H143" s="7"/>
      <c r="I143" s="5"/>
      <c r="J143" s="7"/>
      <c r="K143" s="5"/>
      <c r="L143" s="7"/>
      <c r="M143" s="7"/>
      <c r="N143" s="16"/>
      <c r="O143" s="16"/>
    </row>
    <row r="144" spans="1:15" s="17" customFormat="1" ht="23.25" customHeight="1" x14ac:dyDescent="0.25">
      <c r="A144" s="56"/>
      <c r="B144" s="4"/>
      <c r="C144" s="12" t="s">
        <v>48</v>
      </c>
      <c r="D144" s="4" t="s">
        <v>16</v>
      </c>
      <c r="E144" s="5">
        <v>1.48</v>
      </c>
      <c r="F144" s="6">
        <f>E144*F137</f>
        <v>3.5075999999999996E-2</v>
      </c>
      <c r="G144" s="5"/>
      <c r="H144" s="7"/>
      <c r="I144" s="5"/>
      <c r="J144" s="7"/>
      <c r="K144" s="5"/>
      <c r="L144" s="7"/>
      <c r="M144" s="7"/>
      <c r="N144" s="16"/>
      <c r="O144" s="16"/>
    </row>
    <row r="145" spans="1:15" s="17" customFormat="1" ht="23.25" customHeight="1" x14ac:dyDescent="0.25">
      <c r="A145" s="56"/>
      <c r="B145" s="4"/>
      <c r="C145" s="12" t="s">
        <v>33</v>
      </c>
      <c r="D145" s="4"/>
      <c r="E145" s="5"/>
      <c r="F145" s="6"/>
      <c r="G145" s="5"/>
      <c r="H145" s="7"/>
      <c r="I145" s="5"/>
      <c r="J145" s="7"/>
      <c r="K145" s="5"/>
      <c r="L145" s="7"/>
      <c r="M145" s="7"/>
      <c r="N145" s="16"/>
      <c r="O145" s="16"/>
    </row>
    <row r="146" spans="1:15" s="17" customFormat="1" ht="23.25" customHeight="1" x14ac:dyDescent="0.25">
      <c r="A146" s="56"/>
      <c r="B146" s="4"/>
      <c r="C146" s="12" t="s">
        <v>54</v>
      </c>
      <c r="D146" s="4" t="s">
        <v>20</v>
      </c>
      <c r="E146" s="5">
        <f>149+12.4*(20-12)</f>
        <v>248.2</v>
      </c>
      <c r="F146" s="6">
        <f>E146*F137</f>
        <v>5.8823399999999992</v>
      </c>
      <c r="G146" s="5"/>
      <c r="H146" s="7"/>
      <c r="I146" s="5"/>
      <c r="J146" s="7"/>
      <c r="K146" s="5"/>
      <c r="L146" s="7"/>
      <c r="M146" s="7"/>
      <c r="N146" s="16"/>
      <c r="O146" s="16"/>
    </row>
    <row r="147" spans="1:15" s="17" customFormat="1" ht="23.25" customHeight="1" x14ac:dyDescent="0.25">
      <c r="A147" s="56"/>
      <c r="B147" s="4"/>
      <c r="C147" s="12" t="s">
        <v>50</v>
      </c>
      <c r="D147" s="4" t="s">
        <v>20</v>
      </c>
      <c r="E147" s="5">
        <v>11</v>
      </c>
      <c r="F147" s="6">
        <f>E147*F137</f>
        <v>0.26069999999999999</v>
      </c>
      <c r="G147" s="5"/>
      <c r="H147" s="7"/>
      <c r="I147" s="5"/>
      <c r="J147" s="7"/>
      <c r="K147" s="5"/>
      <c r="L147" s="7"/>
      <c r="M147" s="7"/>
      <c r="N147" s="16"/>
      <c r="O147" s="16"/>
    </row>
    <row r="148" spans="1:15" s="11" customFormat="1" ht="56.25" customHeight="1" x14ac:dyDescent="0.25">
      <c r="A148" s="56">
        <v>21</v>
      </c>
      <c r="B148" s="46" t="s">
        <v>55</v>
      </c>
      <c r="C148" s="46" t="s">
        <v>82</v>
      </c>
      <c r="D148" s="46" t="s">
        <v>44</v>
      </c>
      <c r="E148" s="8"/>
      <c r="F148" s="9">
        <f>F161/10</f>
        <v>2.3699999999999999E-2</v>
      </c>
      <c r="G148" s="5"/>
      <c r="H148" s="7"/>
      <c r="I148" s="5"/>
      <c r="J148" s="7"/>
      <c r="K148" s="5"/>
      <c r="L148" s="7"/>
      <c r="M148" s="7"/>
      <c r="N148" s="10"/>
      <c r="O148" s="10"/>
    </row>
    <row r="149" spans="1:15" s="44" customFormat="1" ht="24.75" customHeight="1" x14ac:dyDescent="0.25">
      <c r="A149" s="56"/>
      <c r="B149" s="4"/>
      <c r="C149" s="12" t="s">
        <v>13</v>
      </c>
      <c r="D149" s="4"/>
      <c r="E149" s="5"/>
      <c r="F149" s="6"/>
      <c r="G149" s="5"/>
      <c r="H149" s="7"/>
      <c r="I149" s="5"/>
      <c r="J149" s="7"/>
      <c r="K149" s="5"/>
      <c r="L149" s="7"/>
      <c r="M149" s="7"/>
      <c r="N149" s="13"/>
      <c r="O149" s="13"/>
    </row>
    <row r="150" spans="1:15" s="44" customFormat="1" ht="24.75" customHeight="1" x14ac:dyDescent="0.25">
      <c r="A150" s="56"/>
      <c r="B150" s="4"/>
      <c r="C150" s="12" t="s">
        <v>14</v>
      </c>
      <c r="D150" s="4" t="s">
        <v>15</v>
      </c>
      <c r="E150" s="5">
        <v>33</v>
      </c>
      <c r="F150" s="6">
        <f>E150*F148</f>
        <v>0.78210000000000002</v>
      </c>
      <c r="G150" s="5"/>
      <c r="H150" s="7"/>
      <c r="I150" s="5"/>
      <c r="J150" s="7"/>
      <c r="K150" s="5"/>
      <c r="L150" s="7"/>
      <c r="M150" s="7"/>
      <c r="N150" s="13"/>
      <c r="O150" s="13"/>
    </row>
    <row r="151" spans="1:15" s="44" customFormat="1" ht="24.75" customHeight="1" x14ac:dyDescent="0.25">
      <c r="A151" s="56"/>
      <c r="B151" s="4"/>
      <c r="C151" s="12" t="s">
        <v>45</v>
      </c>
      <c r="D151" s="4" t="s">
        <v>16</v>
      </c>
      <c r="E151" s="5">
        <v>1.91</v>
      </c>
      <c r="F151" s="6">
        <f>E151*F148</f>
        <v>4.5266999999999995E-2</v>
      </c>
      <c r="G151" s="5"/>
      <c r="H151" s="7"/>
      <c r="I151" s="5"/>
      <c r="J151" s="7"/>
      <c r="K151" s="5"/>
      <c r="L151" s="7"/>
      <c r="M151" s="7"/>
      <c r="N151" s="13"/>
      <c r="O151" s="13"/>
    </row>
    <row r="152" spans="1:15" s="44" customFormat="1" ht="24.75" customHeight="1" x14ac:dyDescent="0.25">
      <c r="A152" s="56"/>
      <c r="B152" s="4"/>
      <c r="C152" s="12" t="s">
        <v>205</v>
      </c>
      <c r="D152" s="4" t="s">
        <v>16</v>
      </c>
      <c r="E152" s="5">
        <v>2.58</v>
      </c>
      <c r="F152" s="6">
        <f>E152*F148</f>
        <v>6.1145999999999999E-2</v>
      </c>
      <c r="G152" s="5"/>
      <c r="H152" s="7"/>
      <c r="I152" s="5"/>
      <c r="J152" s="7"/>
      <c r="K152" s="5"/>
      <c r="L152" s="7"/>
      <c r="M152" s="7"/>
    </row>
    <row r="153" spans="1:15" s="44" customFormat="1" ht="24.75" customHeight="1" x14ac:dyDescent="0.25">
      <c r="A153" s="56"/>
      <c r="B153" s="4"/>
      <c r="C153" s="12" t="s">
        <v>48</v>
      </c>
      <c r="D153" s="4" t="s">
        <v>16</v>
      </c>
      <c r="E153" s="5">
        <v>4.1399999999999997</v>
      </c>
      <c r="F153" s="6">
        <f>E153*F148</f>
        <v>9.8117999999999983E-2</v>
      </c>
      <c r="G153" s="5"/>
      <c r="H153" s="7"/>
      <c r="I153" s="5"/>
      <c r="J153" s="7"/>
      <c r="K153" s="5"/>
      <c r="L153" s="7"/>
      <c r="M153" s="7"/>
      <c r="N153" s="13"/>
      <c r="O153" s="13"/>
    </row>
    <row r="154" spans="1:15" s="44" customFormat="1" ht="24.75" customHeight="1" x14ac:dyDescent="0.25">
      <c r="A154" s="56"/>
      <c r="B154" s="4"/>
      <c r="C154" s="12" t="s">
        <v>53</v>
      </c>
      <c r="D154" s="4" t="s">
        <v>16</v>
      </c>
      <c r="E154" s="5">
        <v>11.2</v>
      </c>
      <c r="F154" s="6">
        <f>E154*F148</f>
        <v>0.26543999999999995</v>
      </c>
      <c r="G154" s="5"/>
      <c r="H154" s="7"/>
      <c r="I154" s="5"/>
      <c r="J154" s="7"/>
      <c r="K154" s="5"/>
      <c r="L154" s="7"/>
      <c r="M154" s="7"/>
      <c r="N154" s="13"/>
      <c r="O154" s="13"/>
    </row>
    <row r="155" spans="1:15" s="44" customFormat="1" ht="24.75" customHeight="1" x14ac:dyDescent="0.25">
      <c r="A155" s="56"/>
      <c r="B155" s="4"/>
      <c r="C155" s="12" t="s">
        <v>46</v>
      </c>
      <c r="D155" s="4" t="s">
        <v>16</v>
      </c>
      <c r="E155" s="5">
        <v>24.8</v>
      </c>
      <c r="F155" s="6">
        <f>E155*F148</f>
        <v>0.58775999999999995</v>
      </c>
      <c r="G155" s="5"/>
      <c r="H155" s="7"/>
      <c r="I155" s="5"/>
      <c r="J155" s="7"/>
      <c r="K155" s="5"/>
      <c r="L155" s="7"/>
      <c r="M155" s="7"/>
      <c r="N155" s="13"/>
      <c r="O155" s="13"/>
    </row>
    <row r="156" spans="1:15" s="44" customFormat="1" ht="24.75" customHeight="1" x14ac:dyDescent="0.25">
      <c r="A156" s="56"/>
      <c r="B156" s="4"/>
      <c r="C156" s="12" t="s">
        <v>57</v>
      </c>
      <c r="D156" s="4" t="s">
        <v>16</v>
      </c>
      <c r="E156" s="5">
        <v>0.53</v>
      </c>
      <c r="F156" s="6">
        <f>E156*F148</f>
        <v>1.2560999999999999E-2</v>
      </c>
      <c r="G156" s="5"/>
      <c r="H156" s="7"/>
      <c r="I156" s="5"/>
      <c r="J156" s="7"/>
      <c r="K156" s="5"/>
      <c r="L156" s="7"/>
      <c r="M156" s="7"/>
      <c r="N156" s="13"/>
      <c r="O156" s="13"/>
    </row>
    <row r="157" spans="1:15" s="44" customFormat="1" ht="24.75" customHeight="1" x14ac:dyDescent="0.25">
      <c r="A157" s="56"/>
      <c r="B157" s="4"/>
      <c r="C157" s="12" t="s">
        <v>33</v>
      </c>
      <c r="D157" s="4"/>
      <c r="E157" s="5"/>
      <c r="F157" s="6"/>
      <c r="G157" s="5"/>
      <c r="H157" s="7"/>
      <c r="I157" s="5"/>
      <c r="J157" s="7"/>
      <c r="K157" s="5"/>
      <c r="L157" s="7"/>
      <c r="M157" s="7"/>
      <c r="N157" s="13"/>
      <c r="O157" s="13"/>
    </row>
    <row r="158" spans="1:15" s="44" customFormat="1" ht="24.75" customHeight="1" x14ac:dyDescent="0.25">
      <c r="A158" s="56"/>
      <c r="B158" s="4"/>
      <c r="C158" s="12" t="s">
        <v>58</v>
      </c>
      <c r="D158" s="4" t="s">
        <v>20</v>
      </c>
      <c r="E158" s="5">
        <v>88.2</v>
      </c>
      <c r="F158" s="6">
        <f>E158*F148</f>
        <v>2.0903399999999999</v>
      </c>
      <c r="G158" s="5"/>
      <c r="H158" s="7"/>
      <c r="I158" s="5"/>
      <c r="J158" s="7"/>
      <c r="K158" s="5"/>
      <c r="L158" s="7"/>
      <c r="M158" s="7"/>
      <c r="N158" s="13"/>
      <c r="O158" s="13"/>
    </row>
    <row r="159" spans="1:15" s="44" customFormat="1" ht="24.75" customHeight="1" x14ac:dyDescent="0.25">
      <c r="A159" s="56"/>
      <c r="B159" s="4"/>
      <c r="C159" s="12" t="s">
        <v>59</v>
      </c>
      <c r="D159" s="4" t="s">
        <v>20</v>
      </c>
      <c r="E159" s="5">
        <v>15</v>
      </c>
      <c r="F159" s="6">
        <f>E159*F148</f>
        <v>0.35549999999999998</v>
      </c>
      <c r="G159" s="5"/>
      <c r="H159" s="7"/>
      <c r="I159" s="5"/>
      <c r="J159" s="7"/>
      <c r="K159" s="5"/>
      <c r="L159" s="7"/>
      <c r="M159" s="7"/>
      <c r="N159" s="13"/>
      <c r="O159" s="13"/>
    </row>
    <row r="160" spans="1:15" s="44" customFormat="1" ht="24.75" customHeight="1" x14ac:dyDescent="0.25">
      <c r="A160" s="56"/>
      <c r="B160" s="4"/>
      <c r="C160" s="12" t="s">
        <v>50</v>
      </c>
      <c r="D160" s="4" t="s">
        <v>20</v>
      </c>
      <c r="E160" s="5">
        <v>30</v>
      </c>
      <c r="F160" s="6">
        <f>E160*F148</f>
        <v>0.71099999999999997</v>
      </c>
      <c r="G160" s="5"/>
      <c r="H160" s="7"/>
      <c r="I160" s="5"/>
      <c r="J160" s="7"/>
      <c r="K160" s="5"/>
      <c r="L160" s="7"/>
      <c r="M160" s="7"/>
      <c r="N160" s="13"/>
      <c r="O160" s="13"/>
    </row>
    <row r="161" spans="1:15" s="28" customFormat="1" ht="41.25" customHeight="1" x14ac:dyDescent="0.3">
      <c r="A161" s="56">
        <v>22</v>
      </c>
      <c r="B161" s="46" t="s">
        <v>194</v>
      </c>
      <c r="C161" s="46" t="s">
        <v>83</v>
      </c>
      <c r="D161" s="46" t="s">
        <v>84</v>
      </c>
      <c r="E161" s="8"/>
      <c r="F161" s="9">
        <v>0.23699999999999999</v>
      </c>
      <c r="G161" s="5"/>
      <c r="H161" s="7"/>
      <c r="I161" s="5"/>
      <c r="J161" s="7"/>
      <c r="K161" s="5"/>
      <c r="L161" s="7"/>
      <c r="M161" s="7"/>
      <c r="N161" s="27"/>
      <c r="O161" s="27"/>
    </row>
    <row r="162" spans="1:15" ht="21.75" customHeight="1" x14ac:dyDescent="0.3">
      <c r="A162" s="56"/>
      <c r="B162" s="4"/>
      <c r="C162" s="12" t="s">
        <v>13</v>
      </c>
      <c r="D162" s="4"/>
      <c r="E162" s="5"/>
      <c r="F162" s="6"/>
      <c r="G162" s="5"/>
      <c r="H162" s="7"/>
      <c r="I162" s="5"/>
      <c r="J162" s="7"/>
      <c r="K162" s="5"/>
      <c r="L162" s="7"/>
      <c r="M162" s="7"/>
      <c r="N162" s="1"/>
      <c r="O162" s="1"/>
    </row>
    <row r="163" spans="1:15" ht="21.75" customHeight="1" x14ac:dyDescent="0.3">
      <c r="A163" s="56"/>
      <c r="B163" s="4"/>
      <c r="C163" s="12" t="s">
        <v>14</v>
      </c>
      <c r="D163" s="4" t="s">
        <v>15</v>
      </c>
      <c r="E163" s="5">
        <v>9.3699999999999992</v>
      </c>
      <c r="F163" s="6">
        <f>E163*F161</f>
        <v>2.2206899999999998</v>
      </c>
      <c r="G163" s="5"/>
      <c r="H163" s="7"/>
      <c r="I163" s="5"/>
      <c r="J163" s="7"/>
      <c r="K163" s="5"/>
      <c r="L163" s="7"/>
      <c r="M163" s="7"/>
      <c r="N163" s="1"/>
      <c r="O163" s="1"/>
    </row>
    <row r="164" spans="1:15" ht="21.75" customHeight="1" x14ac:dyDescent="0.3">
      <c r="A164" s="56"/>
      <c r="B164" s="4"/>
      <c r="C164" s="12" t="s">
        <v>33</v>
      </c>
      <c r="D164" s="4"/>
      <c r="E164" s="5"/>
      <c r="F164" s="6"/>
      <c r="G164" s="5"/>
      <c r="H164" s="7"/>
      <c r="I164" s="5"/>
      <c r="J164" s="7"/>
      <c r="K164" s="5"/>
      <c r="L164" s="7"/>
      <c r="M164" s="7"/>
      <c r="N164" s="1"/>
      <c r="O164" s="1"/>
    </row>
    <row r="165" spans="1:15" ht="21.75" customHeight="1" x14ac:dyDescent="0.3">
      <c r="A165" s="56"/>
      <c r="B165" s="4"/>
      <c r="C165" s="12" t="s">
        <v>85</v>
      </c>
      <c r="D165" s="4" t="s">
        <v>28</v>
      </c>
      <c r="E165" s="5">
        <v>7.14</v>
      </c>
      <c r="F165" s="6">
        <f>E165*F161</f>
        <v>1.6921799999999998</v>
      </c>
      <c r="G165" s="5"/>
      <c r="H165" s="7"/>
      <c r="I165" s="5"/>
      <c r="J165" s="7"/>
      <c r="K165" s="5"/>
      <c r="L165" s="7"/>
      <c r="M165" s="7"/>
      <c r="N165" s="1"/>
      <c r="O165" s="1"/>
    </row>
    <row r="166" spans="1:15" ht="21.75" customHeight="1" x14ac:dyDescent="0.3">
      <c r="A166" s="56"/>
      <c r="B166" s="4"/>
      <c r="C166" s="12" t="s">
        <v>86</v>
      </c>
      <c r="D166" s="4" t="s">
        <v>28</v>
      </c>
      <c r="E166" s="5">
        <v>0.06</v>
      </c>
      <c r="F166" s="6">
        <f>E166*F161</f>
        <v>1.4219999999999998E-2</v>
      </c>
      <c r="G166" s="5"/>
      <c r="H166" s="7"/>
      <c r="I166" s="5"/>
      <c r="J166" s="7"/>
      <c r="K166" s="5"/>
      <c r="L166" s="7"/>
      <c r="M166" s="7"/>
      <c r="N166" s="1"/>
      <c r="O166" s="1"/>
    </row>
    <row r="167" spans="1:15" ht="21.75" customHeight="1" x14ac:dyDescent="0.3">
      <c r="A167" s="56"/>
      <c r="B167" s="4"/>
      <c r="C167" s="12" t="s">
        <v>195</v>
      </c>
      <c r="D167" s="4" t="s">
        <v>20</v>
      </c>
      <c r="E167" s="5">
        <v>0.5</v>
      </c>
      <c r="F167" s="6">
        <f>E167*F161</f>
        <v>0.11849999999999999</v>
      </c>
      <c r="G167" s="5"/>
      <c r="H167" s="7"/>
      <c r="I167" s="5"/>
      <c r="J167" s="7"/>
      <c r="K167" s="5"/>
      <c r="L167" s="7"/>
      <c r="M167" s="7"/>
      <c r="N167" s="1"/>
      <c r="O167" s="1"/>
    </row>
    <row r="168" spans="1:15" s="44" customFormat="1" ht="24.75" customHeight="1" x14ac:dyDescent="0.25">
      <c r="A168" s="46"/>
      <c r="B168" s="4"/>
      <c r="C168" s="46" t="s">
        <v>87</v>
      </c>
      <c r="D168" s="4"/>
      <c r="E168" s="5"/>
      <c r="F168" s="6"/>
      <c r="G168" s="5"/>
      <c r="H168" s="7"/>
      <c r="I168" s="5"/>
      <c r="J168" s="7"/>
      <c r="K168" s="5"/>
      <c r="L168" s="7"/>
      <c r="M168" s="7"/>
    </row>
    <row r="169" spans="1:15" s="28" customFormat="1" ht="39.75" customHeight="1" x14ac:dyDescent="0.25">
      <c r="A169" s="56">
        <v>23</v>
      </c>
      <c r="B169" s="46" t="s">
        <v>88</v>
      </c>
      <c r="C169" s="46" t="s">
        <v>89</v>
      </c>
      <c r="D169" s="24" t="s">
        <v>90</v>
      </c>
      <c r="E169" s="25"/>
      <c r="F169" s="26">
        <v>155</v>
      </c>
      <c r="G169" s="5"/>
      <c r="H169" s="7"/>
      <c r="I169" s="5"/>
      <c r="J169" s="7"/>
      <c r="K169" s="5"/>
      <c r="L169" s="7"/>
      <c r="M169" s="7"/>
    </row>
    <row r="170" spans="1:15" ht="23.25" customHeight="1" x14ac:dyDescent="0.2">
      <c r="A170" s="56"/>
      <c r="B170" s="4"/>
      <c r="C170" s="12" t="s">
        <v>13</v>
      </c>
      <c r="D170" s="45"/>
      <c r="E170" s="7"/>
      <c r="F170" s="29"/>
      <c r="G170" s="5"/>
      <c r="H170" s="7"/>
      <c r="I170" s="5"/>
      <c r="J170" s="7"/>
      <c r="K170" s="5"/>
      <c r="L170" s="7"/>
      <c r="M170" s="7"/>
    </row>
    <row r="171" spans="1:15" ht="23.25" customHeight="1" x14ac:dyDescent="0.2">
      <c r="A171" s="56"/>
      <c r="B171" s="4"/>
      <c r="C171" s="12" t="s">
        <v>14</v>
      </c>
      <c r="D171" s="45" t="s">
        <v>15</v>
      </c>
      <c r="E171" s="7">
        <v>0.9</v>
      </c>
      <c r="F171" s="29">
        <f>E171*F169</f>
        <v>139.5</v>
      </c>
      <c r="G171" s="5"/>
      <c r="H171" s="7"/>
      <c r="I171" s="5"/>
      <c r="J171" s="7"/>
      <c r="K171" s="5"/>
      <c r="L171" s="7"/>
      <c r="M171" s="7"/>
    </row>
    <row r="172" spans="1:15" s="28" customFormat="1" ht="37.5" customHeight="1" x14ac:dyDescent="0.25">
      <c r="A172" s="58">
        <v>24</v>
      </c>
      <c r="B172" s="46" t="s">
        <v>91</v>
      </c>
      <c r="C172" s="46" t="s">
        <v>92</v>
      </c>
      <c r="D172" s="24" t="s">
        <v>84</v>
      </c>
      <c r="E172" s="25"/>
      <c r="F172" s="26">
        <f>F169/100</f>
        <v>1.55</v>
      </c>
      <c r="G172" s="5"/>
      <c r="H172" s="7"/>
      <c r="I172" s="5"/>
      <c r="J172" s="7"/>
      <c r="K172" s="5"/>
      <c r="L172" s="7"/>
      <c r="M172" s="7"/>
    </row>
    <row r="173" spans="1:15" ht="21.75" customHeight="1" x14ac:dyDescent="0.2">
      <c r="A173" s="58"/>
      <c r="B173" s="4"/>
      <c r="C173" s="12" t="s">
        <v>13</v>
      </c>
      <c r="D173" s="45"/>
      <c r="E173" s="7"/>
      <c r="F173" s="29"/>
      <c r="G173" s="5"/>
      <c r="H173" s="7"/>
      <c r="I173" s="5"/>
      <c r="J173" s="7"/>
      <c r="K173" s="5"/>
      <c r="L173" s="7"/>
      <c r="M173" s="7"/>
    </row>
    <row r="174" spans="1:15" ht="21.75" customHeight="1" x14ac:dyDescent="0.2">
      <c r="A174" s="58"/>
      <c r="B174" s="4"/>
      <c r="C174" s="12" t="s">
        <v>14</v>
      </c>
      <c r="D174" s="45" t="s">
        <v>15</v>
      </c>
      <c r="E174" s="7">
        <v>1.46</v>
      </c>
      <c r="F174" s="29">
        <f>E174*F172</f>
        <v>2.2629999999999999</v>
      </c>
      <c r="G174" s="5"/>
      <c r="H174" s="7"/>
      <c r="I174" s="5"/>
      <c r="J174" s="7"/>
      <c r="K174" s="5"/>
      <c r="L174" s="7"/>
      <c r="M174" s="7"/>
    </row>
    <row r="175" spans="1:15" ht="21.75" customHeight="1" x14ac:dyDescent="0.2">
      <c r="A175" s="58"/>
      <c r="B175" s="4"/>
      <c r="C175" s="12" t="s">
        <v>32</v>
      </c>
      <c r="D175" s="45" t="s">
        <v>0</v>
      </c>
      <c r="E175" s="7">
        <v>0.17</v>
      </c>
      <c r="F175" s="29">
        <f>E175*F172</f>
        <v>0.26350000000000001</v>
      </c>
      <c r="G175" s="5"/>
      <c r="H175" s="7"/>
      <c r="I175" s="5"/>
      <c r="J175" s="7"/>
      <c r="K175" s="5"/>
      <c r="L175" s="7"/>
      <c r="M175" s="7"/>
    </row>
    <row r="176" spans="1:15" ht="21.75" customHeight="1" x14ac:dyDescent="0.2">
      <c r="A176" s="58"/>
      <c r="B176" s="4"/>
      <c r="C176" s="12" t="s">
        <v>33</v>
      </c>
      <c r="D176" s="45"/>
      <c r="E176" s="7"/>
      <c r="F176" s="29"/>
      <c r="G176" s="5"/>
      <c r="H176" s="7"/>
      <c r="I176" s="5"/>
      <c r="J176" s="7"/>
      <c r="K176" s="5"/>
      <c r="L176" s="7"/>
      <c r="M176" s="7"/>
    </row>
    <row r="177" spans="1:13" ht="21.75" customHeight="1" x14ac:dyDescent="0.2">
      <c r="A177" s="58"/>
      <c r="B177" s="4"/>
      <c r="C177" s="12" t="s">
        <v>93</v>
      </c>
      <c r="D177" s="45" t="s">
        <v>94</v>
      </c>
      <c r="E177" s="7">
        <v>15.7</v>
      </c>
      <c r="F177" s="29">
        <f>E177*F172</f>
        <v>24.335000000000001</v>
      </c>
      <c r="G177" s="5"/>
      <c r="H177" s="7"/>
      <c r="I177" s="5"/>
      <c r="J177" s="7"/>
      <c r="K177" s="5"/>
      <c r="L177" s="7"/>
      <c r="M177" s="7"/>
    </row>
    <row r="178" spans="1:13" ht="21.75" customHeight="1" x14ac:dyDescent="0.2">
      <c r="A178" s="58"/>
      <c r="B178" s="4"/>
      <c r="C178" s="12" t="s">
        <v>95</v>
      </c>
      <c r="D178" s="45" t="s">
        <v>94</v>
      </c>
      <c r="E178" s="7">
        <v>2.4</v>
      </c>
      <c r="F178" s="29">
        <f>E178*F172</f>
        <v>3.7199999999999998</v>
      </c>
      <c r="G178" s="5"/>
      <c r="H178" s="7"/>
      <c r="I178" s="5"/>
      <c r="J178" s="7"/>
      <c r="K178" s="5"/>
      <c r="L178" s="7"/>
      <c r="M178" s="7"/>
    </row>
    <row r="179" spans="1:13" ht="21.75" customHeight="1" x14ac:dyDescent="0.2">
      <c r="A179" s="45"/>
      <c r="B179" s="4"/>
      <c r="C179" s="46" t="s">
        <v>96</v>
      </c>
      <c r="D179" s="45"/>
      <c r="E179" s="7"/>
      <c r="F179" s="29"/>
      <c r="G179" s="5"/>
      <c r="H179" s="7"/>
      <c r="I179" s="5"/>
      <c r="J179" s="7"/>
      <c r="K179" s="5"/>
      <c r="L179" s="7"/>
      <c r="M179" s="7"/>
    </row>
    <row r="180" spans="1:13" s="28" customFormat="1" ht="59.25" customHeight="1" x14ac:dyDescent="0.25">
      <c r="A180" s="58">
        <v>25</v>
      </c>
      <c r="B180" s="46" t="s">
        <v>97</v>
      </c>
      <c r="C180" s="46" t="s">
        <v>98</v>
      </c>
      <c r="D180" s="24" t="s">
        <v>84</v>
      </c>
      <c r="E180" s="25"/>
      <c r="F180" s="26">
        <v>0.12</v>
      </c>
      <c r="G180" s="5"/>
      <c r="H180" s="7"/>
      <c r="I180" s="5"/>
      <c r="J180" s="7"/>
      <c r="K180" s="5"/>
      <c r="L180" s="7"/>
      <c r="M180" s="7"/>
    </row>
    <row r="181" spans="1:13" ht="21" customHeight="1" x14ac:dyDescent="0.2">
      <c r="A181" s="58"/>
      <c r="B181" s="4"/>
      <c r="C181" s="12" t="s">
        <v>13</v>
      </c>
      <c r="D181" s="45"/>
      <c r="E181" s="7"/>
      <c r="F181" s="29"/>
      <c r="G181" s="5"/>
      <c r="H181" s="7"/>
      <c r="I181" s="5"/>
      <c r="J181" s="7"/>
      <c r="K181" s="5"/>
      <c r="L181" s="7"/>
      <c r="M181" s="7"/>
    </row>
    <row r="182" spans="1:13" ht="21" customHeight="1" x14ac:dyDescent="0.2">
      <c r="A182" s="58"/>
      <c r="B182" s="4"/>
      <c r="C182" s="12" t="s">
        <v>14</v>
      </c>
      <c r="D182" s="45" t="s">
        <v>15</v>
      </c>
      <c r="E182" s="7">
        <v>3.25</v>
      </c>
      <c r="F182" s="29">
        <f>E182*F180</f>
        <v>0.39</v>
      </c>
      <c r="G182" s="5"/>
      <c r="H182" s="7"/>
      <c r="I182" s="5"/>
      <c r="J182" s="7"/>
      <c r="K182" s="5"/>
      <c r="L182" s="7"/>
      <c r="M182" s="7"/>
    </row>
    <row r="183" spans="1:13" ht="21" customHeight="1" x14ac:dyDescent="0.2">
      <c r="A183" s="58"/>
      <c r="B183" s="4"/>
      <c r="C183" s="12" t="s">
        <v>99</v>
      </c>
      <c r="D183" s="45" t="s">
        <v>16</v>
      </c>
      <c r="E183" s="7">
        <v>0.88</v>
      </c>
      <c r="F183" s="29">
        <f>E183*F180</f>
        <v>0.1056</v>
      </c>
      <c r="G183" s="5"/>
      <c r="H183" s="7"/>
      <c r="I183" s="5"/>
      <c r="J183" s="7"/>
      <c r="K183" s="5"/>
      <c r="L183" s="7"/>
      <c r="M183" s="7"/>
    </row>
    <row r="184" spans="1:13" ht="21" customHeight="1" x14ac:dyDescent="0.2">
      <c r="A184" s="58"/>
      <c r="B184" s="4"/>
      <c r="C184" s="12" t="s">
        <v>18</v>
      </c>
      <c r="D184" s="45" t="s">
        <v>0</v>
      </c>
      <c r="E184" s="7">
        <v>3.52</v>
      </c>
      <c r="F184" s="29">
        <f>E184*F180</f>
        <v>0.4224</v>
      </c>
      <c r="G184" s="5"/>
      <c r="H184" s="7"/>
      <c r="I184" s="5"/>
      <c r="J184" s="7"/>
      <c r="K184" s="5"/>
      <c r="L184" s="7"/>
      <c r="M184" s="7"/>
    </row>
    <row r="185" spans="1:13" ht="21" customHeight="1" x14ac:dyDescent="0.2">
      <c r="A185" s="58"/>
      <c r="B185" s="4"/>
      <c r="C185" s="12" t="s">
        <v>33</v>
      </c>
      <c r="D185" s="45"/>
      <c r="E185" s="7"/>
      <c r="F185" s="29"/>
      <c r="G185" s="5"/>
      <c r="H185" s="7"/>
      <c r="I185" s="5"/>
      <c r="J185" s="7"/>
      <c r="K185" s="5"/>
      <c r="L185" s="7"/>
      <c r="M185" s="7"/>
    </row>
    <row r="186" spans="1:13" ht="21" customHeight="1" x14ac:dyDescent="0.2">
      <c r="A186" s="58"/>
      <c r="B186" s="4"/>
      <c r="C186" s="12" t="s">
        <v>100</v>
      </c>
      <c r="D186" s="45" t="s">
        <v>94</v>
      </c>
      <c r="E186" s="7">
        <v>42</v>
      </c>
      <c r="F186" s="29">
        <f>E186*F180</f>
        <v>5.04</v>
      </c>
      <c r="G186" s="5"/>
      <c r="H186" s="7"/>
      <c r="I186" s="5"/>
      <c r="J186" s="7"/>
      <c r="K186" s="5"/>
      <c r="L186" s="7"/>
      <c r="M186" s="7"/>
    </row>
    <row r="187" spans="1:13" s="28" customFormat="1" ht="58.5" customHeight="1" x14ac:dyDescent="0.25">
      <c r="A187" s="58">
        <v>26</v>
      </c>
      <c r="B187" s="46" t="s">
        <v>97</v>
      </c>
      <c r="C187" s="46" t="s">
        <v>203</v>
      </c>
      <c r="D187" s="24" t="s">
        <v>84</v>
      </c>
      <c r="E187" s="25"/>
      <c r="F187" s="26">
        <v>1.1839999999999999</v>
      </c>
      <c r="G187" s="5"/>
      <c r="H187" s="7"/>
      <c r="I187" s="5"/>
      <c r="J187" s="7"/>
      <c r="K187" s="5"/>
      <c r="L187" s="7"/>
      <c r="M187" s="7"/>
    </row>
    <row r="188" spans="1:13" ht="21.75" customHeight="1" x14ac:dyDescent="0.2">
      <c r="A188" s="58"/>
      <c r="B188" s="4"/>
      <c r="C188" s="12" t="s">
        <v>13</v>
      </c>
      <c r="D188" s="45"/>
      <c r="E188" s="7"/>
      <c r="F188" s="29"/>
      <c r="G188" s="5"/>
      <c r="H188" s="7"/>
      <c r="I188" s="5"/>
      <c r="J188" s="7"/>
      <c r="K188" s="5"/>
      <c r="L188" s="7"/>
      <c r="M188" s="7"/>
    </row>
    <row r="189" spans="1:13" ht="21.75" customHeight="1" x14ac:dyDescent="0.2">
      <c r="A189" s="58"/>
      <c r="B189" s="4"/>
      <c r="C189" s="12" t="s">
        <v>14</v>
      </c>
      <c r="D189" s="45" t="s">
        <v>15</v>
      </c>
      <c r="E189" s="7">
        <v>3.25</v>
      </c>
      <c r="F189" s="29">
        <f>E189*F187</f>
        <v>3.8479999999999999</v>
      </c>
      <c r="G189" s="5"/>
      <c r="H189" s="7"/>
      <c r="I189" s="5"/>
      <c r="J189" s="7"/>
      <c r="K189" s="5"/>
      <c r="L189" s="7"/>
      <c r="M189" s="7"/>
    </row>
    <row r="190" spans="1:13" ht="21.75" customHeight="1" x14ac:dyDescent="0.2">
      <c r="A190" s="58"/>
      <c r="B190" s="4"/>
      <c r="C190" s="12" t="s">
        <v>99</v>
      </c>
      <c r="D190" s="45" t="s">
        <v>16</v>
      </c>
      <c r="E190" s="7">
        <v>0.88</v>
      </c>
      <c r="F190" s="29">
        <f>E190*F187</f>
        <v>1.04192</v>
      </c>
      <c r="G190" s="5"/>
      <c r="H190" s="7"/>
      <c r="I190" s="5"/>
      <c r="J190" s="7"/>
      <c r="K190" s="5"/>
      <c r="L190" s="7"/>
      <c r="M190" s="7"/>
    </row>
    <row r="191" spans="1:13" ht="21.75" customHeight="1" x14ac:dyDescent="0.2">
      <c r="A191" s="58"/>
      <c r="B191" s="4"/>
      <c r="C191" s="12" t="s">
        <v>18</v>
      </c>
      <c r="D191" s="45" t="s">
        <v>0</v>
      </c>
      <c r="E191" s="7">
        <v>3.52</v>
      </c>
      <c r="F191" s="29">
        <f>E191*F187</f>
        <v>4.1676799999999998</v>
      </c>
      <c r="G191" s="5"/>
      <c r="H191" s="7"/>
      <c r="I191" s="5"/>
      <c r="J191" s="7"/>
      <c r="K191" s="5"/>
      <c r="L191" s="7"/>
      <c r="M191" s="7"/>
    </row>
    <row r="192" spans="1:13" ht="21.75" customHeight="1" x14ac:dyDescent="0.2">
      <c r="A192" s="58"/>
      <c r="B192" s="4"/>
      <c r="C192" s="12" t="s">
        <v>33</v>
      </c>
      <c r="D192" s="45"/>
      <c r="E192" s="7"/>
      <c r="F192" s="29"/>
      <c r="G192" s="5"/>
      <c r="H192" s="7"/>
      <c r="I192" s="5"/>
      <c r="J192" s="7"/>
      <c r="K192" s="5"/>
      <c r="L192" s="7"/>
      <c r="M192" s="7"/>
    </row>
    <row r="193" spans="1:15" ht="21.75" customHeight="1" x14ac:dyDescent="0.2">
      <c r="A193" s="58"/>
      <c r="B193" s="4"/>
      <c r="C193" s="12" t="s">
        <v>101</v>
      </c>
      <c r="D193" s="45" t="s">
        <v>94</v>
      </c>
      <c r="E193" s="7">
        <v>42</v>
      </c>
      <c r="F193" s="29">
        <f>E193*F187</f>
        <v>49.727999999999994</v>
      </c>
      <c r="G193" s="5"/>
      <c r="H193" s="7"/>
      <c r="I193" s="5"/>
      <c r="J193" s="7"/>
      <c r="K193" s="5"/>
      <c r="L193" s="7"/>
      <c r="M193" s="7"/>
    </row>
    <row r="194" spans="1:15" ht="21.75" customHeight="1" x14ac:dyDescent="0.2">
      <c r="A194" s="45"/>
      <c r="B194" s="4"/>
      <c r="C194" s="46" t="s">
        <v>102</v>
      </c>
      <c r="D194" s="45"/>
      <c r="E194" s="7"/>
      <c r="F194" s="29"/>
      <c r="G194" s="5"/>
      <c r="H194" s="7"/>
      <c r="I194" s="5"/>
      <c r="J194" s="7"/>
      <c r="K194" s="5"/>
      <c r="L194" s="7"/>
      <c r="M194" s="7"/>
    </row>
    <row r="195" spans="1:15" s="28" customFormat="1" ht="59.25" customHeight="1" x14ac:dyDescent="0.25">
      <c r="A195" s="58">
        <v>27</v>
      </c>
      <c r="B195" s="4"/>
      <c r="C195" s="46" t="s">
        <v>178</v>
      </c>
      <c r="D195" s="24" t="s">
        <v>103</v>
      </c>
      <c r="E195" s="25"/>
      <c r="F195" s="26">
        <v>2</v>
      </c>
      <c r="G195" s="5"/>
      <c r="H195" s="7"/>
      <c r="I195" s="5"/>
      <c r="J195" s="7"/>
      <c r="K195" s="5"/>
      <c r="L195" s="7"/>
      <c r="M195" s="7"/>
    </row>
    <row r="196" spans="1:15" ht="21.75" customHeight="1" x14ac:dyDescent="0.2">
      <c r="A196" s="58"/>
      <c r="B196" s="4"/>
      <c r="C196" s="12" t="s">
        <v>13</v>
      </c>
      <c r="D196" s="45"/>
      <c r="E196" s="7"/>
      <c r="F196" s="29"/>
      <c r="G196" s="5"/>
      <c r="H196" s="7"/>
      <c r="I196" s="5"/>
      <c r="J196" s="7"/>
      <c r="K196" s="5"/>
      <c r="L196" s="7"/>
      <c r="M196" s="7"/>
    </row>
    <row r="197" spans="1:15" ht="21.75" customHeight="1" x14ac:dyDescent="0.2">
      <c r="A197" s="58"/>
      <c r="B197" s="4"/>
      <c r="C197" s="12" t="s">
        <v>14</v>
      </c>
      <c r="D197" s="45" t="s">
        <v>103</v>
      </c>
      <c r="E197" s="7">
        <v>1</v>
      </c>
      <c r="F197" s="29">
        <f>E197*F195</f>
        <v>2</v>
      </c>
      <c r="G197" s="5"/>
      <c r="H197" s="7"/>
      <c r="I197" s="5"/>
      <c r="J197" s="7"/>
      <c r="K197" s="5"/>
      <c r="L197" s="7"/>
      <c r="M197" s="7"/>
    </row>
    <row r="198" spans="1:15" ht="21.75" customHeight="1" x14ac:dyDescent="0.2">
      <c r="A198" s="58"/>
      <c r="B198" s="4"/>
      <c r="C198" s="12" t="s">
        <v>33</v>
      </c>
      <c r="D198" s="45"/>
      <c r="E198" s="7"/>
      <c r="F198" s="29"/>
      <c r="G198" s="5"/>
      <c r="H198" s="7"/>
      <c r="I198" s="5"/>
      <c r="J198" s="7"/>
      <c r="K198" s="5"/>
      <c r="L198" s="7"/>
      <c r="M198" s="7"/>
    </row>
    <row r="199" spans="1:15" ht="58.5" customHeight="1" x14ac:dyDescent="0.2">
      <c r="A199" s="58"/>
      <c r="B199" s="4"/>
      <c r="C199" s="12" t="s">
        <v>179</v>
      </c>
      <c r="D199" s="45" t="s">
        <v>103</v>
      </c>
      <c r="E199" s="7">
        <v>1</v>
      </c>
      <c r="F199" s="29">
        <f>E199*F195</f>
        <v>2</v>
      </c>
      <c r="G199" s="5"/>
      <c r="H199" s="7"/>
      <c r="I199" s="5"/>
      <c r="J199" s="7"/>
      <c r="K199" s="5"/>
      <c r="L199" s="7"/>
      <c r="M199" s="7"/>
    </row>
    <row r="200" spans="1:15" ht="24" customHeight="1" x14ac:dyDescent="0.2">
      <c r="A200" s="45"/>
      <c r="B200" s="4"/>
      <c r="C200" s="46" t="s">
        <v>104</v>
      </c>
      <c r="D200" s="45"/>
      <c r="E200" s="7"/>
      <c r="F200" s="29"/>
      <c r="G200" s="5"/>
      <c r="H200" s="7"/>
      <c r="I200" s="5"/>
      <c r="J200" s="7"/>
      <c r="K200" s="5"/>
      <c r="L200" s="7"/>
      <c r="M200" s="7"/>
    </row>
    <row r="201" spans="1:15" s="28" customFormat="1" ht="39.75" customHeight="1" x14ac:dyDescent="0.3">
      <c r="A201" s="58">
        <v>28</v>
      </c>
      <c r="B201" s="46" t="s">
        <v>69</v>
      </c>
      <c r="C201" s="46" t="s">
        <v>192</v>
      </c>
      <c r="D201" s="24" t="s">
        <v>160</v>
      </c>
      <c r="E201" s="25"/>
      <c r="F201" s="26">
        <v>0.28799999999999998</v>
      </c>
      <c r="G201" s="5"/>
      <c r="H201" s="7"/>
      <c r="I201" s="5"/>
      <c r="J201" s="7"/>
      <c r="K201" s="5"/>
      <c r="L201" s="7"/>
      <c r="M201" s="7"/>
      <c r="N201" s="31"/>
      <c r="O201" s="31"/>
    </row>
    <row r="202" spans="1:15" ht="23.25" customHeight="1" x14ac:dyDescent="0.3">
      <c r="A202" s="58"/>
      <c r="B202" s="4"/>
      <c r="C202" s="12" t="s">
        <v>13</v>
      </c>
      <c r="D202" s="45"/>
      <c r="E202" s="7"/>
      <c r="F202" s="29"/>
      <c r="G202" s="5"/>
      <c r="H202" s="7"/>
      <c r="I202" s="5"/>
      <c r="J202" s="7"/>
      <c r="K202" s="5"/>
      <c r="L202" s="7"/>
      <c r="M202" s="7"/>
      <c r="N202" s="32"/>
      <c r="O202" s="32"/>
    </row>
    <row r="203" spans="1:15" ht="23.25" customHeight="1" x14ac:dyDescent="0.3">
      <c r="A203" s="58"/>
      <c r="B203" s="4"/>
      <c r="C203" s="12" t="s">
        <v>14</v>
      </c>
      <c r="D203" s="45" t="s">
        <v>24</v>
      </c>
      <c r="E203" s="7">
        <v>206</v>
      </c>
      <c r="F203" s="29">
        <f>E203*F201</f>
        <v>59.327999999999996</v>
      </c>
      <c r="G203" s="5"/>
      <c r="H203" s="7"/>
      <c r="I203" s="5"/>
      <c r="J203" s="7"/>
      <c r="K203" s="5"/>
      <c r="L203" s="7"/>
      <c r="M203" s="7"/>
      <c r="N203" s="32"/>
      <c r="O203" s="32"/>
    </row>
    <row r="204" spans="1:15" s="15" customFormat="1" ht="39" customHeight="1" x14ac:dyDescent="0.25">
      <c r="A204" s="56">
        <v>29</v>
      </c>
      <c r="B204" s="46" t="s">
        <v>105</v>
      </c>
      <c r="C204" s="46" t="s">
        <v>193</v>
      </c>
      <c r="D204" s="46" t="s">
        <v>106</v>
      </c>
      <c r="E204" s="8"/>
      <c r="F204" s="9">
        <v>0.74</v>
      </c>
      <c r="G204" s="5"/>
      <c r="H204" s="7"/>
      <c r="I204" s="5"/>
      <c r="J204" s="7"/>
      <c r="K204" s="5"/>
      <c r="L204" s="7"/>
      <c r="M204" s="7"/>
      <c r="N204" s="33"/>
      <c r="O204" s="14"/>
    </row>
    <row r="205" spans="1:15" s="17" customFormat="1" ht="22.5" customHeight="1" x14ac:dyDescent="0.25">
      <c r="A205" s="56"/>
      <c r="B205" s="4"/>
      <c r="C205" s="12" t="s">
        <v>13</v>
      </c>
      <c r="D205" s="4"/>
      <c r="E205" s="5"/>
      <c r="F205" s="6"/>
      <c r="G205" s="5"/>
      <c r="H205" s="7"/>
      <c r="I205" s="5"/>
      <c r="J205" s="7"/>
      <c r="K205" s="5"/>
      <c r="L205" s="7"/>
      <c r="M205" s="7"/>
      <c r="N205" s="16"/>
      <c r="O205" s="16"/>
    </row>
    <row r="206" spans="1:15" s="17" customFormat="1" ht="22.5" customHeight="1" x14ac:dyDescent="0.25">
      <c r="A206" s="56"/>
      <c r="B206" s="4"/>
      <c r="C206" s="12" t="s">
        <v>14</v>
      </c>
      <c r="D206" s="4" t="s">
        <v>15</v>
      </c>
      <c r="E206" s="5">
        <v>18</v>
      </c>
      <c r="F206" s="6">
        <f>E206*F204</f>
        <v>13.32</v>
      </c>
      <c r="G206" s="5"/>
      <c r="H206" s="7"/>
      <c r="I206" s="5"/>
      <c r="J206" s="7"/>
      <c r="K206" s="5"/>
      <c r="L206" s="7"/>
      <c r="M206" s="7"/>
      <c r="N206" s="16"/>
      <c r="O206" s="16"/>
    </row>
    <row r="207" spans="1:15" s="17" customFormat="1" ht="22.5" customHeight="1" x14ac:dyDescent="0.25">
      <c r="A207" s="56"/>
      <c r="B207" s="4"/>
      <c r="C207" s="12" t="s">
        <v>33</v>
      </c>
      <c r="D207" s="4"/>
      <c r="E207" s="5"/>
      <c r="F207" s="6"/>
      <c r="G207" s="5"/>
      <c r="H207" s="7"/>
      <c r="I207" s="5"/>
      <c r="J207" s="7"/>
      <c r="K207" s="5"/>
      <c r="L207" s="7"/>
      <c r="M207" s="7"/>
      <c r="N207" s="16"/>
      <c r="O207" s="16"/>
    </row>
    <row r="208" spans="1:15" s="17" customFormat="1" ht="22.5" customHeight="1" x14ac:dyDescent="0.25">
      <c r="A208" s="56"/>
      <c r="B208" s="4"/>
      <c r="C208" s="12" t="s">
        <v>107</v>
      </c>
      <c r="D208" s="45" t="s">
        <v>20</v>
      </c>
      <c r="E208" s="7">
        <v>11</v>
      </c>
      <c r="F208" s="6">
        <f>E208*F204</f>
        <v>8.14</v>
      </c>
      <c r="G208" s="5"/>
      <c r="H208" s="7"/>
      <c r="I208" s="5"/>
      <c r="J208" s="7"/>
      <c r="K208" s="5"/>
      <c r="L208" s="7"/>
      <c r="M208" s="7"/>
      <c r="N208" s="16"/>
      <c r="O208" s="16"/>
    </row>
    <row r="209" spans="1:15" s="28" customFormat="1" ht="42.75" customHeight="1" x14ac:dyDescent="0.3">
      <c r="A209" s="58">
        <v>30</v>
      </c>
      <c r="B209" s="46" t="s">
        <v>78</v>
      </c>
      <c r="C209" s="46" t="s">
        <v>108</v>
      </c>
      <c r="D209" s="24" t="s">
        <v>12</v>
      </c>
      <c r="E209" s="25"/>
      <c r="F209" s="26">
        <v>0.214</v>
      </c>
      <c r="G209" s="5"/>
      <c r="H209" s="7"/>
      <c r="I209" s="5"/>
      <c r="J209" s="7"/>
      <c r="K209" s="5"/>
      <c r="L209" s="7"/>
      <c r="M209" s="7"/>
      <c r="N209" s="31"/>
      <c r="O209" s="31"/>
    </row>
    <row r="210" spans="1:15" ht="21.75" customHeight="1" x14ac:dyDescent="0.3">
      <c r="A210" s="58"/>
      <c r="B210" s="4"/>
      <c r="C210" s="12" t="s">
        <v>13</v>
      </c>
      <c r="D210" s="45"/>
      <c r="E210" s="7"/>
      <c r="F210" s="29"/>
      <c r="G210" s="5"/>
      <c r="H210" s="7"/>
      <c r="I210" s="5"/>
      <c r="J210" s="7"/>
      <c r="K210" s="5"/>
      <c r="L210" s="7"/>
      <c r="M210" s="7"/>
      <c r="N210" s="32"/>
      <c r="O210" s="32"/>
    </row>
    <row r="211" spans="1:15" ht="21.75" customHeight="1" x14ac:dyDescent="0.3">
      <c r="A211" s="58"/>
      <c r="B211" s="4"/>
      <c r="C211" s="12" t="s">
        <v>14</v>
      </c>
      <c r="D211" s="45" t="s">
        <v>24</v>
      </c>
      <c r="E211" s="7">
        <v>121</v>
      </c>
      <c r="F211" s="29">
        <f>E211*F209</f>
        <v>25.893999999999998</v>
      </c>
      <c r="G211" s="5"/>
      <c r="H211" s="7"/>
      <c r="I211" s="5"/>
      <c r="J211" s="7"/>
      <c r="K211" s="5"/>
      <c r="L211" s="7"/>
      <c r="M211" s="7"/>
      <c r="N211" s="32"/>
      <c r="O211" s="32"/>
    </row>
    <row r="212" spans="1:15" s="15" customFormat="1" ht="41.25" customHeight="1" x14ac:dyDescent="0.25">
      <c r="A212" s="56">
        <v>31</v>
      </c>
      <c r="B212" s="46" t="s">
        <v>109</v>
      </c>
      <c r="C212" s="46" t="s">
        <v>110</v>
      </c>
      <c r="D212" s="46" t="s">
        <v>12</v>
      </c>
      <c r="E212" s="8"/>
      <c r="F212" s="9">
        <f>F209</f>
        <v>0.214</v>
      </c>
      <c r="G212" s="5"/>
      <c r="H212" s="7"/>
      <c r="I212" s="5"/>
      <c r="J212" s="7"/>
      <c r="K212" s="5"/>
      <c r="L212" s="7"/>
      <c r="M212" s="7"/>
      <c r="N212" s="14"/>
      <c r="O212" s="14"/>
    </row>
    <row r="213" spans="1:15" s="17" customFormat="1" ht="24.75" customHeight="1" x14ac:dyDescent="0.25">
      <c r="A213" s="56"/>
      <c r="B213" s="4"/>
      <c r="C213" s="12" t="s">
        <v>13</v>
      </c>
      <c r="D213" s="4"/>
      <c r="E213" s="5"/>
      <c r="F213" s="6"/>
      <c r="G213" s="5"/>
      <c r="H213" s="7"/>
      <c r="I213" s="5"/>
      <c r="J213" s="7"/>
      <c r="K213" s="5"/>
      <c r="L213" s="7"/>
      <c r="M213" s="7"/>
      <c r="N213" s="16"/>
      <c r="O213" s="16"/>
    </row>
    <row r="214" spans="1:15" s="17" customFormat="1" ht="24.75" customHeight="1" x14ac:dyDescent="0.25">
      <c r="A214" s="56"/>
      <c r="B214" s="4"/>
      <c r="C214" s="12" t="s">
        <v>14</v>
      </c>
      <c r="D214" s="4" t="s">
        <v>15</v>
      </c>
      <c r="E214" s="5">
        <v>13.4</v>
      </c>
      <c r="F214" s="6">
        <f>E214*F212</f>
        <v>2.8675999999999999</v>
      </c>
      <c r="G214" s="5"/>
      <c r="H214" s="7"/>
      <c r="I214" s="5"/>
      <c r="J214" s="7"/>
      <c r="K214" s="5"/>
      <c r="L214" s="7"/>
      <c r="M214" s="7"/>
      <c r="N214" s="16"/>
      <c r="O214" s="16"/>
    </row>
    <row r="215" spans="1:15" s="17" customFormat="1" ht="24.75" customHeight="1" x14ac:dyDescent="0.25">
      <c r="A215" s="56"/>
      <c r="B215" s="4"/>
      <c r="C215" s="12" t="s">
        <v>111</v>
      </c>
      <c r="D215" s="4" t="s">
        <v>16</v>
      </c>
      <c r="E215" s="5">
        <v>13</v>
      </c>
      <c r="F215" s="6">
        <f>E215*F212</f>
        <v>2.782</v>
      </c>
      <c r="G215" s="5"/>
      <c r="H215" s="7"/>
      <c r="I215" s="5"/>
      <c r="J215" s="7"/>
      <c r="K215" s="5"/>
      <c r="L215" s="7"/>
      <c r="M215" s="7"/>
      <c r="N215" s="16"/>
      <c r="O215" s="16"/>
    </row>
    <row r="216" spans="1:15" s="11" customFormat="1" ht="58.5" customHeight="1" x14ac:dyDescent="0.25">
      <c r="A216" s="56">
        <v>32</v>
      </c>
      <c r="B216" s="46" t="s">
        <v>25</v>
      </c>
      <c r="C216" s="46" t="s">
        <v>112</v>
      </c>
      <c r="D216" s="46" t="s">
        <v>12</v>
      </c>
      <c r="E216" s="8"/>
      <c r="F216" s="9">
        <f>F204/10</f>
        <v>7.3999999999999996E-2</v>
      </c>
      <c r="G216" s="5"/>
      <c r="H216" s="7"/>
      <c r="I216" s="5"/>
      <c r="J216" s="7"/>
      <c r="K216" s="5"/>
      <c r="L216" s="7"/>
      <c r="M216" s="7"/>
      <c r="N216" s="10"/>
      <c r="O216" s="10"/>
    </row>
    <row r="217" spans="1:15" s="44" customFormat="1" ht="23.25" customHeight="1" x14ac:dyDescent="0.25">
      <c r="A217" s="56"/>
      <c r="B217" s="4"/>
      <c r="C217" s="12" t="s">
        <v>13</v>
      </c>
      <c r="D217" s="4"/>
      <c r="E217" s="5"/>
      <c r="F217" s="6"/>
      <c r="G217" s="5"/>
      <c r="H217" s="7"/>
      <c r="I217" s="5"/>
      <c r="J217" s="7"/>
      <c r="K217" s="5"/>
      <c r="L217" s="7"/>
      <c r="M217" s="7"/>
      <c r="N217" s="13"/>
      <c r="O217" s="13"/>
    </row>
    <row r="218" spans="1:15" s="44" customFormat="1" ht="23.25" customHeight="1" x14ac:dyDescent="0.25">
      <c r="A218" s="56"/>
      <c r="B218" s="4"/>
      <c r="C218" s="12" t="s">
        <v>27</v>
      </c>
      <c r="D218" s="4" t="s">
        <v>24</v>
      </c>
      <c r="E218" s="5">
        <v>154</v>
      </c>
      <c r="F218" s="6">
        <f>E218*F216</f>
        <v>11.395999999999999</v>
      </c>
      <c r="G218" s="5"/>
      <c r="H218" s="7"/>
      <c r="I218" s="5"/>
      <c r="J218" s="7"/>
      <c r="K218" s="5"/>
      <c r="L218" s="7"/>
      <c r="M218" s="7"/>
      <c r="N218" s="13"/>
      <c r="O218" s="13"/>
    </row>
    <row r="219" spans="1:15" s="11" customFormat="1" ht="43.5" customHeight="1" x14ac:dyDescent="0.25">
      <c r="A219" s="46">
        <v>33</v>
      </c>
      <c r="B219" s="46"/>
      <c r="C219" s="46" t="s">
        <v>202</v>
      </c>
      <c r="D219" s="46" t="s">
        <v>28</v>
      </c>
      <c r="E219" s="8">
        <v>1.95</v>
      </c>
      <c r="F219" s="8">
        <f>F216*100*E219</f>
        <v>14.429999999999998</v>
      </c>
      <c r="G219" s="5"/>
      <c r="H219" s="7"/>
      <c r="I219" s="5"/>
      <c r="J219" s="7"/>
      <c r="K219" s="5"/>
      <c r="L219" s="7"/>
      <c r="M219" s="7"/>
      <c r="N219" s="10"/>
      <c r="O219" s="10"/>
    </row>
    <row r="220" spans="1:15" s="34" customFormat="1" ht="24" customHeight="1" x14ac:dyDescent="0.25">
      <c r="A220" s="45"/>
      <c r="B220" s="46"/>
      <c r="C220" s="46" t="s">
        <v>113</v>
      </c>
      <c r="D220" s="24"/>
      <c r="E220" s="25"/>
      <c r="F220" s="26"/>
      <c r="G220" s="5"/>
      <c r="H220" s="7"/>
      <c r="I220" s="5"/>
      <c r="J220" s="7"/>
      <c r="K220" s="5"/>
      <c r="L220" s="7"/>
      <c r="M220" s="7"/>
    </row>
    <row r="221" spans="1:15" s="21" customFormat="1" ht="24" customHeight="1" x14ac:dyDescent="0.2">
      <c r="A221" s="4"/>
      <c r="B221" s="4"/>
      <c r="C221" s="4" t="s">
        <v>114</v>
      </c>
      <c r="D221" s="35" t="s">
        <v>0</v>
      </c>
      <c r="E221" s="35"/>
      <c r="F221" s="35" t="s">
        <v>217</v>
      </c>
      <c r="G221" s="5"/>
      <c r="H221" s="7"/>
      <c r="I221" s="5"/>
      <c r="J221" s="7"/>
      <c r="K221" s="5"/>
      <c r="L221" s="7"/>
      <c r="M221" s="7"/>
    </row>
    <row r="222" spans="1:15" s="21" customFormat="1" ht="24" customHeight="1" x14ac:dyDescent="0.2">
      <c r="A222" s="4"/>
      <c r="B222" s="4"/>
      <c r="C222" s="46" t="s">
        <v>113</v>
      </c>
      <c r="D222" s="35" t="s">
        <v>0</v>
      </c>
      <c r="E222" s="35"/>
      <c r="F222" s="35"/>
      <c r="G222" s="5"/>
      <c r="H222" s="7"/>
      <c r="I222" s="5"/>
      <c r="J222" s="7"/>
      <c r="K222" s="5"/>
      <c r="L222" s="7"/>
      <c r="M222" s="7"/>
    </row>
    <row r="223" spans="1:15" s="21" customFormat="1" ht="24" customHeight="1" x14ac:dyDescent="0.2">
      <c r="A223" s="4"/>
      <c r="B223" s="4"/>
      <c r="C223" s="4" t="s">
        <v>115</v>
      </c>
      <c r="D223" s="35" t="s">
        <v>0</v>
      </c>
      <c r="E223" s="35"/>
      <c r="F223" s="35" t="s">
        <v>217</v>
      </c>
      <c r="G223" s="5"/>
      <c r="H223" s="7"/>
      <c r="I223" s="5"/>
      <c r="J223" s="7"/>
      <c r="K223" s="5"/>
      <c r="L223" s="7"/>
      <c r="M223" s="7"/>
    </row>
    <row r="224" spans="1:15" s="19" customFormat="1" ht="24" customHeight="1" x14ac:dyDescent="0.25">
      <c r="A224" s="4"/>
      <c r="B224" s="46"/>
      <c r="C224" s="46" t="s">
        <v>113</v>
      </c>
      <c r="D224" s="35" t="s">
        <v>0</v>
      </c>
      <c r="E224" s="18"/>
      <c r="F224" s="18"/>
      <c r="G224" s="5"/>
      <c r="H224" s="7"/>
      <c r="I224" s="5"/>
      <c r="J224" s="7"/>
      <c r="K224" s="5"/>
      <c r="L224" s="7"/>
      <c r="M224" s="7"/>
    </row>
    <row r="225" spans="1:15" s="21" customFormat="1" ht="24" customHeight="1" x14ac:dyDescent="0.2">
      <c r="A225" s="4"/>
      <c r="B225" s="50"/>
      <c r="C225" s="50"/>
      <c r="D225" s="51"/>
      <c r="E225" s="35"/>
      <c r="F225" s="35"/>
      <c r="G225" s="5"/>
      <c r="H225" s="7"/>
      <c r="I225" s="5"/>
      <c r="J225" s="7"/>
      <c r="K225" s="5"/>
      <c r="L225" s="7"/>
      <c r="M225" s="7"/>
    </row>
    <row r="226" spans="1:15" s="21" customFormat="1" ht="24" customHeight="1" x14ac:dyDescent="0.2">
      <c r="A226" s="4"/>
      <c r="B226" s="4"/>
      <c r="C226" s="48" t="s">
        <v>116</v>
      </c>
      <c r="D226" s="35"/>
      <c r="E226" s="35"/>
      <c r="F226" s="35"/>
      <c r="G226" s="5"/>
      <c r="H226" s="7"/>
      <c r="I226" s="5"/>
      <c r="J226" s="7"/>
      <c r="K226" s="5"/>
      <c r="L226" s="7"/>
      <c r="M226" s="7"/>
    </row>
    <row r="227" spans="1:15" ht="24" customHeight="1" x14ac:dyDescent="0.2">
      <c r="A227" s="45"/>
      <c r="B227" s="4"/>
      <c r="C227" s="46" t="s">
        <v>117</v>
      </c>
      <c r="D227" s="45"/>
      <c r="E227" s="7"/>
      <c r="F227" s="29"/>
      <c r="G227" s="5"/>
      <c r="H227" s="7"/>
      <c r="I227" s="5"/>
      <c r="J227" s="7"/>
      <c r="K227" s="5"/>
      <c r="L227" s="7"/>
      <c r="M227" s="7"/>
    </row>
    <row r="228" spans="1:15" s="34" customFormat="1" ht="75" customHeight="1" x14ac:dyDescent="0.25">
      <c r="A228" s="45">
        <v>34</v>
      </c>
      <c r="B228" s="46"/>
      <c r="C228" s="46" t="s">
        <v>118</v>
      </c>
      <c r="D228" s="24" t="s">
        <v>28</v>
      </c>
      <c r="E228" s="25"/>
      <c r="F228" s="26">
        <v>2.5</v>
      </c>
      <c r="G228" s="5"/>
      <c r="H228" s="7"/>
      <c r="I228" s="5"/>
      <c r="J228" s="7"/>
      <c r="K228" s="5"/>
      <c r="L228" s="7"/>
      <c r="M228" s="7"/>
    </row>
    <row r="229" spans="1:15" s="28" customFormat="1" ht="78" customHeight="1" x14ac:dyDescent="0.25">
      <c r="A229" s="58">
        <v>35</v>
      </c>
      <c r="B229" s="46" t="s">
        <v>119</v>
      </c>
      <c r="C229" s="46" t="s">
        <v>120</v>
      </c>
      <c r="D229" s="24" t="s">
        <v>90</v>
      </c>
      <c r="E229" s="25"/>
      <c r="F229" s="26">
        <v>198</v>
      </c>
      <c r="G229" s="5"/>
      <c r="H229" s="7"/>
      <c r="I229" s="5"/>
      <c r="J229" s="7"/>
      <c r="K229" s="5"/>
      <c r="L229" s="7"/>
      <c r="M229" s="7"/>
    </row>
    <row r="230" spans="1:15" ht="23.25" customHeight="1" x14ac:dyDescent="0.2">
      <c r="A230" s="58"/>
      <c r="B230" s="4"/>
      <c r="C230" s="12" t="s">
        <v>13</v>
      </c>
      <c r="D230" s="45"/>
      <c r="E230" s="7"/>
      <c r="F230" s="29"/>
      <c r="G230" s="5"/>
      <c r="H230" s="7"/>
      <c r="I230" s="5"/>
      <c r="J230" s="7"/>
      <c r="K230" s="5"/>
      <c r="L230" s="7"/>
      <c r="M230" s="7"/>
    </row>
    <row r="231" spans="1:15" ht="23.25" customHeight="1" x14ac:dyDescent="0.2">
      <c r="A231" s="58"/>
      <c r="B231" s="4"/>
      <c r="C231" s="12" t="s">
        <v>14</v>
      </c>
      <c r="D231" s="45" t="s">
        <v>15</v>
      </c>
      <c r="E231" s="7">
        <v>3.89</v>
      </c>
      <c r="F231" s="29">
        <f>E231*F229</f>
        <v>770.22</v>
      </c>
      <c r="G231" s="5"/>
      <c r="H231" s="7"/>
      <c r="I231" s="5"/>
      <c r="J231" s="7"/>
      <c r="K231" s="5"/>
      <c r="L231" s="7"/>
      <c r="M231" s="7"/>
    </row>
    <row r="232" spans="1:15" ht="23.25" customHeight="1" x14ac:dyDescent="0.2">
      <c r="A232" s="58"/>
      <c r="B232" s="4"/>
      <c r="C232" s="12" t="s">
        <v>121</v>
      </c>
      <c r="D232" s="45" t="s">
        <v>122</v>
      </c>
      <c r="E232" s="7">
        <v>0.01</v>
      </c>
      <c r="F232" s="29">
        <f>E232*F229</f>
        <v>1.98</v>
      </c>
      <c r="G232" s="5"/>
      <c r="H232" s="7"/>
      <c r="I232" s="5"/>
      <c r="J232" s="7"/>
      <c r="K232" s="5"/>
      <c r="L232" s="7"/>
      <c r="M232" s="7"/>
    </row>
    <row r="233" spans="1:15" ht="23.25" customHeight="1" x14ac:dyDescent="0.2">
      <c r="A233" s="58"/>
      <c r="B233" s="4"/>
      <c r="C233" s="12" t="s">
        <v>32</v>
      </c>
      <c r="D233" s="45" t="s">
        <v>0</v>
      </c>
      <c r="E233" s="7">
        <v>0.11</v>
      </c>
      <c r="F233" s="29">
        <f>E233*F229</f>
        <v>21.78</v>
      </c>
      <c r="G233" s="5"/>
      <c r="H233" s="7"/>
      <c r="I233" s="5"/>
      <c r="J233" s="7"/>
      <c r="K233" s="5"/>
      <c r="L233" s="7"/>
      <c r="M233" s="7"/>
    </row>
    <row r="234" spans="1:15" ht="23.25" customHeight="1" x14ac:dyDescent="0.2">
      <c r="A234" s="58"/>
      <c r="B234" s="4"/>
      <c r="C234" s="12" t="s">
        <v>33</v>
      </c>
      <c r="D234" s="45"/>
      <c r="E234" s="7"/>
      <c r="F234" s="29"/>
      <c r="G234" s="5"/>
      <c r="H234" s="7"/>
      <c r="I234" s="5"/>
      <c r="J234" s="7"/>
      <c r="K234" s="5"/>
      <c r="L234" s="7"/>
      <c r="M234" s="7"/>
    </row>
    <row r="235" spans="1:15" ht="41.25" customHeight="1" x14ac:dyDescent="0.2">
      <c r="A235" s="58"/>
      <c r="B235" s="4"/>
      <c r="C235" s="36" t="s">
        <v>213</v>
      </c>
      <c r="D235" s="45" t="s">
        <v>123</v>
      </c>
      <c r="E235" s="7" t="s">
        <v>38</v>
      </c>
      <c r="F235" s="29">
        <v>496.7</v>
      </c>
      <c r="G235" s="5"/>
      <c r="H235" s="7"/>
      <c r="I235" s="5"/>
      <c r="J235" s="7"/>
      <c r="K235" s="5"/>
      <c r="L235" s="7"/>
      <c r="M235" s="7"/>
      <c r="O235" s="37"/>
    </row>
    <row r="236" spans="1:15" ht="42.75" customHeight="1" x14ac:dyDescent="0.2">
      <c r="A236" s="58"/>
      <c r="B236" s="4"/>
      <c r="C236" s="36" t="s">
        <v>191</v>
      </c>
      <c r="D236" s="45" t="s">
        <v>123</v>
      </c>
      <c r="E236" s="7" t="s">
        <v>38</v>
      </c>
      <c r="F236" s="29">
        <v>100.8</v>
      </c>
      <c r="G236" s="5"/>
      <c r="H236" s="7"/>
      <c r="I236" s="5"/>
      <c r="J236" s="7"/>
      <c r="K236" s="5"/>
      <c r="L236" s="7"/>
      <c r="M236" s="7"/>
      <c r="O236" s="37"/>
    </row>
    <row r="237" spans="1:15" ht="44.25" customHeight="1" x14ac:dyDescent="0.2">
      <c r="A237" s="58"/>
      <c r="B237" s="4"/>
      <c r="C237" s="36" t="s">
        <v>124</v>
      </c>
      <c r="D237" s="45" t="s">
        <v>123</v>
      </c>
      <c r="E237" s="7" t="s">
        <v>38</v>
      </c>
      <c r="F237" s="29">
        <v>24.4</v>
      </c>
      <c r="G237" s="5"/>
      <c r="H237" s="7"/>
      <c r="I237" s="5"/>
      <c r="J237" s="7"/>
      <c r="K237" s="5"/>
      <c r="L237" s="7"/>
      <c r="M237" s="7"/>
      <c r="O237" s="37"/>
    </row>
    <row r="238" spans="1:15" ht="44.25" customHeight="1" x14ac:dyDescent="0.2">
      <c r="A238" s="58"/>
      <c r="B238" s="4"/>
      <c r="C238" s="36" t="s">
        <v>214</v>
      </c>
      <c r="D238" s="45" t="s">
        <v>123</v>
      </c>
      <c r="E238" s="7" t="s">
        <v>38</v>
      </c>
      <c r="F238" s="29">
        <v>228</v>
      </c>
      <c r="G238" s="5"/>
      <c r="H238" s="7"/>
      <c r="I238" s="5"/>
      <c r="J238" s="7"/>
      <c r="K238" s="5"/>
      <c r="L238" s="7"/>
      <c r="M238" s="7"/>
      <c r="O238" s="37"/>
    </row>
    <row r="239" spans="1:15" ht="24.75" customHeight="1" x14ac:dyDescent="0.2">
      <c r="A239" s="58"/>
      <c r="B239" s="4"/>
      <c r="C239" s="36" t="s">
        <v>125</v>
      </c>
      <c r="D239" s="45" t="s">
        <v>123</v>
      </c>
      <c r="E239" s="7" t="s">
        <v>38</v>
      </c>
      <c r="F239" s="29">
        <v>57</v>
      </c>
      <c r="G239" s="5"/>
      <c r="H239" s="7"/>
      <c r="I239" s="5"/>
      <c r="J239" s="7"/>
      <c r="K239" s="5"/>
      <c r="L239" s="7"/>
      <c r="M239" s="7"/>
      <c r="O239" s="37"/>
    </row>
    <row r="240" spans="1:15" ht="24.75" customHeight="1" x14ac:dyDescent="0.2">
      <c r="A240" s="58"/>
      <c r="B240" s="4"/>
      <c r="C240" s="36" t="s">
        <v>162</v>
      </c>
      <c r="D240" s="45" t="s">
        <v>123</v>
      </c>
      <c r="E240" s="7" t="s">
        <v>38</v>
      </c>
      <c r="F240" s="29">
        <v>32.9</v>
      </c>
      <c r="G240" s="5"/>
      <c r="H240" s="7"/>
      <c r="I240" s="5"/>
      <c r="J240" s="7"/>
      <c r="K240" s="5"/>
      <c r="L240" s="7"/>
      <c r="M240" s="7"/>
      <c r="O240" s="37"/>
    </row>
    <row r="241" spans="1:15" ht="24.75" customHeight="1" x14ac:dyDescent="0.2">
      <c r="A241" s="58"/>
      <c r="B241" s="4"/>
      <c r="C241" s="36" t="s">
        <v>163</v>
      </c>
      <c r="D241" s="45" t="s">
        <v>123</v>
      </c>
      <c r="E241" s="7" t="s">
        <v>38</v>
      </c>
      <c r="F241" s="29">
        <v>4.2</v>
      </c>
      <c r="G241" s="5"/>
      <c r="H241" s="7"/>
      <c r="I241" s="5"/>
      <c r="J241" s="7"/>
      <c r="K241" s="5"/>
      <c r="L241" s="7"/>
      <c r="M241" s="7"/>
      <c r="O241" s="37"/>
    </row>
    <row r="242" spans="1:15" ht="24.75" customHeight="1" x14ac:dyDescent="0.2">
      <c r="A242" s="58"/>
      <c r="B242" s="4"/>
      <c r="C242" s="36" t="s">
        <v>126</v>
      </c>
      <c r="D242" s="45" t="s">
        <v>39</v>
      </c>
      <c r="E242" s="7" t="s">
        <v>38</v>
      </c>
      <c r="F242" s="29">
        <v>0.24</v>
      </c>
      <c r="G242" s="5"/>
      <c r="H242" s="7"/>
      <c r="I242" s="5"/>
      <c r="J242" s="7"/>
      <c r="K242" s="5"/>
      <c r="L242" s="7"/>
      <c r="M242" s="7"/>
      <c r="O242" s="37"/>
    </row>
    <row r="243" spans="1:15" ht="24.75" customHeight="1" x14ac:dyDescent="0.2">
      <c r="A243" s="58"/>
      <c r="B243" s="4"/>
      <c r="C243" s="36" t="s">
        <v>127</v>
      </c>
      <c r="D243" s="45" t="s">
        <v>39</v>
      </c>
      <c r="E243" s="7" t="s">
        <v>38</v>
      </c>
      <c r="F243" s="29">
        <v>1.37</v>
      </c>
      <c r="G243" s="5"/>
      <c r="H243" s="7"/>
      <c r="I243" s="5"/>
      <c r="J243" s="7"/>
      <c r="K243" s="5"/>
      <c r="L243" s="7"/>
      <c r="M243" s="7"/>
      <c r="O243" s="37"/>
    </row>
    <row r="244" spans="1:15" ht="24.75" customHeight="1" x14ac:dyDescent="0.2">
      <c r="A244" s="58"/>
      <c r="B244" s="4"/>
      <c r="C244" s="12" t="s">
        <v>128</v>
      </c>
      <c r="D244" s="45" t="s">
        <v>123</v>
      </c>
      <c r="E244" s="7" t="s">
        <v>38</v>
      </c>
      <c r="F244" s="29">
        <v>14.1</v>
      </c>
      <c r="G244" s="5"/>
      <c r="H244" s="7"/>
      <c r="I244" s="5"/>
      <c r="J244" s="7"/>
      <c r="K244" s="5"/>
      <c r="L244" s="7"/>
      <c r="M244" s="7"/>
      <c r="O244" s="37"/>
    </row>
    <row r="245" spans="1:15" ht="24.75" customHeight="1" x14ac:dyDescent="0.2">
      <c r="A245" s="58"/>
      <c r="B245" s="4"/>
      <c r="C245" s="12" t="s">
        <v>164</v>
      </c>
      <c r="D245" s="45" t="s">
        <v>94</v>
      </c>
      <c r="E245" s="7" t="s">
        <v>38</v>
      </c>
      <c r="F245" s="29">
        <v>0.5</v>
      </c>
      <c r="G245" s="5"/>
      <c r="H245" s="7"/>
      <c r="I245" s="5"/>
      <c r="J245" s="7"/>
      <c r="K245" s="5"/>
      <c r="L245" s="7"/>
      <c r="M245" s="7"/>
      <c r="O245" s="47"/>
    </row>
    <row r="246" spans="1:15" ht="92.25" customHeight="1" x14ac:dyDescent="0.2">
      <c r="A246" s="58"/>
      <c r="B246" s="4"/>
      <c r="C246" s="12" t="s">
        <v>190</v>
      </c>
      <c r="D246" s="4" t="s">
        <v>165</v>
      </c>
      <c r="E246" s="7" t="s">
        <v>38</v>
      </c>
      <c r="F246" s="29">
        <v>106.1</v>
      </c>
      <c r="G246" s="5"/>
      <c r="H246" s="7"/>
      <c r="I246" s="5"/>
      <c r="J246" s="7"/>
      <c r="K246" s="5"/>
      <c r="L246" s="7"/>
      <c r="M246" s="7"/>
    </row>
    <row r="247" spans="1:15" ht="54" customHeight="1" x14ac:dyDescent="0.2">
      <c r="A247" s="58"/>
      <c r="B247" s="4"/>
      <c r="C247" s="12" t="s">
        <v>166</v>
      </c>
      <c r="D247" s="4" t="s">
        <v>123</v>
      </c>
      <c r="E247" s="7" t="s">
        <v>38</v>
      </c>
      <c r="F247" s="29">
        <v>156</v>
      </c>
      <c r="G247" s="5"/>
      <c r="H247" s="7"/>
      <c r="I247" s="5"/>
      <c r="J247" s="7"/>
      <c r="K247" s="5"/>
      <c r="L247" s="7"/>
      <c r="M247" s="7"/>
    </row>
    <row r="248" spans="1:15" ht="22.5" customHeight="1" x14ac:dyDescent="0.2">
      <c r="A248" s="58"/>
      <c r="B248" s="4"/>
      <c r="C248" s="12" t="s">
        <v>129</v>
      </c>
      <c r="D248" s="4" t="s">
        <v>130</v>
      </c>
      <c r="E248" s="7" t="s">
        <v>38</v>
      </c>
      <c r="F248" s="29">
        <v>30</v>
      </c>
      <c r="G248" s="5"/>
      <c r="H248" s="7"/>
      <c r="I248" s="5"/>
      <c r="J248" s="7"/>
      <c r="K248" s="5"/>
      <c r="L248" s="7"/>
      <c r="M248" s="7"/>
    </row>
    <row r="249" spans="1:15" ht="22.5" customHeight="1" x14ac:dyDescent="0.2">
      <c r="A249" s="58"/>
      <c r="B249" s="4"/>
      <c r="C249" s="12" t="s">
        <v>131</v>
      </c>
      <c r="D249" s="4" t="s">
        <v>94</v>
      </c>
      <c r="E249" s="7">
        <v>0.71</v>
      </c>
      <c r="F249" s="29">
        <f>E249*F229</f>
        <v>140.57999999999998</v>
      </c>
      <c r="G249" s="5"/>
      <c r="H249" s="7"/>
      <c r="I249" s="5"/>
      <c r="J249" s="7"/>
      <c r="K249" s="5"/>
      <c r="L249" s="7"/>
      <c r="M249" s="7"/>
    </row>
    <row r="250" spans="1:15" ht="22.5" customHeight="1" x14ac:dyDescent="0.2">
      <c r="A250" s="58"/>
      <c r="B250" s="4"/>
      <c r="C250" s="12" t="s">
        <v>35</v>
      </c>
      <c r="D250" s="45" t="s">
        <v>0</v>
      </c>
      <c r="E250" s="7">
        <v>7.0000000000000007E-2</v>
      </c>
      <c r="F250" s="29">
        <f>E250*F229</f>
        <v>13.860000000000001</v>
      </c>
      <c r="G250" s="5"/>
      <c r="H250" s="7"/>
      <c r="I250" s="5"/>
      <c r="J250" s="7"/>
      <c r="K250" s="5"/>
      <c r="L250" s="7"/>
      <c r="M250" s="7"/>
    </row>
    <row r="251" spans="1:15" s="34" customFormat="1" ht="22.5" customHeight="1" x14ac:dyDescent="0.25">
      <c r="A251" s="45"/>
      <c r="B251" s="46"/>
      <c r="C251" s="46" t="s">
        <v>113</v>
      </c>
      <c r="D251" s="24"/>
      <c r="E251" s="25"/>
      <c r="F251" s="26"/>
      <c r="G251" s="5"/>
      <c r="H251" s="7"/>
      <c r="I251" s="5"/>
      <c r="J251" s="7"/>
      <c r="K251" s="5"/>
      <c r="L251" s="7"/>
      <c r="M251" s="7"/>
    </row>
    <row r="252" spans="1:15" s="21" customFormat="1" ht="22.5" customHeight="1" x14ac:dyDescent="0.2">
      <c r="A252" s="4"/>
      <c r="B252" s="4"/>
      <c r="C252" s="4" t="s">
        <v>114</v>
      </c>
      <c r="D252" s="35" t="s">
        <v>0</v>
      </c>
      <c r="E252" s="35"/>
      <c r="F252" s="35" t="s">
        <v>217</v>
      </c>
      <c r="G252" s="5"/>
      <c r="H252" s="7"/>
      <c r="I252" s="5"/>
      <c r="J252" s="7"/>
      <c r="K252" s="5"/>
      <c r="L252" s="7"/>
      <c r="M252" s="7"/>
    </row>
    <row r="253" spans="1:15" s="21" customFormat="1" ht="22.5" customHeight="1" x14ac:dyDescent="0.2">
      <c r="A253" s="4"/>
      <c r="B253" s="4"/>
      <c r="C253" s="46" t="s">
        <v>113</v>
      </c>
      <c r="D253" s="35" t="s">
        <v>0</v>
      </c>
      <c r="E253" s="35"/>
      <c r="F253" s="35"/>
      <c r="G253" s="5"/>
      <c r="H253" s="7"/>
      <c r="I253" s="5"/>
      <c r="J253" s="7"/>
      <c r="K253" s="5"/>
      <c r="L253" s="7"/>
      <c r="M253" s="7"/>
    </row>
    <row r="254" spans="1:15" s="21" customFormat="1" ht="22.5" customHeight="1" x14ac:dyDescent="0.2">
      <c r="A254" s="4"/>
      <c r="B254" s="4"/>
      <c r="C254" s="4" t="s">
        <v>115</v>
      </c>
      <c r="D254" s="35" t="s">
        <v>0</v>
      </c>
      <c r="E254" s="35"/>
      <c r="F254" s="35" t="s">
        <v>217</v>
      </c>
      <c r="G254" s="5"/>
      <c r="H254" s="7"/>
      <c r="I254" s="5"/>
      <c r="J254" s="7"/>
      <c r="K254" s="5"/>
      <c r="L254" s="7"/>
      <c r="M254" s="7"/>
    </row>
    <row r="255" spans="1:15" s="19" customFormat="1" ht="22.5" customHeight="1" x14ac:dyDescent="0.25">
      <c r="A255" s="4"/>
      <c r="B255" s="46"/>
      <c r="C255" s="46" t="s">
        <v>113</v>
      </c>
      <c r="D255" s="35" t="s">
        <v>0</v>
      </c>
      <c r="E255" s="18"/>
      <c r="F255" s="18"/>
      <c r="G255" s="5"/>
      <c r="H255" s="7"/>
      <c r="I255" s="5"/>
      <c r="J255" s="7"/>
      <c r="K255" s="5"/>
      <c r="L255" s="7"/>
      <c r="M255" s="7"/>
    </row>
    <row r="256" spans="1:15" s="19" customFormat="1" ht="22.5" customHeight="1" x14ac:dyDescent="0.25">
      <c r="A256" s="4"/>
      <c r="B256" s="52"/>
      <c r="C256" s="52"/>
      <c r="D256" s="53"/>
      <c r="E256" s="18"/>
      <c r="F256" s="18"/>
      <c r="G256" s="5"/>
      <c r="H256" s="7"/>
      <c r="I256" s="5"/>
      <c r="J256" s="7"/>
      <c r="K256" s="5"/>
      <c r="L256" s="7"/>
      <c r="M256" s="7"/>
    </row>
    <row r="257" spans="1:14" s="21" customFormat="1" ht="22.5" customHeight="1" x14ac:dyDescent="0.2">
      <c r="A257" s="4"/>
      <c r="B257" s="4"/>
      <c r="C257" s="48" t="s">
        <v>132</v>
      </c>
      <c r="D257" s="35"/>
      <c r="E257" s="35"/>
      <c r="F257" s="35"/>
      <c r="G257" s="5"/>
      <c r="H257" s="7"/>
      <c r="I257" s="5"/>
      <c r="J257" s="7"/>
      <c r="K257" s="5"/>
      <c r="L257" s="7"/>
      <c r="M257" s="7"/>
    </row>
    <row r="258" spans="1:14" s="21" customFormat="1" ht="22.5" customHeight="1" x14ac:dyDescent="0.3">
      <c r="A258" s="46"/>
      <c r="B258" s="4"/>
      <c r="C258" s="46" t="s">
        <v>133</v>
      </c>
      <c r="D258" s="45"/>
      <c r="E258" s="7"/>
      <c r="F258" s="6"/>
      <c r="G258" s="5"/>
      <c r="H258" s="7"/>
      <c r="I258" s="5"/>
      <c r="J258" s="7"/>
      <c r="K258" s="5"/>
      <c r="L258" s="7"/>
      <c r="M258" s="7"/>
      <c r="N258" s="20"/>
    </row>
    <row r="259" spans="1:14" s="39" customFormat="1" ht="89.25" customHeight="1" x14ac:dyDescent="0.3">
      <c r="A259" s="57">
        <v>36</v>
      </c>
      <c r="B259" s="46" t="s">
        <v>196</v>
      </c>
      <c r="C259" s="46" t="s">
        <v>167</v>
      </c>
      <c r="D259" s="24" t="s">
        <v>72</v>
      </c>
      <c r="E259" s="25"/>
      <c r="F259" s="9">
        <v>0.11</v>
      </c>
      <c r="G259" s="5"/>
      <c r="H259" s="7"/>
      <c r="I259" s="5"/>
      <c r="J259" s="7"/>
      <c r="K259" s="5"/>
      <c r="L259" s="7"/>
      <c r="M259" s="7"/>
      <c r="N259" s="38"/>
    </row>
    <row r="260" spans="1:14" s="21" customFormat="1" ht="21.75" customHeight="1" x14ac:dyDescent="0.3">
      <c r="A260" s="57"/>
      <c r="B260" s="4"/>
      <c r="C260" s="12" t="s">
        <v>13</v>
      </c>
      <c r="D260" s="45"/>
      <c r="E260" s="7"/>
      <c r="F260" s="6"/>
      <c r="G260" s="5"/>
      <c r="H260" s="7"/>
      <c r="I260" s="5"/>
      <c r="J260" s="7"/>
      <c r="K260" s="5"/>
      <c r="L260" s="7"/>
      <c r="M260" s="7"/>
      <c r="N260" s="20"/>
    </row>
    <row r="261" spans="1:14" s="21" customFormat="1" ht="21.75" customHeight="1" x14ac:dyDescent="0.3">
      <c r="A261" s="57"/>
      <c r="B261" s="4"/>
      <c r="C261" s="12" t="s">
        <v>14</v>
      </c>
      <c r="D261" s="45" t="s">
        <v>15</v>
      </c>
      <c r="E261" s="7">
        <v>14</v>
      </c>
      <c r="F261" s="6">
        <f>E261*F259</f>
        <v>1.54</v>
      </c>
      <c r="G261" s="5"/>
      <c r="H261" s="7"/>
      <c r="I261" s="5"/>
      <c r="J261" s="7"/>
      <c r="K261" s="5"/>
      <c r="L261" s="7"/>
      <c r="M261" s="7"/>
      <c r="N261" s="20"/>
    </row>
    <row r="262" spans="1:14" s="21" customFormat="1" ht="21.75" customHeight="1" x14ac:dyDescent="0.3">
      <c r="A262" s="57"/>
      <c r="B262" s="4"/>
      <c r="C262" s="12" t="s">
        <v>32</v>
      </c>
      <c r="D262" s="45" t="s">
        <v>0</v>
      </c>
      <c r="E262" s="7">
        <v>4.0199999999999996</v>
      </c>
      <c r="F262" s="6">
        <f>E262*F259</f>
        <v>0.44219999999999998</v>
      </c>
      <c r="G262" s="5"/>
      <c r="H262" s="7"/>
      <c r="I262" s="5"/>
      <c r="J262" s="7"/>
      <c r="K262" s="5"/>
      <c r="L262" s="7"/>
      <c r="M262" s="7"/>
      <c r="N262" s="20"/>
    </row>
    <row r="263" spans="1:14" s="21" customFormat="1" ht="21.75" customHeight="1" x14ac:dyDescent="0.3">
      <c r="A263" s="57"/>
      <c r="B263" s="4"/>
      <c r="C263" s="12" t="s">
        <v>33</v>
      </c>
      <c r="D263" s="45"/>
      <c r="E263" s="7"/>
      <c r="F263" s="6"/>
      <c r="G263" s="5"/>
      <c r="H263" s="7"/>
      <c r="I263" s="5"/>
      <c r="J263" s="7"/>
      <c r="K263" s="5"/>
      <c r="L263" s="7"/>
      <c r="M263" s="7"/>
      <c r="N263" s="20"/>
    </row>
    <row r="264" spans="1:14" s="21" customFormat="1" ht="21.75" customHeight="1" x14ac:dyDescent="0.3">
      <c r="A264" s="57"/>
      <c r="B264" s="4"/>
      <c r="C264" s="12" t="s">
        <v>168</v>
      </c>
      <c r="D264" s="45" t="s">
        <v>123</v>
      </c>
      <c r="E264" s="7">
        <v>103</v>
      </c>
      <c r="F264" s="6">
        <f>E264*F259</f>
        <v>11.33</v>
      </c>
      <c r="G264" s="5"/>
      <c r="H264" s="7"/>
      <c r="I264" s="5"/>
      <c r="J264" s="7"/>
      <c r="K264" s="5"/>
      <c r="L264" s="7"/>
      <c r="M264" s="7"/>
      <c r="N264" s="20"/>
    </row>
    <row r="265" spans="1:14" s="21" customFormat="1" ht="21.75" customHeight="1" x14ac:dyDescent="0.3">
      <c r="A265" s="57"/>
      <c r="B265" s="4"/>
      <c r="C265" s="12" t="s">
        <v>169</v>
      </c>
      <c r="D265" s="45" t="s">
        <v>130</v>
      </c>
      <c r="E265" s="7" t="s">
        <v>38</v>
      </c>
      <c r="F265" s="6">
        <v>2</v>
      </c>
      <c r="G265" s="5"/>
      <c r="H265" s="7"/>
      <c r="I265" s="5"/>
      <c r="J265" s="7"/>
      <c r="K265" s="5"/>
      <c r="L265" s="7"/>
      <c r="M265" s="7"/>
      <c r="N265" s="20"/>
    </row>
    <row r="266" spans="1:14" s="21" customFormat="1" ht="21.75" customHeight="1" x14ac:dyDescent="0.3">
      <c r="A266" s="57"/>
      <c r="B266" s="4"/>
      <c r="C266" s="12" t="s">
        <v>35</v>
      </c>
      <c r="D266" s="45" t="s">
        <v>0</v>
      </c>
      <c r="E266" s="7">
        <v>79.3</v>
      </c>
      <c r="F266" s="6">
        <f>E266*F259</f>
        <v>8.722999999999999</v>
      </c>
      <c r="G266" s="5"/>
      <c r="H266" s="7"/>
      <c r="I266" s="5"/>
      <c r="J266" s="7"/>
      <c r="K266" s="5"/>
      <c r="L266" s="7"/>
      <c r="M266" s="7"/>
      <c r="N266" s="20"/>
    </row>
    <row r="267" spans="1:14" s="39" customFormat="1" ht="105" customHeight="1" x14ac:dyDescent="0.3">
      <c r="A267" s="56">
        <v>37</v>
      </c>
      <c r="B267" s="46" t="s">
        <v>197</v>
      </c>
      <c r="C267" s="46" t="s">
        <v>170</v>
      </c>
      <c r="D267" s="24" t="s">
        <v>72</v>
      </c>
      <c r="E267" s="25"/>
      <c r="F267" s="9">
        <v>0.8</v>
      </c>
      <c r="G267" s="5"/>
      <c r="H267" s="7"/>
      <c r="I267" s="5"/>
      <c r="J267" s="7"/>
      <c r="K267" s="5"/>
      <c r="L267" s="7"/>
      <c r="M267" s="7"/>
      <c r="N267" s="38"/>
    </row>
    <row r="268" spans="1:14" s="21" customFormat="1" ht="23.25" customHeight="1" x14ac:dyDescent="0.3">
      <c r="A268" s="56"/>
      <c r="B268" s="4"/>
      <c r="C268" s="12" t="s">
        <v>13</v>
      </c>
      <c r="D268" s="45"/>
      <c r="E268" s="7"/>
      <c r="F268" s="6"/>
      <c r="G268" s="5"/>
      <c r="H268" s="7"/>
      <c r="I268" s="5"/>
      <c r="J268" s="7"/>
      <c r="K268" s="5"/>
      <c r="L268" s="7"/>
      <c r="M268" s="7"/>
      <c r="N268" s="20"/>
    </row>
    <row r="269" spans="1:14" s="21" customFormat="1" ht="23.25" customHeight="1" x14ac:dyDescent="0.3">
      <c r="A269" s="56"/>
      <c r="B269" s="4"/>
      <c r="C269" s="12" t="s">
        <v>14</v>
      </c>
      <c r="D269" s="45" t="s">
        <v>15</v>
      </c>
      <c r="E269" s="7">
        <v>26</v>
      </c>
      <c r="F269" s="6">
        <f>E269*F267</f>
        <v>20.8</v>
      </c>
      <c r="G269" s="5"/>
      <c r="H269" s="7"/>
      <c r="I269" s="5"/>
      <c r="J269" s="7"/>
      <c r="K269" s="5"/>
      <c r="L269" s="7"/>
      <c r="M269" s="7"/>
      <c r="N269" s="20"/>
    </row>
    <row r="270" spans="1:14" s="21" customFormat="1" ht="23.25" customHeight="1" x14ac:dyDescent="0.3">
      <c r="A270" s="56"/>
      <c r="B270" s="4"/>
      <c r="C270" s="12" t="s">
        <v>32</v>
      </c>
      <c r="D270" s="45" t="s">
        <v>0</v>
      </c>
      <c r="E270" s="30">
        <v>0.122</v>
      </c>
      <c r="F270" s="6">
        <f>E270*F267</f>
        <v>9.7600000000000006E-2</v>
      </c>
      <c r="G270" s="5"/>
      <c r="H270" s="7"/>
      <c r="I270" s="5"/>
      <c r="J270" s="7"/>
      <c r="K270" s="5"/>
      <c r="L270" s="7"/>
      <c r="M270" s="7"/>
      <c r="N270" s="20"/>
    </row>
    <row r="271" spans="1:14" s="21" customFormat="1" ht="23.25" customHeight="1" x14ac:dyDescent="0.3">
      <c r="A271" s="56"/>
      <c r="B271" s="4"/>
      <c r="C271" s="12" t="s">
        <v>33</v>
      </c>
      <c r="D271" s="45"/>
      <c r="E271" s="7"/>
      <c r="F271" s="6"/>
      <c r="G271" s="5"/>
      <c r="H271" s="7"/>
      <c r="I271" s="5"/>
      <c r="J271" s="7"/>
      <c r="K271" s="5"/>
      <c r="L271" s="7"/>
      <c r="M271" s="7"/>
      <c r="N271" s="20"/>
    </row>
    <row r="272" spans="1:14" s="21" customFormat="1" ht="23.25" customHeight="1" x14ac:dyDescent="0.3">
      <c r="A272" s="56"/>
      <c r="B272" s="4"/>
      <c r="C272" s="12" t="s">
        <v>171</v>
      </c>
      <c r="D272" s="45" t="s">
        <v>123</v>
      </c>
      <c r="E272" s="7">
        <v>103</v>
      </c>
      <c r="F272" s="6">
        <f>E272*F267</f>
        <v>82.4</v>
      </c>
      <c r="G272" s="5"/>
      <c r="H272" s="7"/>
      <c r="I272" s="5"/>
      <c r="J272" s="7"/>
      <c r="K272" s="5"/>
      <c r="L272" s="7"/>
      <c r="M272" s="7"/>
      <c r="N272" s="20"/>
    </row>
    <row r="273" spans="1:14" s="21" customFormat="1" ht="23.25" customHeight="1" x14ac:dyDescent="0.3">
      <c r="A273" s="56"/>
      <c r="B273" s="4"/>
      <c r="C273" s="12" t="s">
        <v>204</v>
      </c>
      <c r="D273" s="45" t="s">
        <v>75</v>
      </c>
      <c r="E273" s="7" t="s">
        <v>38</v>
      </c>
      <c r="F273" s="6">
        <v>76.2</v>
      </c>
      <c r="G273" s="5"/>
      <c r="H273" s="7"/>
      <c r="I273" s="5"/>
      <c r="J273" s="7"/>
      <c r="K273" s="5"/>
      <c r="L273" s="7"/>
      <c r="M273" s="7"/>
      <c r="N273" s="20"/>
    </row>
    <row r="274" spans="1:14" s="21" customFormat="1" ht="23.25" customHeight="1" x14ac:dyDescent="0.3">
      <c r="A274" s="56"/>
      <c r="B274" s="4"/>
      <c r="C274" s="12" t="s">
        <v>35</v>
      </c>
      <c r="D274" s="45" t="s">
        <v>0</v>
      </c>
      <c r="E274" s="7">
        <v>8.1999999999999993</v>
      </c>
      <c r="F274" s="6">
        <f>E274*F267</f>
        <v>6.56</v>
      </c>
      <c r="G274" s="5"/>
      <c r="H274" s="7"/>
      <c r="I274" s="5"/>
      <c r="J274" s="7"/>
      <c r="K274" s="5"/>
      <c r="L274" s="7"/>
      <c r="M274" s="7"/>
      <c r="N274" s="20"/>
    </row>
    <row r="275" spans="1:14" s="39" customFormat="1" ht="82.5" x14ac:dyDescent="0.3">
      <c r="A275" s="57">
        <v>38</v>
      </c>
      <c r="B275" s="46" t="s">
        <v>198</v>
      </c>
      <c r="C275" s="46" t="s">
        <v>172</v>
      </c>
      <c r="D275" s="24" t="s">
        <v>72</v>
      </c>
      <c r="E275" s="25"/>
      <c r="F275" s="9">
        <v>0.87</v>
      </c>
      <c r="G275" s="5"/>
      <c r="H275" s="7"/>
      <c r="I275" s="5"/>
      <c r="J275" s="7"/>
      <c r="K275" s="5"/>
      <c r="L275" s="7"/>
      <c r="M275" s="7"/>
      <c r="N275" s="38"/>
    </row>
    <row r="276" spans="1:14" s="21" customFormat="1" ht="22.5" customHeight="1" x14ac:dyDescent="0.3">
      <c r="A276" s="57"/>
      <c r="B276" s="4"/>
      <c r="C276" s="12" t="s">
        <v>13</v>
      </c>
      <c r="D276" s="45"/>
      <c r="E276" s="7"/>
      <c r="F276" s="6"/>
      <c r="G276" s="5"/>
      <c r="H276" s="7"/>
      <c r="I276" s="5"/>
      <c r="J276" s="7"/>
      <c r="K276" s="5"/>
      <c r="L276" s="7"/>
      <c r="M276" s="7"/>
      <c r="N276" s="20"/>
    </row>
    <row r="277" spans="1:14" s="21" customFormat="1" ht="22.5" customHeight="1" x14ac:dyDescent="0.3">
      <c r="A277" s="57"/>
      <c r="B277" s="4"/>
      <c r="C277" s="12" t="s">
        <v>14</v>
      </c>
      <c r="D277" s="45" t="s">
        <v>15</v>
      </c>
      <c r="E277" s="7">
        <v>11</v>
      </c>
      <c r="F277" s="6">
        <f>E277*F275</f>
        <v>9.57</v>
      </c>
      <c r="G277" s="5"/>
      <c r="H277" s="7"/>
      <c r="I277" s="5"/>
      <c r="J277" s="7"/>
      <c r="K277" s="5"/>
      <c r="L277" s="7"/>
      <c r="M277" s="7"/>
      <c r="N277" s="20"/>
    </row>
    <row r="278" spans="1:14" s="21" customFormat="1" ht="22.5" customHeight="1" x14ac:dyDescent="0.3">
      <c r="A278" s="57"/>
      <c r="B278" s="4"/>
      <c r="C278" s="12" t="s">
        <v>32</v>
      </c>
      <c r="D278" s="45" t="s">
        <v>0</v>
      </c>
      <c r="E278" s="7">
        <v>0.1</v>
      </c>
      <c r="F278" s="6">
        <f>E278*F275</f>
        <v>8.7000000000000008E-2</v>
      </c>
      <c r="G278" s="5"/>
      <c r="H278" s="7"/>
      <c r="I278" s="5"/>
      <c r="J278" s="7"/>
      <c r="K278" s="5"/>
      <c r="L278" s="7"/>
      <c r="M278" s="7"/>
      <c r="N278" s="20"/>
    </row>
    <row r="279" spans="1:14" s="21" customFormat="1" ht="22.5" customHeight="1" x14ac:dyDescent="0.3">
      <c r="A279" s="57"/>
      <c r="B279" s="4"/>
      <c r="C279" s="12" t="s">
        <v>33</v>
      </c>
      <c r="D279" s="45"/>
      <c r="E279" s="7"/>
      <c r="F279" s="6"/>
      <c r="G279" s="5"/>
      <c r="H279" s="7"/>
      <c r="I279" s="5"/>
      <c r="J279" s="7"/>
      <c r="K279" s="5"/>
      <c r="L279" s="7"/>
      <c r="M279" s="7"/>
      <c r="N279" s="20"/>
    </row>
    <row r="280" spans="1:14" s="21" customFormat="1" ht="22.5" customHeight="1" x14ac:dyDescent="0.3">
      <c r="A280" s="57"/>
      <c r="B280" s="4"/>
      <c r="C280" s="12" t="s">
        <v>134</v>
      </c>
      <c r="D280" s="45" t="s">
        <v>123</v>
      </c>
      <c r="E280" s="7">
        <v>103</v>
      </c>
      <c r="F280" s="6">
        <f>E280*F275</f>
        <v>89.61</v>
      </c>
      <c r="G280" s="5"/>
      <c r="H280" s="7"/>
      <c r="I280" s="5"/>
      <c r="J280" s="7"/>
      <c r="K280" s="5"/>
      <c r="L280" s="7"/>
      <c r="M280" s="7"/>
      <c r="N280" s="20"/>
    </row>
    <row r="281" spans="1:14" s="21" customFormat="1" ht="22.5" customHeight="1" x14ac:dyDescent="0.3">
      <c r="A281" s="57"/>
      <c r="B281" s="4"/>
      <c r="C281" s="12" t="s">
        <v>35</v>
      </c>
      <c r="D281" s="45" t="s">
        <v>0</v>
      </c>
      <c r="E281" s="7">
        <v>3.49</v>
      </c>
      <c r="F281" s="6">
        <f>E281*F275</f>
        <v>3.0363000000000002</v>
      </c>
      <c r="G281" s="5"/>
      <c r="H281" s="7"/>
      <c r="I281" s="5"/>
      <c r="J281" s="7"/>
      <c r="K281" s="5"/>
      <c r="L281" s="7"/>
      <c r="M281" s="7"/>
      <c r="N281" s="20"/>
    </row>
    <row r="282" spans="1:14" s="39" customFormat="1" ht="87" customHeight="1" x14ac:dyDescent="0.3">
      <c r="A282" s="56">
        <v>39</v>
      </c>
      <c r="B282" s="46" t="s">
        <v>198</v>
      </c>
      <c r="C282" s="46" t="s">
        <v>173</v>
      </c>
      <c r="D282" s="24" t="s">
        <v>72</v>
      </c>
      <c r="E282" s="25"/>
      <c r="F282" s="9">
        <v>0.84</v>
      </c>
      <c r="G282" s="5"/>
      <c r="H282" s="7"/>
      <c r="I282" s="5"/>
      <c r="J282" s="7"/>
      <c r="K282" s="5"/>
      <c r="L282" s="7"/>
      <c r="M282" s="7"/>
      <c r="N282" s="38"/>
    </row>
    <row r="283" spans="1:14" s="21" customFormat="1" ht="27" customHeight="1" x14ac:dyDescent="0.3">
      <c r="A283" s="56"/>
      <c r="B283" s="4"/>
      <c r="C283" s="12" t="s">
        <v>13</v>
      </c>
      <c r="D283" s="45"/>
      <c r="E283" s="7"/>
      <c r="F283" s="6"/>
      <c r="G283" s="5"/>
      <c r="H283" s="7"/>
      <c r="I283" s="5"/>
      <c r="J283" s="7"/>
      <c r="K283" s="5"/>
      <c r="L283" s="7"/>
      <c r="M283" s="7"/>
      <c r="N283" s="20"/>
    </row>
    <row r="284" spans="1:14" s="21" customFormat="1" ht="27" customHeight="1" x14ac:dyDescent="0.3">
      <c r="A284" s="56"/>
      <c r="B284" s="4"/>
      <c r="C284" s="12" t="s">
        <v>14</v>
      </c>
      <c r="D284" s="45" t="s">
        <v>15</v>
      </c>
      <c r="E284" s="7">
        <v>11</v>
      </c>
      <c r="F284" s="6">
        <f>E284*F282</f>
        <v>9.24</v>
      </c>
      <c r="G284" s="5"/>
      <c r="H284" s="7"/>
      <c r="I284" s="5"/>
      <c r="J284" s="7"/>
      <c r="K284" s="5"/>
      <c r="L284" s="7"/>
      <c r="M284" s="7"/>
      <c r="N284" s="20"/>
    </row>
    <row r="285" spans="1:14" s="21" customFormat="1" ht="27" customHeight="1" x14ac:dyDescent="0.3">
      <c r="A285" s="56"/>
      <c r="B285" s="4"/>
      <c r="C285" s="12" t="s">
        <v>32</v>
      </c>
      <c r="D285" s="45" t="s">
        <v>0</v>
      </c>
      <c r="E285" s="7">
        <v>0.1</v>
      </c>
      <c r="F285" s="6">
        <f>E285*F282</f>
        <v>8.4000000000000005E-2</v>
      </c>
      <c r="G285" s="5"/>
      <c r="H285" s="7"/>
      <c r="I285" s="5"/>
      <c r="J285" s="7"/>
      <c r="K285" s="5"/>
      <c r="L285" s="7"/>
      <c r="M285" s="7"/>
      <c r="N285" s="20"/>
    </row>
    <row r="286" spans="1:14" s="21" customFormat="1" ht="27" customHeight="1" x14ac:dyDescent="0.3">
      <c r="A286" s="56"/>
      <c r="B286" s="4"/>
      <c r="C286" s="12" t="s">
        <v>33</v>
      </c>
      <c r="D286" s="45"/>
      <c r="E286" s="7"/>
      <c r="F286" s="6"/>
      <c r="G286" s="5"/>
      <c r="H286" s="7"/>
      <c r="I286" s="5"/>
      <c r="J286" s="7"/>
      <c r="K286" s="5"/>
      <c r="L286" s="7"/>
      <c r="M286" s="7"/>
      <c r="N286" s="20"/>
    </row>
    <row r="287" spans="1:14" s="21" customFormat="1" ht="27" customHeight="1" x14ac:dyDescent="0.3">
      <c r="A287" s="56"/>
      <c r="B287" s="4"/>
      <c r="C287" s="12" t="s">
        <v>135</v>
      </c>
      <c r="D287" s="45" t="s">
        <v>123</v>
      </c>
      <c r="E287" s="7">
        <v>103</v>
      </c>
      <c r="F287" s="6">
        <f>E287*F282</f>
        <v>86.52</v>
      </c>
      <c r="G287" s="5"/>
      <c r="H287" s="7"/>
      <c r="I287" s="5"/>
      <c r="J287" s="7"/>
      <c r="K287" s="5"/>
      <c r="L287" s="7"/>
      <c r="M287" s="7"/>
      <c r="N287" s="20"/>
    </row>
    <row r="288" spans="1:14" s="21" customFormat="1" ht="27" customHeight="1" x14ac:dyDescent="0.3">
      <c r="A288" s="56"/>
      <c r="B288" s="4"/>
      <c r="C288" s="12" t="s">
        <v>35</v>
      </c>
      <c r="D288" s="45" t="s">
        <v>0</v>
      </c>
      <c r="E288" s="7">
        <v>3.49</v>
      </c>
      <c r="F288" s="6">
        <f>E288*F282</f>
        <v>2.9316</v>
      </c>
      <c r="G288" s="5"/>
      <c r="H288" s="7"/>
      <c r="I288" s="5"/>
      <c r="J288" s="7"/>
      <c r="K288" s="5"/>
      <c r="L288" s="7"/>
      <c r="M288" s="7"/>
      <c r="N288" s="20"/>
    </row>
    <row r="289" spans="1:14" s="21" customFormat="1" ht="29.25" customHeight="1" x14ac:dyDescent="0.3">
      <c r="A289" s="46"/>
      <c r="B289" s="4"/>
      <c r="C289" s="46" t="s">
        <v>136</v>
      </c>
      <c r="D289" s="45"/>
      <c r="E289" s="7"/>
      <c r="F289" s="6"/>
      <c r="G289" s="5"/>
      <c r="H289" s="7"/>
      <c r="I289" s="5"/>
      <c r="J289" s="7"/>
      <c r="K289" s="5"/>
      <c r="L289" s="7"/>
      <c r="M289" s="7"/>
      <c r="N289" s="20"/>
    </row>
    <row r="290" spans="1:14" s="39" customFormat="1" ht="56.25" customHeight="1" x14ac:dyDescent="0.3">
      <c r="A290" s="56">
        <v>40</v>
      </c>
      <c r="B290" s="46" t="s">
        <v>137</v>
      </c>
      <c r="C290" s="46" t="s">
        <v>174</v>
      </c>
      <c r="D290" s="24" t="s">
        <v>138</v>
      </c>
      <c r="E290" s="25"/>
      <c r="F290" s="9">
        <v>4</v>
      </c>
      <c r="G290" s="5"/>
      <c r="H290" s="7"/>
      <c r="I290" s="5"/>
      <c r="J290" s="7"/>
      <c r="K290" s="5"/>
      <c r="L290" s="7"/>
      <c r="M290" s="7"/>
      <c r="N290" s="38"/>
    </row>
    <row r="291" spans="1:14" s="21" customFormat="1" ht="22.5" customHeight="1" x14ac:dyDescent="0.3">
      <c r="A291" s="56"/>
      <c r="B291" s="4"/>
      <c r="C291" s="12" t="s">
        <v>13</v>
      </c>
      <c r="D291" s="45"/>
      <c r="E291" s="7"/>
      <c r="F291" s="6"/>
      <c r="G291" s="5"/>
      <c r="H291" s="7"/>
      <c r="I291" s="5"/>
      <c r="J291" s="7"/>
      <c r="K291" s="5"/>
      <c r="L291" s="7"/>
      <c r="M291" s="7"/>
      <c r="N291" s="20"/>
    </row>
    <row r="292" spans="1:14" s="21" customFormat="1" ht="22.5" customHeight="1" x14ac:dyDescent="0.3">
      <c r="A292" s="56"/>
      <c r="B292" s="4"/>
      <c r="C292" s="12" t="s">
        <v>14</v>
      </c>
      <c r="D292" s="45" t="s">
        <v>15</v>
      </c>
      <c r="E292" s="7">
        <v>3</v>
      </c>
      <c r="F292" s="6">
        <f>E292*F290</f>
        <v>12</v>
      </c>
      <c r="G292" s="5"/>
      <c r="H292" s="7"/>
      <c r="I292" s="5"/>
      <c r="J292" s="7"/>
      <c r="K292" s="5"/>
      <c r="L292" s="7"/>
      <c r="M292" s="7"/>
      <c r="N292" s="20"/>
    </row>
    <row r="293" spans="1:14" s="21" customFormat="1" ht="22.5" customHeight="1" x14ac:dyDescent="0.3">
      <c r="A293" s="56"/>
      <c r="B293" s="4"/>
      <c r="C293" s="12" t="s">
        <v>32</v>
      </c>
      <c r="D293" s="45" t="s">
        <v>0</v>
      </c>
      <c r="E293" s="7">
        <v>0.01</v>
      </c>
      <c r="F293" s="6">
        <f>E293*F290</f>
        <v>0.04</v>
      </c>
      <c r="G293" s="5"/>
      <c r="H293" s="7"/>
      <c r="I293" s="5"/>
      <c r="J293" s="7"/>
      <c r="K293" s="5"/>
      <c r="L293" s="7"/>
      <c r="M293" s="7"/>
      <c r="N293" s="20"/>
    </row>
    <row r="294" spans="1:14" s="21" customFormat="1" ht="22.5" customHeight="1" x14ac:dyDescent="0.3">
      <c r="A294" s="56"/>
      <c r="B294" s="4"/>
      <c r="C294" s="12" t="s">
        <v>33</v>
      </c>
      <c r="D294" s="45"/>
      <c r="E294" s="7"/>
      <c r="F294" s="6"/>
      <c r="G294" s="5"/>
      <c r="H294" s="7"/>
      <c r="I294" s="5"/>
      <c r="J294" s="7"/>
      <c r="K294" s="5"/>
      <c r="L294" s="7"/>
      <c r="M294" s="7"/>
      <c r="N294" s="20"/>
    </row>
    <row r="295" spans="1:14" s="21" customFormat="1" ht="22.5" customHeight="1" x14ac:dyDescent="0.3">
      <c r="A295" s="56"/>
      <c r="B295" s="4"/>
      <c r="C295" s="12" t="s">
        <v>175</v>
      </c>
      <c r="D295" s="45" t="s">
        <v>130</v>
      </c>
      <c r="E295" s="7">
        <v>1</v>
      </c>
      <c r="F295" s="6">
        <f>E295*F290</f>
        <v>4</v>
      </c>
      <c r="G295" s="5"/>
      <c r="H295" s="7"/>
      <c r="I295" s="5"/>
      <c r="J295" s="7"/>
      <c r="K295" s="5"/>
      <c r="L295" s="7"/>
      <c r="M295" s="7"/>
      <c r="N295" s="20"/>
    </row>
    <row r="296" spans="1:14" s="21" customFormat="1" ht="22.5" customHeight="1" x14ac:dyDescent="0.3">
      <c r="A296" s="56"/>
      <c r="B296" s="4"/>
      <c r="C296" s="12" t="s">
        <v>35</v>
      </c>
      <c r="D296" s="45" t="s">
        <v>0</v>
      </c>
      <c r="E296" s="7">
        <v>1.88</v>
      </c>
      <c r="F296" s="6">
        <f>E296*F290</f>
        <v>7.52</v>
      </c>
      <c r="G296" s="5"/>
      <c r="H296" s="7"/>
      <c r="I296" s="5"/>
      <c r="J296" s="7"/>
      <c r="K296" s="5"/>
      <c r="L296" s="7"/>
      <c r="M296" s="7"/>
      <c r="N296" s="20"/>
    </row>
    <row r="297" spans="1:14" s="39" customFormat="1" ht="54" customHeight="1" x14ac:dyDescent="0.3">
      <c r="A297" s="56">
        <v>41</v>
      </c>
      <c r="B297" s="46" t="s">
        <v>139</v>
      </c>
      <c r="C297" s="46" t="s">
        <v>140</v>
      </c>
      <c r="D297" s="24" t="s">
        <v>141</v>
      </c>
      <c r="E297" s="25"/>
      <c r="F297" s="9">
        <v>1</v>
      </c>
      <c r="G297" s="5"/>
      <c r="H297" s="7"/>
      <c r="I297" s="5"/>
      <c r="J297" s="7"/>
      <c r="K297" s="5"/>
      <c r="L297" s="7"/>
      <c r="M297" s="7"/>
      <c r="N297" s="38"/>
    </row>
    <row r="298" spans="1:14" s="21" customFormat="1" ht="22.5" customHeight="1" x14ac:dyDescent="0.3">
      <c r="A298" s="56"/>
      <c r="B298" s="4"/>
      <c r="C298" s="12" t="s">
        <v>13</v>
      </c>
      <c r="D298" s="45"/>
      <c r="E298" s="7"/>
      <c r="F298" s="6"/>
      <c r="G298" s="5"/>
      <c r="H298" s="7"/>
      <c r="I298" s="5"/>
      <c r="J298" s="7"/>
      <c r="K298" s="5"/>
      <c r="L298" s="7"/>
      <c r="M298" s="7"/>
      <c r="N298" s="20"/>
    </row>
    <row r="299" spans="1:14" s="21" customFormat="1" ht="22.5" customHeight="1" x14ac:dyDescent="0.3">
      <c r="A299" s="56"/>
      <c r="B299" s="4"/>
      <c r="C299" s="12" t="s">
        <v>14</v>
      </c>
      <c r="D299" s="45" t="s">
        <v>15</v>
      </c>
      <c r="E299" s="7">
        <v>1</v>
      </c>
      <c r="F299" s="6">
        <f>E299*F297</f>
        <v>1</v>
      </c>
      <c r="G299" s="5"/>
      <c r="H299" s="7"/>
      <c r="I299" s="5"/>
      <c r="J299" s="7"/>
      <c r="K299" s="5"/>
      <c r="L299" s="7"/>
      <c r="M299" s="7"/>
      <c r="N299" s="20"/>
    </row>
    <row r="300" spans="1:14" s="21" customFormat="1" ht="22.5" customHeight="1" x14ac:dyDescent="0.3">
      <c r="A300" s="56"/>
      <c r="B300" s="4"/>
      <c r="C300" s="12" t="s">
        <v>32</v>
      </c>
      <c r="D300" s="45" t="s">
        <v>0</v>
      </c>
      <c r="E300" s="7">
        <v>0.01</v>
      </c>
      <c r="F300" s="6">
        <f>E300*F297</f>
        <v>0.01</v>
      </c>
      <c r="G300" s="5"/>
      <c r="H300" s="7"/>
      <c r="I300" s="5"/>
      <c r="J300" s="7"/>
      <c r="K300" s="5"/>
      <c r="L300" s="7"/>
      <c r="M300" s="7"/>
      <c r="N300" s="20"/>
    </row>
    <row r="301" spans="1:14" s="21" customFormat="1" ht="22.5" customHeight="1" x14ac:dyDescent="0.3">
      <c r="A301" s="56"/>
      <c r="B301" s="4"/>
      <c r="C301" s="12" t="s">
        <v>33</v>
      </c>
      <c r="D301" s="45"/>
      <c r="E301" s="7"/>
      <c r="F301" s="6"/>
      <c r="G301" s="5"/>
      <c r="H301" s="7"/>
      <c r="I301" s="5"/>
      <c r="J301" s="7"/>
      <c r="K301" s="5"/>
      <c r="L301" s="7"/>
      <c r="M301" s="7"/>
      <c r="N301" s="20"/>
    </row>
    <row r="302" spans="1:14" s="21" customFormat="1" ht="58.5" customHeight="1" x14ac:dyDescent="0.3">
      <c r="A302" s="56"/>
      <c r="B302" s="4"/>
      <c r="C302" s="12" t="s">
        <v>176</v>
      </c>
      <c r="D302" s="45" t="s">
        <v>130</v>
      </c>
      <c r="E302" s="7">
        <v>1</v>
      </c>
      <c r="F302" s="6">
        <f>E302*F297</f>
        <v>1</v>
      </c>
      <c r="G302" s="5"/>
      <c r="H302" s="7"/>
      <c r="I302" s="5"/>
      <c r="J302" s="7"/>
      <c r="K302" s="5"/>
      <c r="L302" s="7"/>
      <c r="M302" s="7"/>
      <c r="N302" s="20"/>
    </row>
    <row r="303" spans="1:14" s="21" customFormat="1" ht="24" customHeight="1" x14ac:dyDescent="0.3">
      <c r="A303" s="56"/>
      <c r="B303" s="4"/>
      <c r="C303" s="12" t="s">
        <v>142</v>
      </c>
      <c r="D303" s="45" t="s">
        <v>130</v>
      </c>
      <c r="E303" s="7">
        <v>1</v>
      </c>
      <c r="F303" s="6">
        <f>E303*F297</f>
        <v>1</v>
      </c>
      <c r="G303" s="5"/>
      <c r="H303" s="7"/>
      <c r="I303" s="5"/>
      <c r="J303" s="7"/>
      <c r="K303" s="5"/>
      <c r="L303" s="7"/>
      <c r="M303" s="7"/>
      <c r="N303" s="20"/>
    </row>
    <row r="304" spans="1:14" s="21" customFormat="1" ht="24" customHeight="1" x14ac:dyDescent="0.3">
      <c r="A304" s="56"/>
      <c r="B304" s="4"/>
      <c r="C304" s="12" t="s">
        <v>35</v>
      </c>
      <c r="D304" s="45" t="s">
        <v>0</v>
      </c>
      <c r="E304" s="7">
        <v>1.07</v>
      </c>
      <c r="F304" s="6">
        <f>E304*F297</f>
        <v>1.07</v>
      </c>
      <c r="G304" s="5"/>
      <c r="H304" s="7"/>
      <c r="I304" s="5"/>
      <c r="J304" s="7"/>
      <c r="K304" s="5"/>
      <c r="L304" s="7"/>
      <c r="M304" s="7"/>
      <c r="N304" s="20"/>
    </row>
    <row r="305" spans="1:15" s="34" customFormat="1" ht="54" customHeight="1" x14ac:dyDescent="0.3">
      <c r="A305" s="58">
        <v>42</v>
      </c>
      <c r="B305" s="46" t="s">
        <v>199</v>
      </c>
      <c r="C305" s="46" t="s">
        <v>143</v>
      </c>
      <c r="D305" s="24" t="s">
        <v>144</v>
      </c>
      <c r="E305" s="25"/>
      <c r="F305" s="26">
        <v>0.04</v>
      </c>
      <c r="G305" s="5"/>
      <c r="H305" s="7"/>
      <c r="I305" s="5"/>
      <c r="J305" s="7"/>
      <c r="K305" s="5"/>
      <c r="L305" s="7"/>
      <c r="M305" s="7"/>
      <c r="N305" s="40"/>
      <c r="O305" s="40"/>
    </row>
    <row r="306" spans="1:15" ht="21.75" customHeight="1" x14ac:dyDescent="0.3">
      <c r="A306" s="58"/>
      <c r="B306" s="4"/>
      <c r="C306" s="12" t="s">
        <v>13</v>
      </c>
      <c r="D306" s="45"/>
      <c r="E306" s="7"/>
      <c r="F306" s="29"/>
      <c r="G306" s="5"/>
      <c r="H306" s="7"/>
      <c r="I306" s="5"/>
      <c r="J306" s="7"/>
      <c r="K306" s="5"/>
      <c r="L306" s="7"/>
      <c r="M306" s="7"/>
      <c r="N306" s="32"/>
      <c r="O306" s="32"/>
    </row>
    <row r="307" spans="1:15" ht="21.75" customHeight="1" x14ac:dyDescent="0.3">
      <c r="A307" s="58"/>
      <c r="B307" s="4"/>
      <c r="C307" s="12" t="s">
        <v>14</v>
      </c>
      <c r="D307" s="45" t="s">
        <v>15</v>
      </c>
      <c r="E307" s="7">
        <v>76</v>
      </c>
      <c r="F307" s="29">
        <f>E307*F305</f>
        <v>3.04</v>
      </c>
      <c r="G307" s="5"/>
      <c r="H307" s="7"/>
      <c r="I307" s="5"/>
      <c r="J307" s="7"/>
      <c r="K307" s="5"/>
      <c r="L307" s="7"/>
      <c r="M307" s="7"/>
      <c r="N307" s="32"/>
      <c r="O307" s="32"/>
    </row>
    <row r="308" spans="1:15" ht="21.75" customHeight="1" x14ac:dyDescent="0.3">
      <c r="A308" s="58"/>
      <c r="B308" s="4"/>
      <c r="C308" s="12" t="s">
        <v>201</v>
      </c>
      <c r="D308" s="45" t="s">
        <v>0</v>
      </c>
      <c r="E308" s="7">
        <v>62.3</v>
      </c>
      <c r="F308" s="29">
        <f>E308*F305</f>
        <v>2.492</v>
      </c>
      <c r="G308" s="5"/>
      <c r="H308" s="7"/>
      <c r="I308" s="5"/>
      <c r="J308" s="7"/>
      <c r="K308" s="5"/>
      <c r="L308" s="7"/>
      <c r="M308" s="7"/>
      <c r="N308" s="32"/>
      <c r="O308" s="32"/>
    </row>
    <row r="309" spans="1:15" ht="21.75" customHeight="1" x14ac:dyDescent="0.3">
      <c r="A309" s="58"/>
      <c r="B309" s="4"/>
      <c r="C309" s="12" t="s">
        <v>33</v>
      </c>
      <c r="D309" s="45"/>
      <c r="E309" s="7"/>
      <c r="F309" s="29"/>
      <c r="G309" s="5"/>
      <c r="H309" s="7"/>
      <c r="I309" s="5"/>
      <c r="J309" s="7"/>
      <c r="K309" s="5"/>
      <c r="L309" s="7"/>
      <c r="M309" s="7"/>
      <c r="N309" s="32"/>
      <c r="O309" s="32"/>
    </row>
    <row r="310" spans="1:15" ht="40.5" customHeight="1" x14ac:dyDescent="0.3">
      <c r="A310" s="58"/>
      <c r="B310" s="4"/>
      <c r="C310" s="12" t="s">
        <v>177</v>
      </c>
      <c r="D310" s="45" t="s">
        <v>130</v>
      </c>
      <c r="E310" s="7">
        <v>100</v>
      </c>
      <c r="F310" s="29">
        <f>E310*F305</f>
        <v>4</v>
      </c>
      <c r="G310" s="5"/>
      <c r="H310" s="7"/>
      <c r="I310" s="5"/>
      <c r="J310" s="7"/>
      <c r="K310" s="5"/>
      <c r="L310" s="7"/>
      <c r="M310" s="7"/>
      <c r="N310" s="32"/>
      <c r="O310" s="32"/>
    </row>
    <row r="311" spans="1:15" ht="24.75" customHeight="1" x14ac:dyDescent="0.3">
      <c r="A311" s="58"/>
      <c r="B311" s="4"/>
      <c r="C311" s="12" t="s">
        <v>35</v>
      </c>
      <c r="D311" s="45" t="s">
        <v>0</v>
      </c>
      <c r="E311" s="7">
        <v>24</v>
      </c>
      <c r="F311" s="29">
        <f>E311*F305</f>
        <v>0.96</v>
      </c>
      <c r="G311" s="5"/>
      <c r="H311" s="7"/>
      <c r="I311" s="5"/>
      <c r="J311" s="7"/>
      <c r="K311" s="5"/>
      <c r="L311" s="7"/>
      <c r="M311" s="7"/>
      <c r="N311" s="32"/>
      <c r="O311" s="32"/>
    </row>
    <row r="312" spans="1:15" s="39" customFormat="1" ht="51.75" customHeight="1" x14ac:dyDescent="0.3">
      <c r="A312" s="56">
        <v>43</v>
      </c>
      <c r="B312" s="46" t="s">
        <v>145</v>
      </c>
      <c r="C312" s="46" t="s">
        <v>146</v>
      </c>
      <c r="D312" s="24" t="s">
        <v>147</v>
      </c>
      <c r="E312" s="25"/>
      <c r="F312" s="9">
        <v>0.3</v>
      </c>
      <c r="G312" s="5"/>
      <c r="H312" s="7"/>
      <c r="I312" s="5"/>
      <c r="J312" s="7"/>
      <c r="K312" s="5"/>
      <c r="L312" s="7"/>
      <c r="M312" s="7"/>
      <c r="N312" s="38"/>
    </row>
    <row r="313" spans="1:15" s="21" customFormat="1" ht="21" customHeight="1" x14ac:dyDescent="0.3">
      <c r="A313" s="56"/>
      <c r="B313" s="4"/>
      <c r="C313" s="12" t="s">
        <v>13</v>
      </c>
      <c r="D313" s="45"/>
      <c r="E313" s="7"/>
      <c r="F313" s="6"/>
      <c r="G313" s="5"/>
      <c r="H313" s="7"/>
      <c r="I313" s="5"/>
      <c r="J313" s="7"/>
      <c r="K313" s="5"/>
      <c r="L313" s="7"/>
      <c r="M313" s="7"/>
      <c r="N313" s="20"/>
    </row>
    <row r="314" spans="1:15" s="21" customFormat="1" ht="21" customHeight="1" x14ac:dyDescent="0.3">
      <c r="A314" s="56"/>
      <c r="B314" s="4"/>
      <c r="C314" s="12" t="s">
        <v>14</v>
      </c>
      <c r="D314" s="45" t="s">
        <v>15</v>
      </c>
      <c r="E314" s="7">
        <v>9</v>
      </c>
      <c r="F314" s="6">
        <f>E314*F312</f>
        <v>2.6999999999999997</v>
      </c>
      <c r="G314" s="5"/>
      <c r="H314" s="7"/>
      <c r="I314" s="5"/>
      <c r="J314" s="7"/>
      <c r="K314" s="5"/>
      <c r="L314" s="7"/>
      <c r="M314" s="7"/>
      <c r="N314" s="20"/>
    </row>
    <row r="315" spans="1:15" s="21" customFormat="1" ht="21" customHeight="1" x14ac:dyDescent="0.3">
      <c r="A315" s="56"/>
      <c r="B315" s="4"/>
      <c r="C315" s="12" t="s">
        <v>18</v>
      </c>
      <c r="D315" s="45" t="s">
        <v>0</v>
      </c>
      <c r="E315" s="7">
        <v>0.1</v>
      </c>
      <c r="F315" s="6">
        <f>E315*F312</f>
        <v>0.03</v>
      </c>
      <c r="G315" s="5"/>
      <c r="H315" s="7"/>
      <c r="I315" s="5"/>
      <c r="J315" s="7"/>
      <c r="K315" s="5"/>
      <c r="L315" s="7"/>
      <c r="M315" s="7"/>
      <c r="N315" s="20"/>
    </row>
    <row r="316" spans="1:15" s="21" customFormat="1" ht="21" customHeight="1" x14ac:dyDescent="0.3">
      <c r="A316" s="56"/>
      <c r="B316" s="4"/>
      <c r="C316" s="12" t="s">
        <v>33</v>
      </c>
      <c r="D316" s="45"/>
      <c r="E316" s="7"/>
      <c r="F316" s="6"/>
      <c r="G316" s="5"/>
      <c r="H316" s="7"/>
      <c r="I316" s="5"/>
      <c r="J316" s="7"/>
      <c r="K316" s="5"/>
      <c r="L316" s="7"/>
      <c r="M316" s="7"/>
      <c r="N316" s="20"/>
    </row>
    <row r="317" spans="1:15" s="21" customFormat="1" ht="21" customHeight="1" x14ac:dyDescent="0.3">
      <c r="A317" s="56"/>
      <c r="B317" s="4"/>
      <c r="C317" s="12" t="s">
        <v>148</v>
      </c>
      <c r="D317" s="45" t="s">
        <v>75</v>
      </c>
      <c r="E317" s="7" t="s">
        <v>38</v>
      </c>
      <c r="F317" s="6">
        <v>9</v>
      </c>
      <c r="G317" s="5"/>
      <c r="H317" s="7"/>
      <c r="I317" s="5"/>
      <c r="J317" s="7"/>
      <c r="K317" s="5"/>
      <c r="L317" s="7"/>
      <c r="M317" s="7"/>
      <c r="N317" s="20"/>
    </row>
    <row r="318" spans="1:15" s="21" customFormat="1" ht="21" customHeight="1" x14ac:dyDescent="0.3">
      <c r="A318" s="56"/>
      <c r="B318" s="4"/>
      <c r="C318" s="12" t="s">
        <v>149</v>
      </c>
      <c r="D318" s="45" t="s">
        <v>0</v>
      </c>
      <c r="E318" s="7">
        <v>14</v>
      </c>
      <c r="F318" s="6">
        <f>E318*F312</f>
        <v>4.2</v>
      </c>
      <c r="G318" s="5"/>
      <c r="H318" s="7"/>
      <c r="I318" s="5"/>
      <c r="J318" s="7"/>
      <c r="K318" s="5"/>
      <c r="L318" s="7"/>
      <c r="M318" s="7"/>
      <c r="N318" s="20"/>
    </row>
    <row r="319" spans="1:15" s="39" customFormat="1" ht="57" customHeight="1" x14ac:dyDescent="0.3">
      <c r="A319" s="56">
        <v>44</v>
      </c>
      <c r="B319" s="46" t="s">
        <v>150</v>
      </c>
      <c r="C319" s="46" t="s">
        <v>151</v>
      </c>
      <c r="D319" s="24" t="s">
        <v>72</v>
      </c>
      <c r="E319" s="25"/>
      <c r="F319" s="9">
        <v>0.1</v>
      </c>
      <c r="G319" s="5"/>
      <c r="H319" s="7"/>
      <c r="I319" s="5"/>
      <c r="J319" s="7"/>
      <c r="K319" s="5"/>
      <c r="L319" s="7"/>
      <c r="M319" s="7"/>
      <c r="N319" s="38"/>
    </row>
    <row r="320" spans="1:15" s="21" customFormat="1" ht="24" customHeight="1" x14ac:dyDescent="0.3">
      <c r="A320" s="56"/>
      <c r="B320" s="4"/>
      <c r="C320" s="12" t="s">
        <v>13</v>
      </c>
      <c r="D320" s="45"/>
      <c r="E320" s="7"/>
      <c r="F320" s="6"/>
      <c r="G320" s="5"/>
      <c r="H320" s="7"/>
      <c r="I320" s="5"/>
      <c r="J320" s="7"/>
      <c r="K320" s="5"/>
      <c r="L320" s="7"/>
      <c r="M320" s="7"/>
      <c r="N320" s="20"/>
    </row>
    <row r="321" spans="1:15" s="21" customFormat="1" ht="24" customHeight="1" x14ac:dyDescent="0.3">
      <c r="A321" s="56"/>
      <c r="B321" s="4"/>
      <c r="C321" s="12" t="s">
        <v>14</v>
      </c>
      <c r="D321" s="45" t="s">
        <v>15</v>
      </c>
      <c r="E321" s="7">
        <v>12</v>
      </c>
      <c r="F321" s="6">
        <f>E321*F319</f>
        <v>1.2000000000000002</v>
      </c>
      <c r="G321" s="5"/>
      <c r="H321" s="7"/>
      <c r="I321" s="5"/>
      <c r="J321" s="7"/>
      <c r="K321" s="5"/>
      <c r="L321" s="7"/>
      <c r="M321" s="7"/>
      <c r="N321" s="20"/>
    </row>
    <row r="322" spans="1:15" s="21" customFormat="1" ht="24" customHeight="1" x14ac:dyDescent="0.3">
      <c r="A322" s="56"/>
      <c r="B322" s="4"/>
      <c r="C322" s="12" t="s">
        <v>18</v>
      </c>
      <c r="D322" s="45" t="s">
        <v>0</v>
      </c>
      <c r="E322" s="7">
        <v>0.1</v>
      </c>
      <c r="F322" s="6">
        <f>E322*F319</f>
        <v>1.0000000000000002E-2</v>
      </c>
      <c r="G322" s="5"/>
      <c r="H322" s="7"/>
      <c r="I322" s="5"/>
      <c r="J322" s="7"/>
      <c r="K322" s="5"/>
      <c r="L322" s="7"/>
      <c r="M322" s="7"/>
      <c r="N322" s="20"/>
    </row>
    <row r="323" spans="1:15" s="21" customFormat="1" ht="24" customHeight="1" x14ac:dyDescent="0.3">
      <c r="A323" s="56"/>
      <c r="B323" s="4"/>
      <c r="C323" s="12" t="s">
        <v>33</v>
      </c>
      <c r="D323" s="45"/>
      <c r="E323" s="7"/>
      <c r="F323" s="6"/>
      <c r="G323" s="5"/>
      <c r="H323" s="7"/>
      <c r="I323" s="5"/>
      <c r="J323" s="7"/>
      <c r="K323" s="5"/>
      <c r="L323" s="7"/>
      <c r="M323" s="7"/>
      <c r="N323" s="20"/>
    </row>
    <row r="324" spans="1:15" s="21" customFormat="1" ht="24" customHeight="1" x14ac:dyDescent="0.3">
      <c r="A324" s="56"/>
      <c r="B324" s="4"/>
      <c r="C324" s="12" t="s">
        <v>152</v>
      </c>
      <c r="D324" s="45" t="s">
        <v>75</v>
      </c>
      <c r="E324" s="7" t="s">
        <v>38</v>
      </c>
      <c r="F324" s="6">
        <v>10</v>
      </c>
      <c r="G324" s="5"/>
      <c r="H324" s="7"/>
      <c r="I324" s="5"/>
      <c r="J324" s="7"/>
      <c r="K324" s="5"/>
      <c r="L324" s="7"/>
      <c r="M324" s="7"/>
      <c r="N324" s="20"/>
    </row>
    <row r="325" spans="1:15" s="21" customFormat="1" ht="24" customHeight="1" x14ac:dyDescent="0.3">
      <c r="A325" s="56"/>
      <c r="B325" s="4"/>
      <c r="C325" s="12" t="s">
        <v>149</v>
      </c>
      <c r="D325" s="45" t="s">
        <v>0</v>
      </c>
      <c r="E325" s="7">
        <v>19.3</v>
      </c>
      <c r="F325" s="6">
        <f>E325*F319</f>
        <v>1.9300000000000002</v>
      </c>
      <c r="G325" s="5"/>
      <c r="H325" s="7"/>
      <c r="I325" s="5"/>
      <c r="J325" s="7"/>
      <c r="K325" s="5"/>
      <c r="L325" s="7"/>
      <c r="M325" s="7"/>
      <c r="N325" s="20"/>
    </row>
    <row r="326" spans="1:15" s="34" customFormat="1" ht="22.5" customHeight="1" x14ac:dyDescent="0.3">
      <c r="A326" s="45">
        <v>45</v>
      </c>
      <c r="B326" s="46"/>
      <c r="C326" s="46" t="s">
        <v>153</v>
      </c>
      <c r="D326" s="24" t="s">
        <v>154</v>
      </c>
      <c r="E326" s="25"/>
      <c r="F326" s="41">
        <v>1</v>
      </c>
      <c r="G326" s="5"/>
      <c r="H326" s="7"/>
      <c r="I326" s="5"/>
      <c r="J326" s="7"/>
      <c r="K326" s="5"/>
      <c r="L326" s="7"/>
      <c r="M326" s="7"/>
      <c r="N326" s="40"/>
      <c r="O326" s="40"/>
    </row>
    <row r="327" spans="1:15" s="34" customFormat="1" ht="22.5" customHeight="1" x14ac:dyDescent="0.25">
      <c r="A327" s="45"/>
      <c r="B327" s="46"/>
      <c r="C327" s="46" t="s">
        <v>113</v>
      </c>
      <c r="D327" s="24"/>
      <c r="E327" s="25"/>
      <c r="F327" s="26"/>
      <c r="G327" s="5"/>
      <c r="H327" s="7"/>
      <c r="I327" s="5"/>
      <c r="J327" s="7"/>
      <c r="K327" s="5"/>
      <c r="L327" s="7"/>
      <c r="M327" s="7"/>
    </row>
    <row r="328" spans="1:15" s="21" customFormat="1" ht="22.5" customHeight="1" x14ac:dyDescent="0.2">
      <c r="A328" s="4"/>
      <c r="B328" s="4"/>
      <c r="C328" s="4" t="s">
        <v>114</v>
      </c>
      <c r="D328" s="35" t="s">
        <v>0</v>
      </c>
      <c r="E328" s="35" t="s">
        <v>155</v>
      </c>
      <c r="F328" s="35" t="s">
        <v>217</v>
      </c>
      <c r="G328" s="5"/>
      <c r="H328" s="7"/>
      <c r="I328" s="5"/>
      <c r="J328" s="7"/>
      <c r="K328" s="5"/>
      <c r="L328" s="7"/>
      <c r="M328" s="7"/>
    </row>
    <row r="329" spans="1:15" s="21" customFormat="1" ht="22.5" customHeight="1" x14ac:dyDescent="0.2">
      <c r="A329" s="4"/>
      <c r="B329" s="4"/>
      <c r="C329" s="46" t="s">
        <v>113</v>
      </c>
      <c r="D329" s="35" t="s">
        <v>0</v>
      </c>
      <c r="E329" s="35"/>
      <c r="F329" s="35"/>
      <c r="G329" s="5"/>
      <c r="H329" s="7"/>
      <c r="I329" s="5"/>
      <c r="J329" s="7"/>
      <c r="K329" s="5"/>
      <c r="L329" s="7"/>
      <c r="M329" s="7"/>
    </row>
    <row r="330" spans="1:15" s="21" customFormat="1" ht="22.5" customHeight="1" x14ac:dyDescent="0.2">
      <c r="A330" s="4"/>
      <c r="B330" s="4"/>
      <c r="C330" s="4" t="s">
        <v>156</v>
      </c>
      <c r="D330" s="35" t="s">
        <v>0</v>
      </c>
      <c r="E330" s="35"/>
      <c r="F330" s="35" t="s">
        <v>217</v>
      </c>
      <c r="G330" s="5"/>
      <c r="H330" s="7"/>
      <c r="I330" s="5"/>
      <c r="J330" s="7"/>
      <c r="K330" s="5"/>
      <c r="L330" s="7"/>
      <c r="M330" s="7"/>
    </row>
    <row r="331" spans="1:15" s="19" customFormat="1" ht="22.5" customHeight="1" x14ac:dyDescent="0.25">
      <c r="A331" s="4"/>
      <c r="B331" s="46"/>
      <c r="C331" s="46" t="s">
        <v>113</v>
      </c>
      <c r="D331" s="35" t="s">
        <v>0</v>
      </c>
      <c r="E331" s="18"/>
      <c r="F331" s="18"/>
      <c r="G331" s="5"/>
      <c r="H331" s="7"/>
      <c r="I331" s="5"/>
      <c r="J331" s="7"/>
      <c r="K331" s="5"/>
      <c r="L331" s="7"/>
      <c r="M331" s="7"/>
    </row>
    <row r="332" spans="1:15" s="19" customFormat="1" ht="22.5" customHeight="1" x14ac:dyDescent="0.25">
      <c r="A332" s="4"/>
      <c r="B332" s="46"/>
      <c r="C332" s="46" t="s">
        <v>157</v>
      </c>
      <c r="D332" s="35" t="s">
        <v>0</v>
      </c>
      <c r="E332" s="18"/>
      <c r="F332" s="18"/>
      <c r="G332" s="5"/>
      <c r="H332" s="7"/>
      <c r="I332" s="5"/>
      <c r="J332" s="7"/>
      <c r="K332" s="5"/>
      <c r="L332" s="7"/>
      <c r="M332" s="7"/>
    </row>
    <row r="333" spans="1:15" s="21" customFormat="1" ht="22.5" customHeight="1" x14ac:dyDescent="0.2">
      <c r="A333" s="4"/>
      <c r="B333" s="4"/>
      <c r="C333" s="4" t="s">
        <v>158</v>
      </c>
      <c r="D333" s="35" t="s">
        <v>0</v>
      </c>
      <c r="E333" s="35"/>
      <c r="F333" s="35" t="s">
        <v>217</v>
      </c>
      <c r="G333" s="5"/>
      <c r="H333" s="7"/>
      <c r="I333" s="5"/>
      <c r="J333" s="7"/>
      <c r="K333" s="5"/>
      <c r="L333" s="7"/>
      <c r="M333" s="7"/>
    </row>
    <row r="334" spans="1:15" s="21" customFormat="1" ht="22.5" customHeight="1" x14ac:dyDescent="0.2">
      <c r="A334" s="4"/>
      <c r="B334" s="4"/>
      <c r="C334" s="46" t="s">
        <v>113</v>
      </c>
      <c r="D334" s="35" t="s">
        <v>0</v>
      </c>
      <c r="E334" s="35"/>
      <c r="F334" s="35"/>
      <c r="G334" s="5"/>
      <c r="H334" s="7"/>
      <c r="I334" s="5"/>
      <c r="J334" s="7"/>
      <c r="K334" s="5"/>
      <c r="L334" s="7"/>
      <c r="M334" s="7"/>
    </row>
    <row r="335" spans="1:15" x14ac:dyDescent="0.2">
      <c r="A335" s="42"/>
    </row>
    <row r="336" spans="1:15" x14ac:dyDescent="0.2">
      <c r="A336" s="42"/>
    </row>
    <row r="337" spans="1:1" x14ac:dyDescent="0.2">
      <c r="A337" s="42"/>
    </row>
    <row r="338" spans="1:1" x14ac:dyDescent="0.2">
      <c r="A338" s="21"/>
    </row>
    <row r="339" spans="1:1" x14ac:dyDescent="0.2">
      <c r="A339" s="21"/>
    </row>
    <row r="340" spans="1:1" x14ac:dyDescent="0.2">
      <c r="A340" s="21"/>
    </row>
    <row r="341" spans="1:1" x14ac:dyDescent="0.2">
      <c r="A341" s="21"/>
    </row>
    <row r="342" spans="1:1" x14ac:dyDescent="0.2">
      <c r="A342" s="21"/>
    </row>
    <row r="343" spans="1:1" x14ac:dyDescent="0.2">
      <c r="A343" s="21"/>
    </row>
    <row r="344" spans="1:1" x14ac:dyDescent="0.2">
      <c r="A344" s="21"/>
    </row>
    <row r="345" spans="1:1" x14ac:dyDescent="0.2">
      <c r="A345" s="21"/>
    </row>
    <row r="346" spans="1:1" x14ac:dyDescent="0.2">
      <c r="A346" s="21"/>
    </row>
    <row r="347" spans="1:1" x14ac:dyDescent="0.2">
      <c r="A347" s="21"/>
    </row>
    <row r="348" spans="1:1" x14ac:dyDescent="0.2">
      <c r="A348" s="21"/>
    </row>
    <row r="349" spans="1:1" x14ac:dyDescent="0.2">
      <c r="A349" s="21"/>
    </row>
  </sheetData>
  <mergeCells count="53">
    <mergeCell ref="A1:M1"/>
    <mergeCell ref="A2:M2"/>
    <mergeCell ref="A26:A28"/>
    <mergeCell ref="K3:L3"/>
    <mergeCell ref="M3:M4"/>
    <mergeCell ref="D3:F3"/>
    <mergeCell ref="G3:H3"/>
    <mergeCell ref="I3:J3"/>
    <mergeCell ref="A29:A31"/>
    <mergeCell ref="A20:A25"/>
    <mergeCell ref="A3:A4"/>
    <mergeCell ref="B3:B4"/>
    <mergeCell ref="C3:C4"/>
    <mergeCell ref="A8:A10"/>
    <mergeCell ref="A14:A19"/>
    <mergeCell ref="A11:A13"/>
    <mergeCell ref="A34:A40"/>
    <mergeCell ref="A41:A51"/>
    <mergeCell ref="A71:A82"/>
    <mergeCell ref="A83:A94"/>
    <mergeCell ref="A95:A99"/>
    <mergeCell ref="A100:A109"/>
    <mergeCell ref="A111:A113"/>
    <mergeCell ref="A114:A122"/>
    <mergeCell ref="A61:A70"/>
    <mergeCell ref="A52:A59"/>
    <mergeCell ref="A201:A203"/>
    <mergeCell ref="A204:A208"/>
    <mergeCell ref="A209:A211"/>
    <mergeCell ref="A212:A215"/>
    <mergeCell ref="A216:A218"/>
    <mergeCell ref="A161:A167"/>
    <mergeCell ref="N114:O114"/>
    <mergeCell ref="A123:A125"/>
    <mergeCell ref="A127:A136"/>
    <mergeCell ref="A137:A147"/>
    <mergeCell ref="A148:A160"/>
    <mergeCell ref="N47:O47"/>
    <mergeCell ref="A312:A318"/>
    <mergeCell ref="A319:A325"/>
    <mergeCell ref="A267:A274"/>
    <mergeCell ref="A275:A281"/>
    <mergeCell ref="A282:A288"/>
    <mergeCell ref="A290:A296"/>
    <mergeCell ref="A297:A304"/>
    <mergeCell ref="A305:A311"/>
    <mergeCell ref="A259:A266"/>
    <mergeCell ref="A169:A171"/>
    <mergeCell ref="A172:A178"/>
    <mergeCell ref="A180:A186"/>
    <mergeCell ref="A187:A193"/>
    <mergeCell ref="A195:A199"/>
    <mergeCell ref="A229:A250"/>
  </mergeCells>
  <pageMargins left="0" right="0" top="0" bottom="0" header="0" footer="0"/>
  <pageSetup paperSize="9" scale="74" fitToHeight="0" orientation="landscape" r:id="rId1"/>
  <colBreaks count="1" manualBreakCount="1">
    <brk id="1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ხარჯთაღრიცხვა #1</vt:lpstr>
      <vt:lpstr>'ხარჯთაღრიცხვა #1'!Print_Area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admin</cp:lastModifiedBy>
  <cp:lastPrinted>2019-01-18T05:57:58Z</cp:lastPrinted>
  <dcterms:created xsi:type="dcterms:W3CDTF">2018-06-22T05:14:17Z</dcterms:created>
  <dcterms:modified xsi:type="dcterms:W3CDTF">2019-01-18T07:05:02Z</dcterms:modified>
</cp:coreProperties>
</file>