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van.bitsadze\Desktop\შესყიდვა 2019\ტენდერები\30 ბეტონის გზები _ წირქვალი;ქვედა ჭალოვანი; ზოდი\ზოდი მოხოროთუბანი-ქვედა ზოდი\"/>
    </mc:Choice>
  </mc:AlternateContent>
  <bookViews>
    <workbookView xWindow="0" yWindow="0" windowWidth="20490" windowHeight="7755" tabRatio="878"/>
  </bookViews>
  <sheets>
    <sheet name="ხარჯთაღრიცხვა (2)" sheetId="65" r:id="rId1"/>
  </sheets>
  <calcPr calcId="152511"/>
</workbook>
</file>

<file path=xl/calcChain.xml><?xml version="1.0" encoding="utf-8"?>
<calcChain xmlns="http://schemas.openxmlformats.org/spreadsheetml/2006/main">
  <c r="F72" i="65" l="1"/>
  <c r="F71" i="65"/>
  <c r="F69" i="65"/>
  <c r="F68" i="65"/>
  <c r="F67" i="65"/>
  <c r="F66" i="65"/>
  <c r="F65" i="65"/>
  <c r="F51" i="65"/>
  <c r="F63" i="65" s="1"/>
  <c r="F50" i="65"/>
  <c r="F49" i="65"/>
  <c r="F48" i="65"/>
  <c r="F47" i="65"/>
  <c r="F46" i="65"/>
  <c r="F44" i="65"/>
  <c r="F42" i="65"/>
  <c r="F41" i="65"/>
  <c r="F40" i="65"/>
  <c r="F38" i="65"/>
  <c r="F37" i="65"/>
  <c r="F35" i="65"/>
  <c r="F34" i="65"/>
  <c r="F33" i="65"/>
  <c r="F32" i="65"/>
  <c r="F31" i="65"/>
  <c r="F30" i="65"/>
  <c r="F28" i="65"/>
  <c r="F27" i="65"/>
  <c r="F25" i="65"/>
  <c r="F24" i="65"/>
  <c r="F23" i="65"/>
  <c r="F22" i="65"/>
  <c r="F19" i="65"/>
  <c r="F18" i="65"/>
  <c r="F17" i="65"/>
  <c r="F16" i="65"/>
  <c r="F13" i="65"/>
  <c r="F62" i="65" l="1"/>
  <c r="F52" i="65"/>
  <c r="F56" i="65"/>
  <c r="F61" i="65"/>
  <c r="F53" i="65"/>
  <c r="F57" i="65"/>
  <c r="F55" i="65"/>
  <c r="F60" i="65"/>
  <c r="F54" i="65"/>
  <c r="F59" i="65"/>
</calcChain>
</file>

<file path=xl/sharedStrings.xml><?xml version="1.0" encoding="utf-8"?>
<sst xmlns="http://schemas.openxmlformats.org/spreadsheetml/2006/main" count="156" uniqueCount="74">
  <si>
    <t>lari</t>
  </si>
  <si>
    <t>#</t>
  </si>
  <si>
    <t xml:space="preserve">samuSaos dasaxeleba </t>
  </si>
  <si>
    <t>ganz. erT.</t>
  </si>
  <si>
    <t>raode-noba</t>
  </si>
  <si>
    <t xml:space="preserve">   xelfasi (l)</t>
  </si>
  <si>
    <t>manq.meq-zmebi (l)</t>
  </si>
  <si>
    <t>erT.fasi</t>
  </si>
  <si>
    <t>jami</t>
  </si>
  <si>
    <t xml:space="preserve">  jami</t>
  </si>
  <si>
    <t>(lari)</t>
  </si>
  <si>
    <t>norma      er-ze</t>
  </si>
  <si>
    <t>Sromis danaxarji</t>
  </si>
  <si>
    <t>t</t>
  </si>
  <si>
    <t>kac/sT</t>
  </si>
  <si>
    <t>masalebi</t>
  </si>
  <si>
    <t>sxva masala</t>
  </si>
  <si>
    <t xml:space="preserve">gegmiuri dagroveba </t>
  </si>
  <si>
    <t xml:space="preserve">   jami</t>
  </si>
  <si>
    <t>man/sT</t>
  </si>
  <si>
    <t>r e s u r s e b i</t>
  </si>
  <si>
    <t>sxva manqanebi</t>
  </si>
  <si>
    <t xml:space="preserve">zednadebi xarjebi </t>
  </si>
  <si>
    <r>
      <t>m</t>
    </r>
    <r>
      <rPr>
        <b/>
        <vertAlign val="superscript"/>
        <sz val="12"/>
        <rFont val="AcadMtavr"/>
      </rPr>
      <t>3</t>
    </r>
  </si>
  <si>
    <r>
      <t>m</t>
    </r>
    <r>
      <rPr>
        <b/>
        <vertAlign val="superscript"/>
        <sz val="10"/>
        <rFont val="AcadMtavr"/>
      </rPr>
      <t>2</t>
    </r>
  </si>
  <si>
    <t>gauTvaliswinebeli xarji</t>
  </si>
  <si>
    <t>safuZveli</t>
  </si>
  <si>
    <r>
      <t>m</t>
    </r>
    <r>
      <rPr>
        <vertAlign val="superscript"/>
        <sz val="12"/>
        <rFont val="AcadMtavr"/>
      </rPr>
      <t>3</t>
    </r>
  </si>
  <si>
    <r>
      <t>eqskavatori pnevmoTvlian svlaze 0.5 m</t>
    </r>
    <r>
      <rPr>
        <vertAlign val="superscript"/>
        <sz val="10"/>
        <rFont val="AcadMtavr"/>
      </rPr>
      <t>3</t>
    </r>
  </si>
  <si>
    <t>sn da w
1-22-16</t>
  </si>
  <si>
    <t>avtogreideri 108 c.Z.</t>
  </si>
  <si>
    <t>qviSa-xreSovani narevi</t>
  </si>
  <si>
    <t>sagzao satkepni 5t</t>
  </si>
  <si>
    <t>sagzao satkepni 10t</t>
  </si>
  <si>
    <t>wyali</t>
  </si>
  <si>
    <r>
      <t>m</t>
    </r>
    <r>
      <rPr>
        <b/>
        <vertAlign val="superscript"/>
        <sz val="10"/>
        <rFont val="AcadMtavr"/>
      </rPr>
      <t>3</t>
    </r>
  </si>
  <si>
    <t>sagzao satkepni 18t</t>
  </si>
  <si>
    <t>sarwyavi manqana 6000 litri</t>
  </si>
  <si>
    <t>sn da w
27-7-2</t>
  </si>
  <si>
    <t>misayreli gverdulebis mowyoba qviSa-xreSovani nareviT</t>
  </si>
  <si>
    <t>trasis aRdgena da damagreba</t>
  </si>
  <si>
    <t>km</t>
  </si>
  <si>
    <t>masalis transportireba</t>
  </si>
  <si>
    <t>kvleva-Zieb.          krebuli        gv-557</t>
  </si>
  <si>
    <t>IV kategoriis gruntis damuSaveba eqskavatoriT CamCis moculobiT 0.5 m³ TxrilSi a/m datvirTviT</t>
  </si>
  <si>
    <t>srf</t>
  </si>
  <si>
    <t>sn da w
27-11-2/4</t>
  </si>
  <si>
    <t>qvis namtvrevebis gamanawilebeli manqana</t>
  </si>
  <si>
    <t>mosamzadebeli samuSaoebi</t>
  </si>
  <si>
    <t>miwis vakisis mowyobis samuSaoebi</t>
  </si>
  <si>
    <t>gruntis gatana nagavsayrelze saSualod 5 km-ze</t>
  </si>
  <si>
    <t>sagzao samosis mowyobis samuSaoebi</t>
  </si>
  <si>
    <t>lokalur-resursuli xarjTaRricxva</t>
  </si>
  <si>
    <t>bitumis emulsia</t>
  </si>
  <si>
    <t>grZ.m</t>
  </si>
  <si>
    <t>RorRi fraqcia 0-40 mm</t>
  </si>
  <si>
    <r>
      <rPr>
        <sz val="10"/>
        <rFont val="AcadMtavr"/>
      </rPr>
      <t>armatura</t>
    </r>
    <r>
      <rPr>
        <sz val="10"/>
        <rFont val="Sylfaen"/>
        <family val="1"/>
        <charset val="204"/>
      </rPr>
      <t xml:space="preserve"> A-III</t>
    </r>
  </si>
  <si>
    <t>qargilis ficari</t>
  </si>
  <si>
    <r>
      <t>m</t>
    </r>
    <r>
      <rPr>
        <vertAlign val="superscript"/>
        <sz val="12"/>
        <rFont val="AcadMtavr"/>
      </rPr>
      <t>2</t>
    </r>
  </si>
  <si>
    <t>safuZvlis zeda fenis mowyoba RorRiT fraqcia (0-40 mm) sisqiT 10 sm</t>
  </si>
  <si>
    <t>Semasworebeli fenis mowyoba qviSa-xreSovani nareviT, sisqiT uwyisis mixedviT</t>
  </si>
  <si>
    <t>qviSa</t>
  </si>
  <si>
    <t>sn da w
27-24-17(18)</t>
  </si>
  <si>
    <r>
      <rPr>
        <b/>
        <sz val="10"/>
        <rFont val="Calibri"/>
        <family val="2"/>
        <charset val="204"/>
        <scheme val="minor"/>
      </rPr>
      <t xml:space="preserve">B-30 F-200 W-6 </t>
    </r>
    <r>
      <rPr>
        <b/>
        <sz val="10"/>
        <rFont val="AcadMtavr"/>
      </rPr>
      <t>cementobetonis safaris mowyoba sisqiT 16 sm</t>
    </r>
  </si>
  <si>
    <r>
      <rPr>
        <sz val="10"/>
        <rFont val="Calibri"/>
        <family val="2"/>
        <charset val="204"/>
        <scheme val="minor"/>
      </rPr>
      <t>B-30 F-200 W-6</t>
    </r>
    <r>
      <rPr>
        <sz val="10"/>
        <rFont val="AcadMtavr"/>
      </rPr>
      <t xml:space="preserve"> c/betonis narevi</t>
    </r>
  </si>
  <si>
    <t>bitumis mastika</t>
  </si>
  <si>
    <t>sn da w
27-28-1</t>
  </si>
  <si>
    <t>nakerebis CamWreli meqanizmi</t>
  </si>
  <si>
    <t>traqtori 80 cx.Z.</t>
  </si>
  <si>
    <t>nakerebis Camsxmeli</t>
  </si>
  <si>
    <t>proeqti</t>
  </si>
  <si>
    <t>betonis safaris ganivi sadeformacio nakerebis mowyoba</t>
  </si>
  <si>
    <t>WiaTuris municipaliteti  sofeli zodi (moxoroTubani-qveda zodis gza)                                                                                                           saubno gzis sareabilitacio samuSaoebi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</si>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</sst>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  <numFmt numFmtId="167" formatCode="0.0000"/>
    <numFmt numFmtId="168" formatCode="0.0"/>
    <numFmt numFmtId="169" formatCode="_-* #,##0.000_р_._-;\-* #,##0.000_р_._-;_-* &quot;-&quot;???_р_._-;_-@_-"/>
    <numFmt numFmtId="170" formatCode="_-* #,##0.00_р_._-;\-* #,##0.00_р_._-;_-* &quot;-&quot;???_р_._-;_-@_-"/>
    <numFmt numFmtId="171" formatCode="0.0000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cadMtavr"/>
    </font>
    <font>
      <sz val="10"/>
      <name val="AcadMtavr"/>
    </font>
    <font>
      <b/>
      <sz val="10"/>
      <name val="AcadMtavr"/>
    </font>
    <font>
      <vertAlign val="superscript"/>
      <sz val="10"/>
      <name val="AcadMtavr"/>
    </font>
    <font>
      <i/>
      <sz val="10"/>
      <name val="AcadMtavr"/>
    </font>
    <font>
      <b/>
      <i/>
      <sz val="10"/>
      <name val="AcadMtavr"/>
    </font>
    <font>
      <sz val="9"/>
      <name val="AcadMtavr"/>
    </font>
    <font>
      <b/>
      <vertAlign val="superscript"/>
      <sz val="12"/>
      <name val="AcadMtavr"/>
    </font>
    <font>
      <b/>
      <vertAlign val="superscript"/>
      <sz val="10"/>
      <name val="AcadMtavr"/>
    </font>
    <font>
      <sz val="7"/>
      <name val="AcadMtavr"/>
    </font>
    <font>
      <b/>
      <sz val="12"/>
      <name val="AcadMtavr"/>
    </font>
    <font>
      <b/>
      <sz val="11"/>
      <name val="AcadMtavr"/>
    </font>
    <font>
      <vertAlign val="superscript"/>
      <sz val="12"/>
      <name val="AcadMtavr"/>
    </font>
    <font>
      <sz val="16"/>
      <name val="AcadMtavr"/>
    </font>
    <font>
      <sz val="6"/>
      <name val="AcadMtavr"/>
    </font>
    <font>
      <b/>
      <sz val="11"/>
      <color rgb="FFFF0000"/>
      <name val="AcadMtavr"/>
    </font>
    <font>
      <sz val="10"/>
      <name val="Calibri"/>
      <family val="2"/>
      <charset val="204"/>
      <scheme val="minor"/>
    </font>
    <font>
      <sz val="10"/>
      <name val="Sylfaen"/>
      <family val="1"/>
      <charset val="204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1" xfId="11" applyFont="1" applyFill="1" applyBorder="1" applyAlignment="1">
      <alignment horizontal="center" vertical="center"/>
    </xf>
    <xf numFmtId="43" fontId="8" fillId="0" borderId="1" xfId="12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3" fontId="8" fillId="0" borderId="2" xfId="12" applyFont="1" applyFill="1" applyBorder="1" applyAlignment="1">
      <alignment horizontal="center" vertical="center"/>
    </xf>
    <xf numFmtId="0" fontId="5" fillId="0" borderId="2" xfId="11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left" vertical="center" shrinkToFit="1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/>
    </xf>
    <xf numFmtId="0" fontId="14" fillId="0" borderId="0" xfId="1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3" fontId="9" fillId="0" borderId="1" xfId="12" applyFont="1" applyFill="1" applyBorder="1" applyAlignment="1">
      <alignment horizontal="center" vertical="center"/>
    </xf>
    <xf numFmtId="43" fontId="15" fillId="0" borderId="7" xfId="11" applyNumberFormat="1" applyFont="1" applyFill="1" applyBorder="1" applyAlignment="1">
      <alignment horizontal="center" vertical="center" shrinkToFit="1"/>
    </xf>
    <xf numFmtId="165" fontId="15" fillId="0" borderId="8" xfId="11" applyNumberFormat="1" applyFont="1" applyFill="1" applyBorder="1" applyAlignment="1">
      <alignment horizontal="center" vertical="center" shrinkToFit="1"/>
    </xf>
    <xf numFmtId="0" fontId="1" fillId="0" borderId="0" xfId="0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2" xfId="11" applyFont="1" applyFill="1" applyBorder="1" applyAlignment="1">
      <alignment horizontal="center" vertical="center"/>
    </xf>
    <xf numFmtId="0" fontId="6" fillId="0" borderId="9" xfId="1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3" fontId="9" fillId="0" borderId="3" xfId="12" applyFont="1" applyFill="1" applyBorder="1" applyAlignment="1">
      <alignment horizontal="center" vertical="center"/>
    </xf>
    <xf numFmtId="43" fontId="6" fillId="0" borderId="3" xfId="12" applyFont="1" applyFill="1" applyBorder="1" applyAlignment="1">
      <alignment horizontal="center" vertical="center" wrapText="1"/>
    </xf>
    <xf numFmtId="43" fontId="9" fillId="0" borderId="13" xfId="12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9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169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17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71" fontId="5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top" wrapText="1"/>
    </xf>
    <xf numFmtId="0" fontId="15" fillId="0" borderId="0" xfId="1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5" fillId="0" borderId="0" xfId="11" applyFont="1" applyFill="1" applyBorder="1" applyAlignment="1">
      <alignment horizontal="center" vertical="center" wrapText="1" shrinkToFit="1"/>
    </xf>
    <xf numFmtId="0" fontId="15" fillId="0" borderId="0" xfId="11" applyFont="1" applyFill="1" applyBorder="1" applyAlignment="1">
      <alignment horizontal="center" vertical="center" shrinkToFit="1"/>
    </xf>
    <xf numFmtId="0" fontId="17" fillId="0" borderId="0" xfId="11" applyFont="1" applyFill="1" applyBorder="1" applyAlignment="1">
      <alignment horizontal="center" vertical="center" shrinkToFit="1"/>
    </xf>
    <xf numFmtId="0" fontId="4" fillId="0" borderId="0" xfId="11" applyFont="1" applyFill="1" applyBorder="1" applyAlignment="1">
      <alignment horizontal="right" vertical="center" shrinkToFit="1"/>
    </xf>
    <xf numFmtId="0" fontId="4" fillId="0" borderId="0" xfId="1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6">
    <cellStyle name="Comma" xfId="12" builtinId="3"/>
    <cellStyle name="Normal" xfId="0" builtinId="0"/>
    <cellStyle name="Normal 10" xfId="1"/>
    <cellStyle name="Normal 14" xfId="2"/>
    <cellStyle name="Normal 14 2" xfId="13"/>
    <cellStyle name="Normal 16_axalqalaqis skola " xfId="3"/>
    <cellStyle name="Normal 2" xfId="4"/>
    <cellStyle name="Normal 2 2_MCXETA yazarma- Copy" xfId="5"/>
    <cellStyle name="Normal 2_---SUL--- GORI-HOSPITALI-BOLO" xfId="6"/>
    <cellStyle name="Normal 3" xfId="7"/>
    <cellStyle name="Normal 8" xfId="8"/>
    <cellStyle name="Normal_gare wyalsadfenigagarini 2 2" xfId="9"/>
    <cellStyle name="Обычный 2" xfId="10"/>
    <cellStyle name="Обычный 2 2" xfId="14"/>
    <cellStyle name="Обычный_Лист1" xfId="11"/>
    <cellStyle name="Финансовый 2" xfId="15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topLeftCell="A70" zoomScale="80" zoomScaleNormal="80" workbookViewId="0">
      <selection activeCell="J95" sqref="J95"/>
    </sheetView>
  </sheetViews>
  <sheetFormatPr defaultRowHeight="12.75" x14ac:dyDescent="0.2"/>
  <cols>
    <col min="1" max="1" width="3.5703125" style="20" customWidth="1"/>
    <col min="2" max="2" width="8.7109375" style="20" customWidth="1"/>
    <col min="3" max="3" width="36.7109375" style="20" customWidth="1"/>
    <col min="4" max="4" width="7.7109375" style="20" customWidth="1"/>
    <col min="5" max="5" width="7.5703125" style="20" customWidth="1"/>
    <col min="6" max="6" width="10.7109375" style="20" customWidth="1"/>
    <col min="7" max="7" width="9.5703125" style="20" customWidth="1"/>
    <col min="8" max="8" width="13.5703125" style="20" customWidth="1"/>
    <col min="9" max="9" width="9.140625" style="20"/>
    <col min="10" max="10" width="12" style="20" customWidth="1"/>
    <col min="11" max="11" width="9.7109375" style="20" customWidth="1"/>
    <col min="12" max="12" width="13.140625" style="20" customWidth="1"/>
    <col min="13" max="13" width="14.5703125" style="20" customWidth="1"/>
    <col min="14" max="16384" width="9.140625" style="20"/>
  </cols>
  <sheetData>
    <row r="1" spans="1:13" ht="7.5" customHeight="1" x14ac:dyDescent="0.2"/>
    <row r="2" spans="1:13" ht="33" customHeight="1" x14ac:dyDescent="0.2">
      <c r="A2" s="76" t="s">
        <v>72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6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21" x14ac:dyDescent="0.2">
      <c r="A4" s="78" t="s">
        <v>52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.75" thickBot="1" x14ac:dyDescent="0.25">
      <c r="A5" s="12"/>
      <c r="B5" s="12"/>
      <c r="C5" s="12"/>
      <c r="D5" s="12"/>
      <c r="E5" s="12"/>
      <c r="F5" s="12"/>
      <c r="G5" s="12"/>
      <c r="H5" s="79"/>
      <c r="I5" s="79"/>
      <c r="J5" s="79"/>
      <c r="K5" s="79"/>
      <c r="L5" s="18"/>
      <c r="M5" s="8"/>
    </row>
    <row r="6" spans="1:13" ht="15.75" thickBot="1" x14ac:dyDescent="0.25">
      <c r="A6" s="80"/>
      <c r="B6" s="80"/>
      <c r="C6" s="80"/>
      <c r="D6" s="80"/>
      <c r="E6" s="12"/>
      <c r="F6" s="12"/>
      <c r="G6" s="12"/>
      <c r="H6" s="79"/>
      <c r="I6" s="79"/>
      <c r="J6" s="79"/>
      <c r="K6" s="79"/>
      <c r="L6" s="19"/>
      <c r="M6" s="8"/>
    </row>
    <row r="7" spans="1:13" ht="5.25" customHeight="1" x14ac:dyDescent="0.2"/>
    <row r="8" spans="1:13" x14ac:dyDescent="0.2">
      <c r="A8" s="81" t="s">
        <v>1</v>
      </c>
      <c r="B8" s="82" t="s">
        <v>26</v>
      </c>
      <c r="C8" s="84" t="s">
        <v>2</v>
      </c>
      <c r="D8" s="81" t="s">
        <v>3</v>
      </c>
      <c r="E8" s="81" t="s">
        <v>11</v>
      </c>
      <c r="F8" s="81" t="s">
        <v>4</v>
      </c>
      <c r="G8" s="85" t="s">
        <v>15</v>
      </c>
      <c r="H8" s="85"/>
      <c r="I8" s="85" t="s">
        <v>5</v>
      </c>
      <c r="J8" s="85"/>
      <c r="K8" s="81" t="s">
        <v>6</v>
      </c>
      <c r="L8" s="81"/>
      <c r="M8" s="4" t="s">
        <v>18</v>
      </c>
    </row>
    <row r="9" spans="1:13" x14ac:dyDescent="0.2">
      <c r="A9" s="81"/>
      <c r="B9" s="83"/>
      <c r="C9" s="84"/>
      <c r="D9" s="81"/>
      <c r="E9" s="81"/>
      <c r="F9" s="81"/>
      <c r="G9" s="72" t="s">
        <v>7</v>
      </c>
      <c r="H9" s="13" t="s">
        <v>8</v>
      </c>
      <c r="I9" s="72" t="s">
        <v>7</v>
      </c>
      <c r="J9" s="13" t="s">
        <v>8</v>
      </c>
      <c r="K9" s="72" t="s">
        <v>7</v>
      </c>
      <c r="L9" s="13" t="s">
        <v>9</v>
      </c>
      <c r="M9" s="72" t="s">
        <v>10</v>
      </c>
    </row>
    <row r="10" spans="1:13" x14ac:dyDescent="0.2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2">
        <v>7</v>
      </c>
      <c r="H10" s="14">
        <v>8</v>
      </c>
      <c r="I10" s="72">
        <v>9</v>
      </c>
      <c r="J10" s="14">
        <v>10</v>
      </c>
      <c r="K10" s="72">
        <v>11</v>
      </c>
      <c r="L10" s="14">
        <v>12</v>
      </c>
      <c r="M10" s="72">
        <v>13</v>
      </c>
    </row>
    <row r="11" spans="1:13" ht="14.25" customHeight="1" x14ac:dyDescent="0.2">
      <c r="A11" s="86" t="s">
        <v>48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3" x14ac:dyDescent="0.2">
      <c r="A12" s="74">
        <v>1</v>
      </c>
      <c r="B12" s="75" t="s">
        <v>43</v>
      </c>
      <c r="C12" s="45" t="s">
        <v>40</v>
      </c>
      <c r="D12" s="49" t="s">
        <v>41</v>
      </c>
      <c r="E12" s="49"/>
      <c r="F12" s="67">
        <v>0.1</v>
      </c>
      <c r="G12" s="47"/>
      <c r="H12" s="50"/>
      <c r="I12" s="50"/>
      <c r="J12" s="50"/>
      <c r="K12" s="50"/>
      <c r="L12" s="50"/>
      <c r="M12" s="50"/>
    </row>
    <row r="13" spans="1:13" x14ac:dyDescent="0.2">
      <c r="A13" s="74"/>
      <c r="B13" s="75"/>
      <c r="C13" s="44" t="s">
        <v>12</v>
      </c>
      <c r="D13" s="36" t="s">
        <v>14</v>
      </c>
      <c r="E13" s="36">
        <v>93.22</v>
      </c>
      <c r="F13" s="48">
        <f>F12*E13</f>
        <v>9.322000000000001</v>
      </c>
      <c r="G13" s="36"/>
      <c r="H13" s="48"/>
      <c r="I13" s="48"/>
      <c r="J13" s="48"/>
      <c r="K13" s="48"/>
      <c r="L13" s="48"/>
      <c r="M13" s="48"/>
    </row>
    <row r="14" spans="1:13" ht="14.25" customHeight="1" x14ac:dyDescent="0.2">
      <c r="A14" s="89" t="s">
        <v>49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ht="51" x14ac:dyDescent="0.2">
      <c r="A15" s="90">
        <v>2</v>
      </c>
      <c r="B15" s="55" t="s">
        <v>29</v>
      </c>
      <c r="C15" s="45" t="s">
        <v>44</v>
      </c>
      <c r="D15" s="70" t="s">
        <v>23</v>
      </c>
      <c r="E15" s="49"/>
      <c r="F15" s="35">
        <v>58.6</v>
      </c>
      <c r="G15" s="49"/>
      <c r="H15" s="50"/>
      <c r="I15" s="49"/>
      <c r="J15" s="50"/>
      <c r="K15" s="49"/>
      <c r="L15" s="50"/>
      <c r="M15" s="50"/>
    </row>
    <row r="16" spans="1:13" x14ac:dyDescent="0.2">
      <c r="A16" s="90"/>
      <c r="B16" s="70"/>
      <c r="C16" s="44" t="s">
        <v>12</v>
      </c>
      <c r="D16" s="31" t="s">
        <v>14</v>
      </c>
      <c r="E16" s="31">
        <v>2.7E-2</v>
      </c>
      <c r="F16" s="33">
        <f>E16*F15</f>
        <v>1.5822000000000001</v>
      </c>
      <c r="G16" s="32"/>
      <c r="H16" s="51"/>
      <c r="I16" s="33"/>
      <c r="J16" s="33"/>
      <c r="K16" s="34"/>
      <c r="L16" s="33"/>
      <c r="M16" s="33"/>
    </row>
    <row r="17" spans="1:13" ht="27.75" x14ac:dyDescent="0.2">
      <c r="A17" s="90"/>
      <c r="B17" s="70"/>
      <c r="C17" s="32" t="s">
        <v>28</v>
      </c>
      <c r="D17" s="31" t="s">
        <v>19</v>
      </c>
      <c r="E17" s="31">
        <v>6.0499999999999998E-2</v>
      </c>
      <c r="F17" s="43">
        <f>E17*F15</f>
        <v>3.5453000000000001</v>
      </c>
      <c r="G17" s="36"/>
      <c r="H17" s="48"/>
      <c r="I17" s="36"/>
      <c r="J17" s="48"/>
      <c r="K17" s="36"/>
      <c r="L17" s="48"/>
      <c r="M17" s="48"/>
    </row>
    <row r="18" spans="1:13" x14ac:dyDescent="0.2">
      <c r="A18" s="90"/>
      <c r="B18" s="70"/>
      <c r="C18" s="46" t="s">
        <v>21</v>
      </c>
      <c r="D18" s="52" t="s">
        <v>0</v>
      </c>
      <c r="E18" s="31">
        <v>2.2100000000000002E-3</v>
      </c>
      <c r="F18" s="56">
        <f>E18*F15</f>
        <v>0.12950600000000001</v>
      </c>
      <c r="G18" s="52"/>
      <c r="H18" s="53"/>
      <c r="I18" s="54"/>
      <c r="J18" s="53"/>
      <c r="K18" s="53"/>
      <c r="L18" s="53"/>
      <c r="M18" s="53"/>
    </row>
    <row r="19" spans="1:13" ht="36.75" customHeight="1" x14ac:dyDescent="0.2">
      <c r="A19" s="73">
        <v>3</v>
      </c>
      <c r="B19" s="55" t="s">
        <v>45</v>
      </c>
      <c r="C19" s="57" t="s">
        <v>50</v>
      </c>
      <c r="D19" s="70" t="s">
        <v>13</v>
      </c>
      <c r="E19" s="33">
        <v>1.97</v>
      </c>
      <c r="F19" s="35">
        <f>F15*1.97</f>
        <v>115.44200000000001</v>
      </c>
      <c r="G19" s="36"/>
      <c r="H19" s="48"/>
      <c r="I19" s="36"/>
      <c r="J19" s="48"/>
      <c r="K19" s="36"/>
      <c r="L19" s="48"/>
      <c r="M19" s="48"/>
    </row>
    <row r="20" spans="1:13" ht="14.25" x14ac:dyDescent="0.2">
      <c r="A20" s="89" t="s">
        <v>51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ht="38.25" x14ac:dyDescent="0.2">
      <c r="A21" s="74">
        <v>4</v>
      </c>
      <c r="B21" s="55" t="s">
        <v>38</v>
      </c>
      <c r="C21" s="45" t="s">
        <v>60</v>
      </c>
      <c r="D21" s="70" t="s">
        <v>35</v>
      </c>
      <c r="E21" s="70"/>
      <c r="F21" s="35">
        <v>5.8</v>
      </c>
      <c r="G21" s="59"/>
      <c r="H21" s="60"/>
      <c r="I21" s="61"/>
      <c r="J21" s="60"/>
      <c r="K21" s="61"/>
      <c r="L21" s="60"/>
      <c r="M21" s="60"/>
    </row>
    <row r="22" spans="1:13" x14ac:dyDescent="0.2">
      <c r="A22" s="74"/>
      <c r="B22" s="70"/>
      <c r="C22" s="44" t="s">
        <v>12</v>
      </c>
      <c r="D22" s="52" t="s">
        <v>14</v>
      </c>
      <c r="E22" s="43">
        <v>0.15</v>
      </c>
      <c r="F22" s="56">
        <f>F21*E22</f>
        <v>0.87</v>
      </c>
      <c r="G22" s="58"/>
      <c r="H22" s="62"/>
      <c r="I22" s="53"/>
      <c r="J22" s="53"/>
      <c r="K22" s="54"/>
      <c r="L22" s="53"/>
      <c r="M22" s="53"/>
    </row>
    <row r="23" spans="1:13" x14ac:dyDescent="0.2">
      <c r="A23" s="74"/>
      <c r="B23" s="70"/>
      <c r="C23" s="46" t="s">
        <v>30</v>
      </c>
      <c r="D23" s="52" t="s">
        <v>19</v>
      </c>
      <c r="E23" s="31">
        <v>2.1600000000000001E-2</v>
      </c>
      <c r="F23" s="56">
        <f>E23*F21</f>
        <v>0.12528</v>
      </c>
      <c r="G23" s="52"/>
      <c r="H23" s="53"/>
      <c r="I23" s="54"/>
      <c r="J23" s="53"/>
      <c r="K23" s="54"/>
      <c r="L23" s="53"/>
      <c r="M23" s="53"/>
    </row>
    <row r="24" spans="1:13" x14ac:dyDescent="0.2">
      <c r="A24" s="74"/>
      <c r="B24" s="70"/>
      <c r="C24" s="46" t="s">
        <v>36</v>
      </c>
      <c r="D24" s="52" t="s">
        <v>19</v>
      </c>
      <c r="E24" s="31">
        <v>2.7300000000000001E-2</v>
      </c>
      <c r="F24" s="56">
        <f>F21*E24</f>
        <v>0.15834000000000001</v>
      </c>
      <c r="G24" s="52"/>
      <c r="H24" s="53"/>
      <c r="I24" s="54"/>
      <c r="J24" s="53"/>
      <c r="K24" s="53"/>
      <c r="L24" s="53"/>
      <c r="M24" s="53"/>
    </row>
    <row r="25" spans="1:13" x14ac:dyDescent="0.2">
      <c r="A25" s="74"/>
      <c r="B25" s="70"/>
      <c r="C25" s="46" t="s">
        <v>37</v>
      </c>
      <c r="D25" s="52" t="s">
        <v>19</v>
      </c>
      <c r="E25" s="31">
        <v>9.7000000000000003E-3</v>
      </c>
      <c r="F25" s="56">
        <f>F21*E25</f>
        <v>5.6259999999999998E-2</v>
      </c>
      <c r="G25" s="52"/>
      <c r="H25" s="53"/>
      <c r="I25" s="54"/>
      <c r="J25" s="53"/>
      <c r="K25" s="54"/>
      <c r="L25" s="53"/>
      <c r="M25" s="53"/>
    </row>
    <row r="26" spans="1:13" x14ac:dyDescent="0.2">
      <c r="A26" s="74"/>
      <c r="B26" s="70"/>
      <c r="C26" s="31" t="s">
        <v>20</v>
      </c>
      <c r="D26" s="52"/>
      <c r="E26" s="31"/>
      <c r="F26" s="52"/>
      <c r="G26" s="52"/>
      <c r="H26" s="53"/>
      <c r="I26" s="54"/>
      <c r="J26" s="53"/>
      <c r="K26" s="54"/>
      <c r="L26" s="53"/>
      <c r="M26" s="53"/>
    </row>
    <row r="27" spans="1:13" ht="18.75" x14ac:dyDescent="0.2">
      <c r="A27" s="74"/>
      <c r="B27" s="70"/>
      <c r="C27" s="44" t="s">
        <v>31</v>
      </c>
      <c r="D27" s="31" t="s">
        <v>27</v>
      </c>
      <c r="E27" s="31">
        <v>1.22</v>
      </c>
      <c r="F27" s="53">
        <f>E27*F21</f>
        <v>7.0759999999999996</v>
      </c>
      <c r="G27" s="53"/>
      <c r="H27" s="53"/>
      <c r="I27" s="54"/>
      <c r="J27" s="53"/>
      <c r="K27" s="54"/>
      <c r="L27" s="53"/>
      <c r="M27" s="53"/>
    </row>
    <row r="28" spans="1:13" ht="18.75" x14ac:dyDescent="0.2">
      <c r="A28" s="74"/>
      <c r="B28" s="70"/>
      <c r="C28" s="32" t="s">
        <v>34</v>
      </c>
      <c r="D28" s="31" t="s">
        <v>27</v>
      </c>
      <c r="E28" s="31">
        <v>7.0000000000000007E-2</v>
      </c>
      <c r="F28" s="52">
        <f>E28*F21</f>
        <v>0.40600000000000003</v>
      </c>
      <c r="G28" s="53"/>
      <c r="H28" s="53"/>
      <c r="I28" s="54"/>
      <c r="J28" s="53"/>
      <c r="K28" s="54"/>
      <c r="L28" s="53"/>
      <c r="M28" s="53"/>
    </row>
    <row r="29" spans="1:13" ht="38.25" x14ac:dyDescent="0.2">
      <c r="A29" s="74">
        <v>5</v>
      </c>
      <c r="B29" s="55" t="s">
        <v>46</v>
      </c>
      <c r="C29" s="45" t="s">
        <v>59</v>
      </c>
      <c r="D29" s="70" t="s">
        <v>24</v>
      </c>
      <c r="E29" s="70"/>
      <c r="F29" s="35">
        <v>389.65</v>
      </c>
      <c r="G29" s="59"/>
      <c r="H29" s="60"/>
      <c r="I29" s="61"/>
      <c r="J29" s="60"/>
      <c r="K29" s="61"/>
      <c r="L29" s="60"/>
      <c r="M29" s="60"/>
    </row>
    <row r="30" spans="1:13" x14ac:dyDescent="0.2">
      <c r="A30" s="74"/>
      <c r="B30" s="70"/>
      <c r="C30" s="44" t="s">
        <v>12</v>
      </c>
      <c r="D30" s="52" t="s">
        <v>14</v>
      </c>
      <c r="E30" s="31">
        <v>3.3000000000000002E-2</v>
      </c>
      <c r="F30" s="56">
        <f>F29*E30</f>
        <v>12.858449999999999</v>
      </c>
      <c r="G30" s="58"/>
      <c r="H30" s="62"/>
      <c r="I30" s="53"/>
      <c r="J30" s="53"/>
      <c r="K30" s="54"/>
      <c r="L30" s="53"/>
      <c r="M30" s="53"/>
    </row>
    <row r="31" spans="1:13" x14ac:dyDescent="0.2">
      <c r="A31" s="74"/>
      <c r="B31" s="70"/>
      <c r="C31" s="46" t="s">
        <v>30</v>
      </c>
      <c r="D31" s="52" t="s">
        <v>19</v>
      </c>
      <c r="E31" s="31">
        <v>1.91E-3</v>
      </c>
      <c r="F31" s="56">
        <f>E31*F29</f>
        <v>0.74423149999999993</v>
      </c>
      <c r="G31" s="52"/>
      <c r="H31" s="53"/>
      <c r="I31" s="54"/>
      <c r="J31" s="53"/>
      <c r="K31" s="54"/>
      <c r="L31" s="53"/>
      <c r="M31" s="53"/>
    </row>
    <row r="32" spans="1:13" x14ac:dyDescent="0.2">
      <c r="A32" s="74"/>
      <c r="B32" s="70"/>
      <c r="C32" s="46" t="s">
        <v>32</v>
      </c>
      <c r="D32" s="52" t="s">
        <v>19</v>
      </c>
      <c r="E32" s="31">
        <v>1.12E-2</v>
      </c>
      <c r="F32" s="56">
        <f>E32*F29</f>
        <v>4.3640799999999995</v>
      </c>
      <c r="G32" s="52"/>
      <c r="H32" s="53"/>
      <c r="I32" s="54"/>
      <c r="J32" s="53"/>
      <c r="K32" s="53"/>
      <c r="L32" s="53"/>
      <c r="M32" s="53"/>
    </row>
    <row r="33" spans="1:13" x14ac:dyDescent="0.2">
      <c r="A33" s="74"/>
      <c r="B33" s="70"/>
      <c r="C33" s="46" t="s">
        <v>33</v>
      </c>
      <c r="D33" s="52" t="s">
        <v>19</v>
      </c>
      <c r="E33" s="31">
        <v>2.4799999999999999E-2</v>
      </c>
      <c r="F33" s="56">
        <f>E33*F29</f>
        <v>9.6633199999999988</v>
      </c>
      <c r="G33" s="52"/>
      <c r="H33" s="53"/>
      <c r="I33" s="54"/>
      <c r="J33" s="53"/>
      <c r="K33" s="54"/>
      <c r="L33" s="53"/>
      <c r="M33" s="53"/>
    </row>
    <row r="34" spans="1:13" x14ac:dyDescent="0.2">
      <c r="A34" s="74"/>
      <c r="B34" s="70"/>
      <c r="C34" s="46" t="s">
        <v>37</v>
      </c>
      <c r="D34" s="52" t="s">
        <v>19</v>
      </c>
      <c r="E34" s="31">
        <v>4.1399999999999996E-3</v>
      </c>
      <c r="F34" s="56">
        <f>F29*E34</f>
        <v>1.6131509999999998</v>
      </c>
      <c r="G34" s="52"/>
      <c r="H34" s="53"/>
      <c r="I34" s="54"/>
      <c r="J34" s="53"/>
      <c r="K34" s="54"/>
      <c r="L34" s="53"/>
      <c r="M34" s="53"/>
    </row>
    <row r="35" spans="1:13" ht="25.5" x14ac:dyDescent="0.2">
      <c r="A35" s="74"/>
      <c r="B35" s="70"/>
      <c r="C35" s="46" t="s">
        <v>47</v>
      </c>
      <c r="D35" s="52" t="s">
        <v>19</v>
      </c>
      <c r="E35" s="31">
        <v>5.2999999999999998E-4</v>
      </c>
      <c r="F35" s="43">
        <f>E35*F29</f>
        <v>0.20651449999999999</v>
      </c>
      <c r="G35" s="31"/>
      <c r="H35" s="33"/>
      <c r="I35" s="34"/>
      <c r="J35" s="33"/>
      <c r="K35" s="34"/>
      <c r="L35" s="33"/>
      <c r="M35" s="33"/>
    </row>
    <row r="36" spans="1:13" x14ac:dyDescent="0.2">
      <c r="A36" s="74"/>
      <c r="B36" s="70"/>
      <c r="C36" s="31" t="s">
        <v>20</v>
      </c>
      <c r="D36" s="52"/>
      <c r="E36" s="31"/>
      <c r="F36" s="52"/>
      <c r="G36" s="52"/>
      <c r="H36" s="53"/>
      <c r="I36" s="54"/>
      <c r="J36" s="53"/>
      <c r="K36" s="54"/>
      <c r="L36" s="53"/>
      <c r="M36" s="53"/>
    </row>
    <row r="37" spans="1:13" ht="18.75" x14ac:dyDescent="0.2">
      <c r="A37" s="74"/>
      <c r="B37" s="70"/>
      <c r="C37" s="44" t="s">
        <v>55</v>
      </c>
      <c r="D37" s="31" t="s">
        <v>27</v>
      </c>
      <c r="E37" s="31">
        <v>0.126</v>
      </c>
      <c r="F37" s="33">
        <f>E37*F29</f>
        <v>49.0959</v>
      </c>
      <c r="G37" s="65"/>
      <c r="H37" s="65"/>
      <c r="I37" s="66"/>
      <c r="J37" s="65"/>
      <c r="K37" s="66"/>
      <c r="L37" s="65"/>
      <c r="M37" s="65"/>
    </row>
    <row r="38" spans="1:13" ht="18.75" x14ac:dyDescent="0.2">
      <c r="A38" s="74"/>
      <c r="B38" s="70"/>
      <c r="C38" s="32" t="s">
        <v>34</v>
      </c>
      <c r="D38" s="31" t="s">
        <v>27</v>
      </c>
      <c r="E38" s="31">
        <v>0.03</v>
      </c>
      <c r="F38" s="53">
        <f>E38*F29</f>
        <v>11.689499999999999</v>
      </c>
      <c r="G38" s="53"/>
      <c r="H38" s="53"/>
      <c r="I38" s="54"/>
      <c r="J38" s="53"/>
      <c r="K38" s="54"/>
      <c r="L38" s="53"/>
      <c r="M38" s="53"/>
    </row>
    <row r="39" spans="1:13" ht="25.5" x14ac:dyDescent="0.2">
      <c r="A39" s="91">
        <v>6</v>
      </c>
      <c r="B39" s="55" t="s">
        <v>62</v>
      </c>
      <c r="C39" s="45" t="s">
        <v>63</v>
      </c>
      <c r="D39" s="70" t="s">
        <v>24</v>
      </c>
      <c r="E39" s="70"/>
      <c r="F39" s="35">
        <v>349.65</v>
      </c>
      <c r="G39" s="59"/>
      <c r="H39" s="60"/>
      <c r="I39" s="61"/>
      <c r="J39" s="60"/>
      <c r="K39" s="61"/>
      <c r="L39" s="60"/>
      <c r="M39" s="60"/>
    </row>
    <row r="40" spans="1:13" x14ac:dyDescent="0.2">
      <c r="A40" s="92"/>
      <c r="B40" s="70"/>
      <c r="C40" s="44" t="s">
        <v>12</v>
      </c>
      <c r="D40" s="36" t="s">
        <v>14</v>
      </c>
      <c r="E40" s="31">
        <v>0.38644000000000001</v>
      </c>
      <c r="F40" s="43">
        <f>E40*F39</f>
        <v>135.11874599999999</v>
      </c>
      <c r="G40" s="31"/>
      <c r="H40" s="33"/>
      <c r="I40" s="33"/>
      <c r="J40" s="33"/>
      <c r="K40" s="31"/>
      <c r="L40" s="31"/>
      <c r="M40" s="33"/>
    </row>
    <row r="41" spans="1:13" x14ac:dyDescent="0.2">
      <c r="A41" s="92"/>
      <c r="B41" s="70"/>
      <c r="C41" s="46" t="s">
        <v>37</v>
      </c>
      <c r="D41" s="52" t="s">
        <v>19</v>
      </c>
      <c r="E41" s="31">
        <v>2.2599999999999999E-2</v>
      </c>
      <c r="F41" s="56">
        <f>F39*E41</f>
        <v>7.9020899999999994</v>
      </c>
      <c r="G41" s="52"/>
      <c r="H41" s="53"/>
      <c r="I41" s="54"/>
      <c r="J41" s="53"/>
      <c r="K41" s="54"/>
      <c r="L41" s="53"/>
      <c r="M41" s="53"/>
    </row>
    <row r="42" spans="1:13" x14ac:dyDescent="0.2">
      <c r="A42" s="92"/>
      <c r="B42" s="70"/>
      <c r="C42" s="32" t="s">
        <v>21</v>
      </c>
      <c r="D42" s="36" t="s">
        <v>0</v>
      </c>
      <c r="E42" s="31">
        <v>1.3100000000000001E-2</v>
      </c>
      <c r="F42" s="43">
        <f>E42*F39</f>
        <v>4.5804149999999995</v>
      </c>
      <c r="G42" s="31"/>
      <c r="H42" s="31"/>
      <c r="I42" s="31"/>
      <c r="J42" s="31"/>
      <c r="K42" s="33"/>
      <c r="L42" s="33"/>
      <c r="M42" s="33"/>
    </row>
    <row r="43" spans="1:13" x14ac:dyDescent="0.2">
      <c r="A43" s="92"/>
      <c r="B43" s="70"/>
      <c r="C43" s="31" t="s">
        <v>20</v>
      </c>
      <c r="D43" s="31"/>
      <c r="E43" s="31"/>
      <c r="F43" s="33"/>
      <c r="G43" s="31"/>
      <c r="H43" s="33"/>
      <c r="I43" s="34"/>
      <c r="J43" s="33"/>
      <c r="K43" s="34"/>
      <c r="L43" s="33"/>
      <c r="M43" s="33"/>
    </row>
    <row r="44" spans="1:13" ht="18.75" x14ac:dyDescent="0.2">
      <c r="A44" s="92"/>
      <c r="B44" s="70"/>
      <c r="C44" s="32" t="s">
        <v>64</v>
      </c>
      <c r="D44" s="31" t="s">
        <v>27</v>
      </c>
      <c r="E44" s="31">
        <v>0.16320000000000001</v>
      </c>
      <c r="F44" s="43">
        <f>E44*F39</f>
        <v>57.06288</v>
      </c>
      <c r="G44" s="37"/>
      <c r="H44" s="37"/>
      <c r="I44" s="38"/>
      <c r="J44" s="39"/>
      <c r="K44" s="40"/>
      <c r="L44" s="40"/>
      <c r="M44" s="33"/>
    </row>
    <row r="45" spans="1:13" ht="21" x14ac:dyDescent="0.2">
      <c r="A45" s="92"/>
      <c r="B45" s="70"/>
      <c r="C45" s="64" t="s">
        <v>56</v>
      </c>
      <c r="D45" s="31" t="s">
        <v>13</v>
      </c>
      <c r="E45" s="71" t="s">
        <v>70</v>
      </c>
      <c r="F45" s="43">
        <v>2.6269999999999998</v>
      </c>
      <c r="G45" s="33"/>
      <c r="H45" s="33"/>
      <c r="I45" s="34"/>
      <c r="J45" s="33"/>
      <c r="K45" s="34"/>
      <c r="L45" s="33"/>
      <c r="M45" s="33"/>
    </row>
    <row r="46" spans="1:13" x14ac:dyDescent="0.2">
      <c r="A46" s="92"/>
      <c r="B46" s="70"/>
      <c r="C46" s="46" t="s">
        <v>65</v>
      </c>
      <c r="D46" s="52" t="s">
        <v>13</v>
      </c>
      <c r="E46" s="31">
        <v>1.9000000000000001E-4</v>
      </c>
      <c r="F46" s="53">
        <f>E46*F39</f>
        <v>6.6433499999999993E-2</v>
      </c>
      <c r="G46" s="53"/>
      <c r="H46" s="53"/>
      <c r="I46" s="54"/>
      <c r="J46" s="53"/>
      <c r="K46" s="54"/>
      <c r="L46" s="53"/>
      <c r="M46" s="53"/>
    </row>
    <row r="47" spans="1:13" ht="18.75" x14ac:dyDescent="0.2">
      <c r="A47" s="92"/>
      <c r="B47" s="70"/>
      <c r="C47" s="32" t="s">
        <v>61</v>
      </c>
      <c r="D47" s="31" t="s">
        <v>27</v>
      </c>
      <c r="E47" s="31">
        <v>0.04</v>
      </c>
      <c r="F47" s="33">
        <f>E47*F39</f>
        <v>13.985999999999999</v>
      </c>
      <c r="G47" s="33"/>
      <c r="H47" s="33"/>
      <c r="I47" s="34"/>
      <c r="J47" s="33"/>
      <c r="K47" s="34"/>
      <c r="L47" s="33"/>
      <c r="M47" s="33"/>
    </row>
    <row r="48" spans="1:13" ht="18.75" x14ac:dyDescent="0.2">
      <c r="A48" s="92"/>
      <c r="B48" s="70"/>
      <c r="C48" s="32" t="s">
        <v>57</v>
      </c>
      <c r="D48" s="31" t="s">
        <v>58</v>
      </c>
      <c r="E48" s="31">
        <v>9.3399999999999993E-3</v>
      </c>
      <c r="F48" s="43">
        <f>E48*F39</f>
        <v>3.2657309999999997</v>
      </c>
      <c r="G48" s="33"/>
      <c r="H48" s="33"/>
      <c r="I48" s="34"/>
      <c r="J48" s="33"/>
      <c r="K48" s="34"/>
      <c r="L48" s="33"/>
      <c r="M48" s="33"/>
    </row>
    <row r="49" spans="1:13" ht="18.75" x14ac:dyDescent="0.2">
      <c r="A49" s="92"/>
      <c r="B49" s="70"/>
      <c r="C49" s="32" t="s">
        <v>34</v>
      </c>
      <c r="D49" s="31" t="s">
        <v>27</v>
      </c>
      <c r="E49" s="31">
        <v>0.17799999999999999</v>
      </c>
      <c r="F49" s="33">
        <f>E49*F39</f>
        <v>62.23769999999999</v>
      </c>
      <c r="G49" s="33"/>
      <c r="H49" s="33"/>
      <c r="I49" s="34"/>
      <c r="J49" s="33"/>
      <c r="K49" s="34"/>
      <c r="L49" s="33"/>
      <c r="M49" s="33"/>
    </row>
    <row r="50" spans="1:13" x14ac:dyDescent="0.2">
      <c r="A50" s="93"/>
      <c r="B50" s="70"/>
      <c r="C50" s="32" t="s">
        <v>16</v>
      </c>
      <c r="D50" s="36" t="s">
        <v>0</v>
      </c>
      <c r="E50" s="31">
        <v>5.64E-3</v>
      </c>
      <c r="F50" s="33">
        <f>E50*F39</f>
        <v>1.9720259999999998</v>
      </c>
      <c r="G50" s="37"/>
      <c r="H50" s="37"/>
      <c r="I50" s="38"/>
      <c r="J50" s="39"/>
      <c r="K50" s="40"/>
      <c r="L50" s="40"/>
      <c r="M50" s="33"/>
    </row>
    <row r="51" spans="1:13" ht="38.25" x14ac:dyDescent="0.2">
      <c r="A51" s="74">
        <v>7</v>
      </c>
      <c r="B51" s="55" t="s">
        <v>66</v>
      </c>
      <c r="C51" s="45" t="s">
        <v>71</v>
      </c>
      <c r="D51" s="70" t="s">
        <v>54</v>
      </c>
      <c r="E51" s="70"/>
      <c r="F51" s="35">
        <f>F12/4.5*1000*3.5</f>
        <v>77.777777777777771</v>
      </c>
      <c r="G51" s="59"/>
      <c r="H51" s="60"/>
      <c r="I51" s="61"/>
      <c r="J51" s="60"/>
      <c r="K51" s="61"/>
      <c r="L51" s="60"/>
      <c r="M51" s="60"/>
    </row>
    <row r="52" spans="1:13" x14ac:dyDescent="0.2">
      <c r="A52" s="74"/>
      <c r="B52" s="70"/>
      <c r="C52" s="44" t="s">
        <v>12</v>
      </c>
      <c r="D52" s="36" t="s">
        <v>14</v>
      </c>
      <c r="E52" s="31">
        <v>7.6999999999999999E-2</v>
      </c>
      <c r="F52" s="41">
        <f>E52*F51</f>
        <v>5.988888888888888</v>
      </c>
      <c r="G52" s="31"/>
      <c r="H52" s="33"/>
      <c r="I52" s="33"/>
      <c r="J52" s="33"/>
      <c r="K52" s="31"/>
      <c r="L52" s="31"/>
      <c r="M52" s="33"/>
    </row>
    <row r="53" spans="1:13" x14ac:dyDescent="0.2">
      <c r="A53" s="74"/>
      <c r="B53" s="70"/>
      <c r="C53" s="46" t="s">
        <v>67</v>
      </c>
      <c r="D53" s="52" t="s">
        <v>19</v>
      </c>
      <c r="E53" s="31">
        <v>0.19400000000000001</v>
      </c>
      <c r="F53" s="63">
        <f>E53*F51</f>
        <v>15.088888888888889</v>
      </c>
      <c r="G53" s="52"/>
      <c r="H53" s="53"/>
      <c r="I53" s="54"/>
      <c r="J53" s="53"/>
      <c r="K53" s="53"/>
      <c r="L53" s="53"/>
      <c r="M53" s="53"/>
    </row>
    <row r="54" spans="1:13" x14ac:dyDescent="0.2">
      <c r="A54" s="74"/>
      <c r="B54" s="70"/>
      <c r="C54" s="46" t="s">
        <v>68</v>
      </c>
      <c r="D54" s="52" t="s">
        <v>19</v>
      </c>
      <c r="E54" s="31">
        <v>2.4199999999999999E-2</v>
      </c>
      <c r="F54" s="63">
        <f>E54*F51</f>
        <v>1.882222222222222</v>
      </c>
      <c r="G54" s="52"/>
      <c r="H54" s="53"/>
      <c r="I54" s="54"/>
      <c r="J54" s="53"/>
      <c r="K54" s="53"/>
      <c r="L54" s="53"/>
      <c r="M54" s="53"/>
    </row>
    <row r="55" spans="1:13" x14ac:dyDescent="0.2">
      <c r="A55" s="74"/>
      <c r="B55" s="70"/>
      <c r="C55" s="46" t="s">
        <v>69</v>
      </c>
      <c r="D55" s="52" t="s">
        <v>19</v>
      </c>
      <c r="E55" s="31">
        <v>1.67E-2</v>
      </c>
      <c r="F55" s="63">
        <f>E55*F51</f>
        <v>1.2988888888888888</v>
      </c>
      <c r="G55" s="52"/>
      <c r="H55" s="53"/>
      <c r="I55" s="54"/>
      <c r="J55" s="53"/>
      <c r="K55" s="54"/>
      <c r="L55" s="53"/>
      <c r="M55" s="53"/>
    </row>
    <row r="56" spans="1:13" x14ac:dyDescent="0.2">
      <c r="A56" s="74"/>
      <c r="B56" s="70"/>
      <c r="C56" s="46" t="s">
        <v>37</v>
      </c>
      <c r="D56" s="52" t="s">
        <v>19</v>
      </c>
      <c r="E56" s="31">
        <v>8.8000000000000005E-3</v>
      </c>
      <c r="F56" s="63">
        <f>E56*F51</f>
        <v>0.68444444444444441</v>
      </c>
      <c r="G56" s="52"/>
      <c r="H56" s="53"/>
      <c r="I56" s="54"/>
      <c r="J56" s="53"/>
      <c r="K56" s="54"/>
      <c r="L56" s="53"/>
      <c r="M56" s="53"/>
    </row>
    <row r="57" spans="1:13" x14ac:dyDescent="0.2">
      <c r="A57" s="74"/>
      <c r="B57" s="70"/>
      <c r="C57" s="32" t="s">
        <v>21</v>
      </c>
      <c r="D57" s="36" t="s">
        <v>0</v>
      </c>
      <c r="E57" s="31">
        <v>6.3700000000000007E-2</v>
      </c>
      <c r="F57" s="41">
        <f>E57*F51</f>
        <v>4.9544444444444444</v>
      </c>
      <c r="G57" s="31"/>
      <c r="H57" s="31"/>
      <c r="I57" s="31"/>
      <c r="J57" s="31"/>
      <c r="K57" s="33"/>
      <c r="L57" s="33"/>
      <c r="M57" s="33"/>
    </row>
    <row r="58" spans="1:13" x14ac:dyDescent="0.2">
      <c r="A58" s="74"/>
      <c r="B58" s="70"/>
      <c r="C58" s="31" t="s">
        <v>20</v>
      </c>
      <c r="D58" s="31"/>
      <c r="E58" s="31"/>
      <c r="F58" s="33"/>
      <c r="G58" s="31"/>
      <c r="H58" s="33"/>
      <c r="I58" s="34"/>
      <c r="J58" s="33"/>
      <c r="K58" s="34"/>
      <c r="L58" s="33"/>
      <c r="M58" s="33"/>
    </row>
    <row r="59" spans="1:13" x14ac:dyDescent="0.2">
      <c r="A59" s="74"/>
      <c r="B59" s="70"/>
      <c r="C59" s="46" t="s">
        <v>53</v>
      </c>
      <c r="D59" s="52" t="s">
        <v>13</v>
      </c>
      <c r="E59" s="31">
        <v>5.9999999999999995E-4</v>
      </c>
      <c r="F59" s="68">
        <f>E59*F51</f>
        <v>4.6666666666666662E-2</v>
      </c>
      <c r="G59" s="53"/>
      <c r="H59" s="53"/>
      <c r="I59" s="54"/>
      <c r="J59" s="53"/>
      <c r="K59" s="54"/>
      <c r="L59" s="53"/>
      <c r="M59" s="53"/>
    </row>
    <row r="60" spans="1:13" ht="18.75" x14ac:dyDescent="0.2">
      <c r="A60" s="74"/>
      <c r="B60" s="70"/>
      <c r="C60" s="32" t="s">
        <v>34</v>
      </c>
      <c r="D60" s="31" t="s">
        <v>27</v>
      </c>
      <c r="E60" s="31">
        <v>6.2E-2</v>
      </c>
      <c r="F60" s="41">
        <f>E60*F51</f>
        <v>4.822222222222222</v>
      </c>
      <c r="G60" s="53"/>
      <c r="H60" s="53"/>
      <c r="I60" s="54"/>
      <c r="J60" s="53"/>
      <c r="K60" s="54"/>
      <c r="L60" s="53"/>
      <c r="M60" s="53"/>
    </row>
    <row r="61" spans="1:13" ht="18.75" x14ac:dyDescent="0.2">
      <c r="A61" s="74"/>
      <c r="B61" s="70"/>
      <c r="C61" s="32" t="s">
        <v>61</v>
      </c>
      <c r="D61" s="31" t="s">
        <v>27</v>
      </c>
      <c r="E61" s="31">
        <v>0.01</v>
      </c>
      <c r="F61" s="41">
        <f>E61*F51</f>
        <v>0.77777777777777768</v>
      </c>
      <c r="G61" s="53"/>
      <c r="H61" s="53"/>
      <c r="I61" s="54"/>
      <c r="J61" s="53"/>
      <c r="K61" s="54"/>
      <c r="L61" s="53"/>
      <c r="M61" s="53"/>
    </row>
    <row r="62" spans="1:13" x14ac:dyDescent="0.2">
      <c r="A62" s="74"/>
      <c r="B62" s="70"/>
      <c r="C62" s="46" t="s">
        <v>65</v>
      </c>
      <c r="D62" s="52" t="s">
        <v>13</v>
      </c>
      <c r="E62" s="31">
        <v>6.9999999999999999E-4</v>
      </c>
      <c r="F62" s="68">
        <f>E62*F51</f>
        <v>5.4444444444444441E-2</v>
      </c>
      <c r="G62" s="53"/>
      <c r="H62" s="53"/>
      <c r="I62" s="54"/>
      <c r="J62" s="53"/>
      <c r="K62" s="54"/>
      <c r="L62" s="53"/>
      <c r="M62" s="53"/>
    </row>
    <row r="63" spans="1:13" x14ac:dyDescent="0.2">
      <c r="A63" s="74"/>
      <c r="B63" s="70"/>
      <c r="C63" s="32" t="s">
        <v>16</v>
      </c>
      <c r="D63" s="36" t="s">
        <v>0</v>
      </c>
      <c r="E63" s="31">
        <v>1.78E-2</v>
      </c>
      <c r="F63" s="41">
        <f>E63*F51</f>
        <v>1.3844444444444444</v>
      </c>
      <c r="G63" s="37"/>
      <c r="H63" s="37"/>
      <c r="I63" s="38"/>
      <c r="J63" s="39"/>
      <c r="K63" s="40"/>
      <c r="L63" s="40"/>
      <c r="M63" s="33"/>
    </row>
    <row r="64" spans="1:13" ht="38.25" x14ac:dyDescent="0.2">
      <c r="A64" s="74">
        <v>8</v>
      </c>
      <c r="B64" s="55" t="s">
        <v>38</v>
      </c>
      <c r="C64" s="45" t="s">
        <v>39</v>
      </c>
      <c r="D64" s="70" t="s">
        <v>35</v>
      </c>
      <c r="E64" s="70"/>
      <c r="F64" s="35">
        <v>18</v>
      </c>
      <c r="G64" s="59"/>
      <c r="H64" s="60"/>
      <c r="I64" s="61"/>
      <c r="J64" s="60"/>
      <c r="K64" s="61"/>
      <c r="L64" s="60"/>
      <c r="M64" s="60"/>
    </row>
    <row r="65" spans="1:13" x14ac:dyDescent="0.2">
      <c r="A65" s="74"/>
      <c r="B65" s="70"/>
      <c r="C65" s="44" t="s">
        <v>12</v>
      </c>
      <c r="D65" s="36" t="s">
        <v>14</v>
      </c>
      <c r="E65" s="43">
        <v>0.15</v>
      </c>
      <c r="F65" s="41">
        <f>E65*F64</f>
        <v>2.6999999999999997</v>
      </c>
      <c r="G65" s="31"/>
      <c r="H65" s="33"/>
      <c r="I65" s="33"/>
      <c r="J65" s="33"/>
      <c r="K65" s="31"/>
      <c r="L65" s="31"/>
      <c r="M65" s="33"/>
    </row>
    <row r="66" spans="1:13" x14ac:dyDescent="0.2">
      <c r="A66" s="74"/>
      <c r="B66" s="70"/>
      <c r="C66" s="46" t="s">
        <v>30</v>
      </c>
      <c r="D66" s="52" t="s">
        <v>19</v>
      </c>
      <c r="E66" s="31">
        <v>2.1600000000000001E-2</v>
      </c>
      <c r="F66" s="63">
        <f>E66*F64</f>
        <v>0.38880000000000003</v>
      </c>
      <c r="G66" s="52"/>
      <c r="H66" s="53"/>
      <c r="I66" s="54"/>
      <c r="J66" s="53"/>
      <c r="K66" s="54"/>
      <c r="L66" s="53"/>
      <c r="M66" s="53"/>
    </row>
    <row r="67" spans="1:13" x14ac:dyDescent="0.2">
      <c r="A67" s="74"/>
      <c r="B67" s="70"/>
      <c r="C67" s="46" t="s">
        <v>33</v>
      </c>
      <c r="D67" s="52" t="s">
        <v>19</v>
      </c>
      <c r="E67" s="31">
        <v>2.7300000000000001E-2</v>
      </c>
      <c r="F67" s="63">
        <f>E67*F64</f>
        <v>0.4914</v>
      </c>
      <c r="G67" s="52"/>
      <c r="H67" s="53"/>
      <c r="I67" s="54"/>
      <c r="J67" s="53"/>
      <c r="K67" s="54"/>
      <c r="L67" s="53"/>
      <c r="M67" s="53"/>
    </row>
    <row r="68" spans="1:13" x14ac:dyDescent="0.2">
      <c r="A68" s="74"/>
      <c r="B68" s="70"/>
      <c r="C68" s="46" t="s">
        <v>37</v>
      </c>
      <c r="D68" s="52" t="s">
        <v>19</v>
      </c>
      <c r="E68" s="31">
        <v>9.7000000000000003E-3</v>
      </c>
      <c r="F68" s="56">
        <f>E68*F64</f>
        <v>0.17460000000000001</v>
      </c>
      <c r="G68" s="52"/>
      <c r="H68" s="53"/>
      <c r="I68" s="54"/>
      <c r="J68" s="53"/>
      <c r="K68" s="54"/>
      <c r="L68" s="53"/>
      <c r="M68" s="53"/>
    </row>
    <row r="69" spans="1:13" x14ac:dyDescent="0.2">
      <c r="A69" s="74"/>
      <c r="B69" s="70"/>
      <c r="C69" s="32" t="s">
        <v>21</v>
      </c>
      <c r="D69" s="36" t="s">
        <v>0</v>
      </c>
      <c r="E69" s="31">
        <v>2.3E-3</v>
      </c>
      <c r="F69" s="43">
        <f>E69*F64</f>
        <v>4.1399999999999999E-2</v>
      </c>
      <c r="G69" s="31"/>
      <c r="H69" s="31"/>
      <c r="I69" s="31"/>
      <c r="J69" s="31"/>
      <c r="K69" s="33"/>
      <c r="L69" s="33"/>
      <c r="M69" s="33"/>
    </row>
    <row r="70" spans="1:13" x14ac:dyDescent="0.2">
      <c r="A70" s="74"/>
      <c r="B70" s="70"/>
      <c r="C70" s="31" t="s">
        <v>20</v>
      </c>
      <c r="D70" s="31"/>
      <c r="E70" s="31"/>
      <c r="F70" s="33"/>
      <c r="G70" s="31"/>
      <c r="H70" s="33"/>
      <c r="I70" s="34"/>
      <c r="J70" s="33"/>
      <c r="K70" s="34"/>
      <c r="L70" s="33"/>
      <c r="M70" s="33"/>
    </row>
    <row r="71" spans="1:13" ht="18.75" x14ac:dyDescent="0.2">
      <c r="A71" s="74"/>
      <c r="B71" s="70"/>
      <c r="C71" s="32" t="s">
        <v>31</v>
      </c>
      <c r="D71" s="31" t="s">
        <v>27</v>
      </c>
      <c r="E71" s="31">
        <v>1.22</v>
      </c>
      <c r="F71" s="43">
        <f>E71*F64</f>
        <v>21.96</v>
      </c>
      <c r="G71" s="53"/>
      <c r="H71" s="37"/>
      <c r="I71" s="38"/>
      <c r="J71" s="39"/>
      <c r="K71" s="40"/>
      <c r="L71" s="40"/>
      <c r="M71" s="33"/>
    </row>
    <row r="72" spans="1:13" ht="19.5" thickBot="1" x14ac:dyDescent="0.25">
      <c r="A72" s="74"/>
      <c r="B72" s="70"/>
      <c r="C72" s="32" t="s">
        <v>34</v>
      </c>
      <c r="D72" s="31" t="s">
        <v>27</v>
      </c>
      <c r="E72" s="31">
        <v>7.0000000000000007E-2</v>
      </c>
      <c r="F72" s="52">
        <f>E72*F64</f>
        <v>1.2600000000000002</v>
      </c>
      <c r="G72" s="53"/>
      <c r="H72" s="53"/>
      <c r="I72" s="54"/>
      <c r="J72" s="53"/>
      <c r="K72" s="54"/>
      <c r="L72" s="53"/>
      <c r="M72" s="53"/>
    </row>
    <row r="73" spans="1:13" ht="13.5" thickBot="1" x14ac:dyDescent="0.25">
      <c r="A73" s="22"/>
      <c r="B73" s="23"/>
      <c r="C73" s="24" t="s">
        <v>8</v>
      </c>
      <c r="D73" s="25"/>
      <c r="E73" s="25"/>
      <c r="F73" s="26"/>
      <c r="G73" s="25"/>
      <c r="H73" s="27"/>
      <c r="I73" s="28"/>
      <c r="J73" s="27"/>
      <c r="K73" s="27"/>
      <c r="L73" s="27"/>
      <c r="M73" s="29"/>
    </row>
    <row r="74" spans="1:13" x14ac:dyDescent="0.2">
      <c r="A74" s="7"/>
      <c r="B74" s="7"/>
      <c r="C74" s="5" t="s">
        <v>42</v>
      </c>
      <c r="D74" s="42"/>
      <c r="E74" s="9" t="s">
        <v>73</v>
      </c>
      <c r="F74" s="42"/>
      <c r="G74" s="42"/>
      <c r="H74" s="30"/>
      <c r="I74" s="21"/>
      <c r="J74" s="30"/>
      <c r="K74" s="21"/>
      <c r="L74" s="30"/>
      <c r="M74" s="6"/>
    </row>
    <row r="75" spans="1:13" x14ac:dyDescent="0.2">
      <c r="A75" s="11"/>
      <c r="B75" s="11"/>
      <c r="C75" s="57" t="s">
        <v>8</v>
      </c>
      <c r="D75" s="70"/>
      <c r="E75" s="70"/>
      <c r="F75" s="16"/>
      <c r="G75" s="70"/>
      <c r="H75" s="35"/>
      <c r="I75" s="15"/>
      <c r="J75" s="35"/>
      <c r="K75" s="15"/>
      <c r="L75" s="35"/>
      <c r="M75" s="17"/>
    </row>
    <row r="76" spans="1:13" x14ac:dyDescent="0.2">
      <c r="A76" s="1"/>
      <c r="B76" s="1"/>
      <c r="C76" s="32" t="s">
        <v>22</v>
      </c>
      <c r="D76" s="31"/>
      <c r="E76" s="10" t="s">
        <v>73</v>
      </c>
      <c r="F76" s="31"/>
      <c r="G76" s="31"/>
      <c r="H76" s="31"/>
      <c r="I76" s="31"/>
      <c r="J76" s="31"/>
      <c r="K76" s="31"/>
      <c r="L76" s="31"/>
      <c r="M76" s="2"/>
    </row>
    <row r="77" spans="1:13" x14ac:dyDescent="0.2">
      <c r="A77" s="11"/>
      <c r="B77" s="11"/>
      <c r="C77" s="57" t="s">
        <v>8</v>
      </c>
      <c r="D77" s="70"/>
      <c r="E77" s="70"/>
      <c r="F77" s="16"/>
      <c r="G77" s="70"/>
      <c r="H77" s="15"/>
      <c r="I77" s="15"/>
      <c r="J77" s="15"/>
      <c r="K77" s="15"/>
      <c r="L77" s="35"/>
      <c r="M77" s="17"/>
    </row>
    <row r="78" spans="1:13" x14ac:dyDescent="0.2">
      <c r="A78" s="1"/>
      <c r="B78" s="1"/>
      <c r="C78" s="32" t="s">
        <v>17</v>
      </c>
      <c r="D78" s="31"/>
      <c r="E78" s="10" t="s">
        <v>73</v>
      </c>
      <c r="F78" s="34"/>
      <c r="G78" s="31"/>
      <c r="H78" s="3"/>
      <c r="I78" s="3"/>
      <c r="J78" s="3"/>
      <c r="K78" s="3"/>
      <c r="L78" s="33"/>
      <c r="M78" s="2"/>
    </row>
    <row r="79" spans="1:13" x14ac:dyDescent="0.2">
      <c r="A79" s="11"/>
      <c r="B79" s="11"/>
      <c r="C79" s="57" t="s">
        <v>8</v>
      </c>
      <c r="D79" s="70"/>
      <c r="E79" s="70"/>
      <c r="F79" s="16"/>
      <c r="G79" s="70"/>
      <c r="H79" s="35"/>
      <c r="I79" s="15"/>
      <c r="J79" s="35"/>
      <c r="K79" s="15"/>
      <c r="L79" s="35"/>
      <c r="M79" s="17"/>
    </row>
    <row r="80" spans="1:13" x14ac:dyDescent="0.2">
      <c r="A80" s="11"/>
      <c r="B80" s="11"/>
      <c r="C80" s="32" t="s">
        <v>25</v>
      </c>
      <c r="D80" s="70"/>
      <c r="E80" s="10">
        <v>0.03</v>
      </c>
      <c r="F80" s="16"/>
      <c r="G80" s="70"/>
      <c r="H80" s="35"/>
      <c r="I80" s="15"/>
      <c r="J80" s="35"/>
      <c r="K80" s="15"/>
      <c r="L80" s="35"/>
      <c r="M80" s="2"/>
    </row>
    <row r="81" spans="1:13" x14ac:dyDescent="0.2">
      <c r="A81" s="11"/>
      <c r="B81" s="11"/>
      <c r="C81" s="57" t="s">
        <v>8</v>
      </c>
      <c r="D81" s="70"/>
      <c r="E81" s="70"/>
      <c r="F81" s="16"/>
      <c r="G81" s="70"/>
      <c r="H81" s="35"/>
      <c r="I81" s="15"/>
      <c r="J81" s="35"/>
      <c r="K81" s="15"/>
      <c r="L81" s="35"/>
      <c r="M81" s="17"/>
    </row>
  </sheetData>
  <mergeCells count="25">
    <mergeCell ref="A11:M11"/>
    <mergeCell ref="A51:A63"/>
    <mergeCell ref="A64:A72"/>
    <mergeCell ref="A14:M14"/>
    <mergeCell ref="A15:A18"/>
    <mergeCell ref="A20:M20"/>
    <mergeCell ref="A21:A28"/>
    <mergeCell ref="A29:A38"/>
    <mergeCell ref="A39:A50"/>
    <mergeCell ref="A12:A13"/>
    <mergeCell ref="B12:B13"/>
    <mergeCell ref="A2:M2"/>
    <mergeCell ref="A4:M4"/>
    <mergeCell ref="H5:K5"/>
    <mergeCell ref="A6:D6"/>
    <mergeCell ref="H6:K6"/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conditionalFormatting sqref="C17:M17">
    <cfRule type="cellIs" dxfId="0" priority="1" stopIfTrue="1" operator="equal">
      <formula>8223.307275</formula>
    </cfRule>
  </conditionalFormatting>
  <pageMargins left="0.25" right="0.17" top="0.51" bottom="0.42" header="0.11811023622047245" footer="0.11811023622047245"/>
  <pageSetup paperSize="9" scale="9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Levan Bitsadze</cp:lastModifiedBy>
  <cp:lastPrinted>2018-09-09T05:16:48Z</cp:lastPrinted>
  <dcterms:created xsi:type="dcterms:W3CDTF">1996-10-14T23:33:28Z</dcterms:created>
  <dcterms:modified xsi:type="dcterms:W3CDTF">2019-02-08T13:23:03Z</dcterms:modified>
</cp:coreProperties>
</file>