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MARIKAS\Users\Public\saerto\საქალაქო ინფრასტრუქტურისა და კეთილმოწყობის სამმართველო\ტენდერები 2019\37_ხანძრის შედეგად, განკარგულებით_პუშკინის ქ. №26-სა და ზ. გორგილაძის ქ. №50-52, ბ. №64 ახალი სახურავები\"/>
    </mc:Choice>
  </mc:AlternateContent>
  <bookViews>
    <workbookView xWindow="0" yWindow="0" windowWidth="24000" windowHeight="9735" tabRatio="927" activeTab="1"/>
  </bookViews>
  <sheets>
    <sheet name="1-1" sheetId="61" r:id="rId1"/>
    <sheet name="1-2" sheetId="7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fgu9">#REF!</definedName>
    <definedName name="____gfd56">#REF!</definedName>
    <definedName name="____gfh23">#REF!</definedName>
    <definedName name="____ggg6">#REF!</definedName>
    <definedName name="____gtf5">#REF!</definedName>
    <definedName name="____gth1">#REF!</definedName>
    <definedName name="____hgf478">[1]x2w!#REF!</definedName>
    <definedName name="____hgf665">#REF!</definedName>
    <definedName name="____hgh55">#REF!</definedName>
    <definedName name="____HGU5478">[2]x!#REF!</definedName>
    <definedName name="____hhh2">#REF!</definedName>
    <definedName name="____hhh222">#REF!</definedName>
    <definedName name="____hjk4">#REF!</definedName>
    <definedName name="____ijo45">#REF!</definedName>
    <definedName name="____iuy98">#REF!</definedName>
    <definedName name="____jhk324">#REF!</definedName>
    <definedName name="____jim56">#REF!</definedName>
    <definedName name="____jk45">#REF!</definedName>
    <definedName name="____jkl6547">#REF!</definedName>
    <definedName name="____jnb1">#REF!</definedName>
    <definedName name="____kij4">#REF!</definedName>
    <definedName name="____kij85">#REF!</definedName>
    <definedName name="____kjk5">#REF!</definedName>
    <definedName name="____kkk444">#REF!</definedName>
    <definedName name="____km1">#REF!</definedName>
    <definedName name="____lki2654">#REF!</definedName>
    <definedName name="____lkm2">#REF!</definedName>
    <definedName name="____lll555">[3]x1!#REF!</definedName>
    <definedName name="____lo3">#REF!</definedName>
    <definedName name="____lok1402">#REF!</definedName>
    <definedName name="____lpl522">#REF!</definedName>
    <definedName name="____mj56">#REF!</definedName>
    <definedName name="____mji147">#REF!</definedName>
    <definedName name="____mmm111">#REF!</definedName>
    <definedName name="____mmm1114">#REF!</definedName>
    <definedName name="____nn22">#REF!</definedName>
    <definedName name="____nnn333">#REF!</definedName>
    <definedName name="____oik601">#REF!</definedName>
    <definedName name="____oil36">#REF!</definedName>
    <definedName name="____oil984">#REF!</definedName>
    <definedName name="____ok547">#REF!</definedName>
    <definedName name="____okm44">#REF!</definedName>
    <definedName name="____opi4">#REF!</definedName>
    <definedName name="____opl321">#REF!</definedName>
    <definedName name="____pm2">#REF!</definedName>
    <definedName name="____po69">#REF!</definedName>
    <definedName name="____poi54">#REF!</definedName>
    <definedName name="____poi6">#REF!</definedName>
    <definedName name="____pok7845">#REF!</definedName>
    <definedName name="____pol2">#REF!</definedName>
    <definedName name="____ppp3">'[4]x r '!$F$174</definedName>
    <definedName name="____ppp9">#REF!</definedName>
    <definedName name="____tre589">#REF!</definedName>
    <definedName name="____ty859">#REF!</definedName>
    <definedName name="____uhn369">#REF!</definedName>
    <definedName name="____uio2">#REF!</definedName>
    <definedName name="____wqr75">#REF!</definedName>
    <definedName name="____yu621">#REF!</definedName>
    <definedName name="___fgu9">#REF!</definedName>
    <definedName name="___gfd56">#REF!</definedName>
    <definedName name="___gfh23">#REF!</definedName>
    <definedName name="___ggg6">#REF!</definedName>
    <definedName name="___gtf5">#REF!</definedName>
    <definedName name="___gth1">#REF!</definedName>
    <definedName name="___hgf665">#REF!</definedName>
    <definedName name="___hgh55">#REF!</definedName>
    <definedName name="___HGU5478">[2]x!#REF!</definedName>
    <definedName name="___hhh2">#REF!</definedName>
    <definedName name="___hhh222">#REF!</definedName>
    <definedName name="___hjk4">#REF!</definedName>
    <definedName name="___ijo45">#REF!</definedName>
    <definedName name="___iuy98">#REF!</definedName>
    <definedName name="___jhk324">#REF!</definedName>
    <definedName name="___jim56">#REF!</definedName>
    <definedName name="___jk45">#REF!</definedName>
    <definedName name="___jkl6547">#REF!</definedName>
    <definedName name="___jnb1">#REF!</definedName>
    <definedName name="___kij4">#REF!</definedName>
    <definedName name="___kij85">#REF!</definedName>
    <definedName name="___kjk5">#REF!</definedName>
    <definedName name="___kkk444">#REF!</definedName>
    <definedName name="___km1">#REF!</definedName>
    <definedName name="___lki2654">#REF!</definedName>
    <definedName name="___lkm2">#REF!</definedName>
    <definedName name="___lo3">#REF!</definedName>
    <definedName name="___lok1402">#REF!</definedName>
    <definedName name="___lpl522">#REF!</definedName>
    <definedName name="___mj56">#REF!</definedName>
    <definedName name="___mji147">#REF!</definedName>
    <definedName name="___mmm111">#REF!</definedName>
    <definedName name="___mmm1114">#REF!</definedName>
    <definedName name="___nn22">#REF!</definedName>
    <definedName name="___nnn333">#REF!</definedName>
    <definedName name="___oik601">#REF!</definedName>
    <definedName name="___oil36">#REF!</definedName>
    <definedName name="___oil984">#REF!</definedName>
    <definedName name="___ok547">#REF!</definedName>
    <definedName name="___okm44">#REF!</definedName>
    <definedName name="___opi4">#REF!</definedName>
    <definedName name="___opl321">#REF!</definedName>
    <definedName name="___pm2">#REF!</definedName>
    <definedName name="___po69">#REF!</definedName>
    <definedName name="___poi54">#REF!</definedName>
    <definedName name="___poi6">#REF!</definedName>
    <definedName name="___pok7845">#REF!</definedName>
    <definedName name="___pol2">#REF!</definedName>
    <definedName name="___ppp9">#REF!</definedName>
    <definedName name="___tre589">#REF!</definedName>
    <definedName name="___ty859">#REF!</definedName>
    <definedName name="___uhn369">#REF!</definedName>
    <definedName name="___uio2">#REF!</definedName>
    <definedName name="___wqr75">#REF!</definedName>
    <definedName name="___yu621">#REF!</definedName>
    <definedName name="__fgu9">#REF!</definedName>
    <definedName name="__gfd56">#REF!</definedName>
    <definedName name="__gfh23">#REF!</definedName>
    <definedName name="__ggg6">#REF!</definedName>
    <definedName name="__gtf5">#REF!</definedName>
    <definedName name="__gth1">#REF!</definedName>
    <definedName name="__hgf665">#REF!</definedName>
    <definedName name="__hgh55">#REF!</definedName>
    <definedName name="__HGU5478">[2]x!#REF!</definedName>
    <definedName name="__hhh2">#REF!</definedName>
    <definedName name="__hhh222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nb1">#REF!</definedName>
    <definedName name="__kij4">#REF!</definedName>
    <definedName name="__kij85">#REF!</definedName>
    <definedName name="__kjk5">#REF!</definedName>
    <definedName name="__kkk444">#REF!</definedName>
    <definedName name="__km1">#REF!</definedName>
    <definedName name="__lki2654">#REF!</definedName>
    <definedName name="__lkm2">#REF!</definedName>
    <definedName name="__lo3">#REF!</definedName>
    <definedName name="__lok1402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k547">#REF!</definedName>
    <definedName name="__okm44">#REF!</definedName>
    <definedName name="__opi4">#REF!</definedName>
    <definedName name="__opl321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pp9">#REF!</definedName>
    <definedName name="__tre589">#REF!</definedName>
    <definedName name="__ty859">#REF!</definedName>
    <definedName name="__uhn369">#REF!</definedName>
    <definedName name="__uio2">#REF!</definedName>
    <definedName name="__wqr75">#REF!</definedName>
    <definedName name="__yu621">#REF!</definedName>
    <definedName name="_fgu9">#REF!</definedName>
    <definedName name="_gfd56">#REF!</definedName>
    <definedName name="_gfh23">#REF!</definedName>
    <definedName name="_ggg6">#REF!</definedName>
    <definedName name="_gtf5">#REF!</definedName>
    <definedName name="_gth1">#REF!</definedName>
    <definedName name="_hgf478">[5]x2w!#REF!</definedName>
    <definedName name="_hgf665">#REF!</definedName>
    <definedName name="_hgh55">#REF!</definedName>
    <definedName name="_HGU5478">[2]x!#REF!</definedName>
    <definedName name="_hhh2">#REF!</definedName>
    <definedName name="_hhh222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nb1">#REF!</definedName>
    <definedName name="_kij4">#REF!</definedName>
    <definedName name="_kij85">#REF!</definedName>
    <definedName name="_kjk5">#REF!</definedName>
    <definedName name="_kkk444">#REF!</definedName>
    <definedName name="_km1">#REF!</definedName>
    <definedName name="_lki2654">#REF!</definedName>
    <definedName name="_lkm2">#REF!</definedName>
    <definedName name="_lll555">[6]x1!#REF!</definedName>
    <definedName name="_lo3">#REF!</definedName>
    <definedName name="_lok1402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k547">#REF!</definedName>
    <definedName name="_okm44">#REF!</definedName>
    <definedName name="_opi4">#REF!</definedName>
    <definedName name="_opl321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pp3">'[7]x r '!$F$174</definedName>
    <definedName name="_ppp9">#REF!</definedName>
    <definedName name="_tre589">#REF!</definedName>
    <definedName name="_ty859">#REF!</definedName>
    <definedName name="_uhn369">#REF!</definedName>
    <definedName name="_uio2">#REF!</definedName>
    <definedName name="_wqr75">#REF!</definedName>
    <definedName name="_yu621">#REF!</definedName>
    <definedName name="aaaa" localSheetId="1">#REF!</definedName>
    <definedName name="aaaa">#REF!</definedName>
    <definedName name="aaaa12" localSheetId="1">#REF!</definedName>
    <definedName name="aaaa12">#REF!</definedName>
    <definedName name="adfgh69" localSheetId="1">#REF!</definedName>
    <definedName name="adfgh69">#REF!</definedName>
    <definedName name="adfhak" localSheetId="1">#REF!</definedName>
    <definedName name="adfhak">#REF!</definedName>
    <definedName name="adin" localSheetId="1">#REF!</definedName>
    <definedName name="adin">#REF!</definedName>
    <definedName name="adlp" localSheetId="1">#REF!</definedName>
    <definedName name="adlp">#REF!</definedName>
    <definedName name="asdz" localSheetId="1">#REF!</definedName>
    <definedName name="asdz">#REF!</definedName>
    <definedName name="ati" localSheetId="1">#REF!</definedName>
    <definedName name="ati">#REF!</definedName>
    <definedName name="aweyth65" localSheetId="1">#REF!</definedName>
    <definedName name="aweyth65">#REF!</definedName>
    <definedName name="b00" localSheetId="1">#REF!</definedName>
    <definedName name="b00">#REF!</definedName>
    <definedName name="bbbb4" localSheetId="1">#REF!</definedName>
    <definedName name="bbbb4">#REF!</definedName>
    <definedName name="bbbbbb" localSheetId="1">#REF!</definedName>
    <definedName name="bbbbbb">#REF!</definedName>
    <definedName name="bnj" localSheetId="1">#REF!</definedName>
    <definedName name="bnj">#REF!</definedName>
    <definedName name="bnmk" localSheetId="1">[8]niveloba!#REF!</definedName>
    <definedName name="bnmk">[8]niveloba!#REF!</definedName>
    <definedName name="bvcccc11144" localSheetId="1">[3]x1!#REF!</definedName>
    <definedName name="bvcccc11144">[6]x1!#REF!</definedName>
    <definedName name="bytl" localSheetId="1">#REF!</definedName>
    <definedName name="bytl">#REF!</definedName>
    <definedName name="cftslp" localSheetId="1">#REF!</definedName>
    <definedName name="cftslp">#REF!</definedName>
    <definedName name="cxra" localSheetId="1">#REF!</definedName>
    <definedName name="cxra">#REF!</definedName>
    <definedName name="ddddccvf55141023">#REF!</definedName>
    <definedName name="desz" localSheetId="1">#REF!</definedName>
    <definedName name="desz">#REF!</definedName>
    <definedName name="dlynv" localSheetId="1">#REF!</definedName>
    <definedName name="dlynv">#REF!</definedName>
    <definedName name="dsa" localSheetId="1">#REF!</definedName>
    <definedName name="dsa">#REF!</definedName>
    <definedName name="dva" localSheetId="1">#REF!</definedName>
    <definedName name="dva">#REF!</definedName>
    <definedName name="ewqa" localSheetId="1">#REF!</definedName>
    <definedName name="ewqa">#REF!</definedName>
    <definedName name="ews" localSheetId="1">#REF!</definedName>
    <definedName name="ews">#REF!</definedName>
    <definedName name="exvsi" localSheetId="1">#REF!</definedName>
    <definedName name="exvsi">#REF!</definedName>
    <definedName name="eywh23" localSheetId="1">#REF!</definedName>
    <definedName name="eywh23">#REF!</definedName>
    <definedName name="F22345u" localSheetId="1">#REF!</definedName>
    <definedName name="F22345u">#REF!</definedName>
    <definedName name="fdaAFG" localSheetId="1">[2]x!#REF!</definedName>
    <definedName name="fdaAFG">[2]x!#REF!</definedName>
    <definedName name="fdgh2145" localSheetId="1">#REF!</definedName>
    <definedName name="fdgh2145">#REF!</definedName>
    <definedName name="fdrt124" localSheetId="1">#REF!</definedName>
    <definedName name="fdrt124">#REF!</definedName>
    <definedName name="fds" localSheetId="1">#REF!</definedName>
    <definedName name="fds">#REF!</definedName>
    <definedName name="fdsa474" localSheetId="1">#REF!</definedName>
    <definedName name="fdsa474">#REF!</definedName>
    <definedName name="fdsgtr14789" localSheetId="1">'[9]x2,'!#REF!</definedName>
    <definedName name="fdsgtr14789">'[9]x2,'!#REF!</definedName>
    <definedName name="ffff474875">#REF!</definedName>
    <definedName name="ffff5" localSheetId="1">#REF!</definedName>
    <definedName name="ffff5">#REF!</definedName>
    <definedName name="ffff5555" localSheetId="1">#REF!</definedName>
    <definedName name="ffff5555">#REF!</definedName>
    <definedName name="ffgj">#REF!</definedName>
    <definedName name="fgdm" localSheetId="1">#REF!</definedName>
    <definedName name="fgdm">#REF!</definedName>
    <definedName name="fgrg">#REF!</definedName>
    <definedName name="fkfkfk">#REF!</definedName>
    <definedName name="frgtyrter" localSheetId="1">#REF!</definedName>
    <definedName name="frgtyrter">#REF!</definedName>
    <definedName name="fvb" localSheetId="1">#REF!</definedName>
    <definedName name="fvb">#REF!</definedName>
    <definedName name="fwsg" localSheetId="1">#REF!</definedName>
    <definedName name="fwsg">#REF!</definedName>
    <definedName name="fxza" localSheetId="1">#REF!</definedName>
    <definedName name="fxza">#REF!</definedName>
    <definedName name="gdsdfgh45763" localSheetId="1">[10]x1!#REF!</definedName>
    <definedName name="gdsdfgh45763">[11]x1!#REF!</definedName>
    <definedName name="gfd" localSheetId="1">'[12]res ur'!#REF!</definedName>
    <definedName name="gfd">'[12]res ur'!#REF!</definedName>
    <definedName name="gfds" localSheetId="1">#REF!</definedName>
    <definedName name="gfds">#REF!</definedName>
    <definedName name="gfdsaxcvvbnm" localSheetId="1">#REF!</definedName>
    <definedName name="gfdsaxcvvbnm">#REF!</definedName>
    <definedName name="gfgf547874">#REF!</definedName>
    <definedName name="gfhy56" localSheetId="1">#REF!</definedName>
    <definedName name="gfhy56">#REF!</definedName>
    <definedName name="gggffddd" localSheetId="1">#REF!</definedName>
    <definedName name="gggffddd">#REF!</definedName>
    <definedName name="gggg11" localSheetId="1">#REF!</definedName>
    <definedName name="gggg11">#REF!</definedName>
    <definedName name="ghbca" localSheetId="1">#REF!</definedName>
    <definedName name="ghbca">#REF!</definedName>
    <definedName name="ghdah584" localSheetId="1">#REF!</definedName>
    <definedName name="ghdah584">#REF!</definedName>
    <definedName name="ghgfhjkjh54789">#REF!</definedName>
    <definedName name="ghjkl" localSheetId="1">#REF!</definedName>
    <definedName name="ghjkl">#REF!</definedName>
    <definedName name="ghrtwewq1479" localSheetId="1">#REF!</definedName>
    <definedName name="ghrtwewq1479">#REF!</definedName>
    <definedName name="gsgs54" localSheetId="1">#REF!</definedName>
    <definedName name="gsgs54">#REF!</definedName>
    <definedName name="gtfd" localSheetId="1">#REF!</definedName>
    <definedName name="gtfd">#REF!</definedName>
    <definedName name="gtfd45" localSheetId="1">#REF!</definedName>
    <definedName name="gtfd45">#REF!</definedName>
    <definedName name="gyth3" localSheetId="1">#REF!</definedName>
    <definedName name="gyth3">#REF!</definedName>
    <definedName name="gytjk" localSheetId="1">#REF!</definedName>
    <definedName name="gytjk">#REF!</definedName>
    <definedName name="hasdha" localSheetId="1">#REF!</definedName>
    <definedName name="hasdha">#REF!</definedName>
    <definedName name="hazxc" localSheetId="1">#REF!</definedName>
    <definedName name="hazxc">#REF!</definedName>
    <definedName name="hbpl" localSheetId="1">#REF!</definedName>
    <definedName name="hbpl">#REF!</definedName>
    <definedName name="hfdsgjhk4789" localSheetId="1">#REF!</definedName>
    <definedName name="hfdsgjhk4789">#REF!</definedName>
    <definedName name="HFGAY125" localSheetId="1">#REF!</definedName>
    <definedName name="HFGAY125">#REF!</definedName>
    <definedName name="hgaqw56" localSheetId="1">'[13]xar #1 (3)'!#REF!</definedName>
    <definedName name="hgaqw56">'[13]xar #1 (3)'!#REF!</definedName>
    <definedName name="hgbhg21456" localSheetId="1">#REF!</definedName>
    <definedName name="hgbhg21456">#REF!</definedName>
    <definedName name="hgbv451" localSheetId="1">#REF!</definedName>
    <definedName name="hgbv451">#REF!</definedName>
    <definedName name="hgfd" localSheetId="1">#REF!</definedName>
    <definedName name="hgfd">#REF!</definedName>
    <definedName name="hgfd256" localSheetId="1">#REF!</definedName>
    <definedName name="hgfd256">#REF!</definedName>
    <definedName name="HGFD457" localSheetId="1">#REF!</definedName>
    <definedName name="HGFD457">#REF!</definedName>
    <definedName name="hgfds23" localSheetId="1">#REF!</definedName>
    <definedName name="hgfds23">#REF!</definedName>
    <definedName name="hgfdvbn5412" localSheetId="1">#REF!</definedName>
    <definedName name="hgfdvbn5412">#REF!</definedName>
    <definedName name="hgfv" localSheetId="1">#REF!</definedName>
    <definedName name="hgfv">#REF!</definedName>
    <definedName name="hgggggytf747896">#REF!</definedName>
    <definedName name="hgjkil256" localSheetId="1">#REF!</definedName>
    <definedName name="hgjkil256">#REF!</definedName>
    <definedName name="hgv" localSheetId="1">#REF!</definedName>
    <definedName name="hgv">#REF!</definedName>
    <definedName name="hhhh555" localSheetId="1">#REF!</definedName>
    <definedName name="hhhh555">#REF!</definedName>
    <definedName name="hhhh74" localSheetId="1">#REF!</definedName>
    <definedName name="hhhh74">#REF!</definedName>
    <definedName name="hhhhh111144" localSheetId="1">[10]x1!#REF!</definedName>
    <definedName name="hhhhh111144">[11]x1!#REF!</definedName>
    <definedName name="hjka" localSheetId="1">#REF!</definedName>
    <definedName name="hjka">#REF!</definedName>
    <definedName name="hjkil4587" localSheetId="1">#REF!</definedName>
    <definedName name="hjkil4587">#REF!</definedName>
    <definedName name="hjkl32" localSheetId="1">#REF!</definedName>
    <definedName name="hjkl32">#REF!</definedName>
    <definedName name="hju" localSheetId="1">#REF!</definedName>
    <definedName name="hju">#REF!</definedName>
    <definedName name="hnbg" localSheetId="1">#REF!</definedName>
    <definedName name="hnbg">#REF!</definedName>
    <definedName name="hori1" localSheetId="1">#REF!</definedName>
    <definedName name="hori1">#REF!</definedName>
    <definedName name="huji236" localSheetId="1">#REF!</definedName>
    <definedName name="huji236">#REF!</definedName>
    <definedName name="hujk" localSheetId="1">#REF!</definedName>
    <definedName name="hujk">#REF!</definedName>
    <definedName name="huy" localSheetId="1">#REF!</definedName>
    <definedName name="huy">#REF!</definedName>
    <definedName name="huyg32" localSheetId="1">#REF!</definedName>
    <definedName name="huyg32">#REF!</definedName>
    <definedName name="hyfaq8" localSheetId="1">#REF!</definedName>
    <definedName name="hyfaq8">#REF!</definedName>
    <definedName name="hytrew" localSheetId="1">#REF!</definedName>
    <definedName name="hytrew">#REF!</definedName>
    <definedName name="ighfdsae58" localSheetId="1">'[14]x#1'!#REF!</definedName>
    <definedName name="ighfdsae58">'[14]x#1'!#REF!</definedName>
    <definedName name="ihl" localSheetId="1">#REF!</definedName>
    <definedName name="ihl">#REF!</definedName>
    <definedName name="ijkop5478" localSheetId="1">#REF!</definedName>
    <definedName name="ijkop5478">#REF!</definedName>
    <definedName name="ijuhg" localSheetId="1">#REF!</definedName>
    <definedName name="ijuhg">#REF!</definedName>
    <definedName name="iobv3" localSheetId="1">#REF!</definedName>
    <definedName name="iobv3">#REF!</definedName>
    <definedName name="ioklp9874" localSheetId="1">#REF!</definedName>
    <definedName name="ioklp9874">#REF!</definedName>
    <definedName name="iolp256" localSheetId="1">#REF!</definedName>
    <definedName name="iolp256">#REF!</definedName>
    <definedName name="iopasd589" localSheetId="1">#REF!</definedName>
    <definedName name="iopasd589">#REF!</definedName>
    <definedName name="iuop" localSheetId="1">#REF!</definedName>
    <definedName name="iuop">#REF!</definedName>
    <definedName name="iuy" localSheetId="1">#REF!</definedName>
    <definedName name="iuy">#REF!</definedName>
    <definedName name="iuytre745" localSheetId="1">#REF!</definedName>
    <definedName name="iuytre745">#REF!</definedName>
    <definedName name="jfdyrt14790" localSheetId="1">[15]x2!#REF!</definedName>
    <definedName name="jfdyrt14790">[16]x2!#REF!</definedName>
    <definedName name="jhg" localSheetId="1">#REF!</definedName>
    <definedName name="jhg">#REF!</definedName>
    <definedName name="jhgf" localSheetId="1">#REF!</definedName>
    <definedName name="jhgf">#REF!</definedName>
    <definedName name="jhgf4587" localSheetId="1">#REF!</definedName>
    <definedName name="jhgf4587">#REF!</definedName>
    <definedName name="jhgfd" localSheetId="1">#REF!</definedName>
    <definedName name="jhgfd">#REF!</definedName>
    <definedName name="jhgyt256" localSheetId="1">#REF!</definedName>
    <definedName name="jhgyt256">#REF!</definedName>
    <definedName name="jhikolp4578" localSheetId="1">#REF!</definedName>
    <definedName name="jhikolp4578">#REF!</definedName>
    <definedName name="jhjhkliok20203.569">#REF!</definedName>
    <definedName name="jhklp5484" localSheetId="1">#REF!</definedName>
    <definedName name="jhklp5484">#REF!</definedName>
    <definedName name="jhm" localSheetId="1">#REF!</definedName>
    <definedName name="jhm">#REF!</definedName>
    <definedName name="jhuy2145" localSheetId="1">#REF!</definedName>
    <definedName name="jhuy2145">#REF!</definedName>
    <definedName name="jilo" localSheetId="1">#REF!</definedName>
    <definedName name="jilo">#REF!</definedName>
    <definedName name="jjhgfd658" localSheetId="1">#REF!</definedName>
    <definedName name="jjhgfd658">#REF!</definedName>
    <definedName name="jjjj5555" localSheetId="1">[3]x1!#REF!</definedName>
    <definedName name="jjjj5555">[6]x1!#REF!</definedName>
    <definedName name="jjjjj1" localSheetId="1">#REF!</definedName>
    <definedName name="jjjjj1">#REF!</definedName>
    <definedName name="jjjjj1kkk1" localSheetId="1">#REF!</definedName>
    <definedName name="jjjjj1kkk1">#REF!</definedName>
    <definedName name="jjjjj4444" localSheetId="1">#REF!</definedName>
    <definedName name="jjjjj4444">#REF!</definedName>
    <definedName name="jkfx30" localSheetId="1">#REF!</definedName>
    <definedName name="jkfx30">#REF!</definedName>
    <definedName name="jki" localSheetId="1">#REF!</definedName>
    <definedName name="jki">#REF!</definedName>
    <definedName name="jkil56" localSheetId="1">#REF!</definedName>
    <definedName name="jkil56">#REF!</definedName>
    <definedName name="jkio54576" localSheetId="1">#REF!</definedName>
    <definedName name="jkio54576">#REF!</definedName>
    <definedName name="jkiolp1456" localSheetId="1">#REF!</definedName>
    <definedName name="jkiolp1456">#REF!</definedName>
    <definedName name="jkiuh14586" localSheetId="1">#REF!</definedName>
    <definedName name="jkiuh14586">#REF!</definedName>
    <definedName name="jkjj547874">#REF!</definedName>
    <definedName name="jsef" localSheetId="1">#REF!</definedName>
    <definedName name="jsef">#REF!</definedName>
    <definedName name="jshj" localSheetId="1">#REF!</definedName>
    <definedName name="jshj">#REF!</definedName>
    <definedName name="juhg" localSheetId="1">#REF!</definedName>
    <definedName name="juhg">#REF!</definedName>
    <definedName name="juhg02" localSheetId="1">#REF!</definedName>
    <definedName name="juhg02">#REF!</definedName>
    <definedName name="juiklo458" localSheetId="1">#REF!</definedName>
    <definedName name="juiklo458">#REF!</definedName>
    <definedName name="jukil6521" localSheetId="1">#REF!</definedName>
    <definedName name="jukil6521">#REF!</definedName>
    <definedName name="juytgb" localSheetId="1">#REF!</definedName>
    <definedName name="juytgb">#REF!</definedName>
    <definedName name="jzawqr62147" localSheetId="1">#REF!</definedName>
    <definedName name="jzawqr62147">#REF!</definedName>
    <definedName name="k" localSheetId="1">#REF!</definedName>
    <definedName name="k">#REF!</definedName>
    <definedName name="kaeeeeee" localSheetId="1">#REF!</definedName>
    <definedName name="kaeeeeee">#REF!</definedName>
    <definedName name="kaqw" localSheetId="1">#REF!</definedName>
    <definedName name="kaqw">#REF!</definedName>
    <definedName name="kawr896" localSheetId="1">#REF!</definedName>
    <definedName name="kawr896">#REF!</definedName>
    <definedName name="KBMPJ147" localSheetId="1">[2]x!#REF!</definedName>
    <definedName name="KBMPJ147">[2]x!#REF!</definedName>
    <definedName name="kbvc" localSheetId="1">#REF!</definedName>
    <definedName name="kbvc">#REF!</definedName>
    <definedName name="kdewqamn" localSheetId="1">#REF!</definedName>
    <definedName name="kdewqamn">#REF!</definedName>
    <definedName name="khgfd584" localSheetId="1">#REF!</definedName>
    <definedName name="khgfd584">#REF!</definedName>
    <definedName name="khuy" localSheetId="1">#REF!</definedName>
    <definedName name="khuy">#REF!</definedName>
    <definedName name="kigfd5" localSheetId="1">#REF!</definedName>
    <definedName name="kigfd5">#REF!</definedName>
    <definedName name="kij" localSheetId="1">#REF!</definedName>
    <definedName name="kij">#REF!</definedName>
    <definedName name="kijh" localSheetId="1">#REF!</definedName>
    <definedName name="kijh">#REF!</definedName>
    <definedName name="kijhg" localSheetId="1">#REF!</definedName>
    <definedName name="kijhg">#REF!</definedName>
    <definedName name="kijhl" localSheetId="1">#REF!</definedName>
    <definedName name="kijhl">#REF!</definedName>
    <definedName name="kiju745" localSheetId="1">#REF!</definedName>
    <definedName name="kiju745">#REF!</definedName>
    <definedName name="kijulkij32" localSheetId="1">#REF!</definedName>
    <definedName name="kijulkij32">#REF!</definedName>
    <definedName name="kik" localSheetId="1">#REF!</definedName>
    <definedName name="kik">#REF!</definedName>
    <definedName name="kioa" localSheetId="1">#REF!</definedName>
    <definedName name="kioa">#REF!</definedName>
    <definedName name="kiojh" localSheetId="1">#REF!</definedName>
    <definedName name="kiojh">#REF!</definedName>
    <definedName name="kiol547" localSheetId="1">#REF!</definedName>
    <definedName name="kiol547">#REF!</definedName>
    <definedName name="kiop" localSheetId="1">#REF!</definedName>
    <definedName name="kiop">#REF!</definedName>
    <definedName name="kiuj362" localSheetId="1">'[14]x#2'!#REF!</definedName>
    <definedName name="kiuj362">'[14]x#2'!#REF!</definedName>
    <definedName name="kiuy" localSheetId="1">#REF!</definedName>
    <definedName name="kiuy">#REF!</definedName>
    <definedName name="kjasawq" localSheetId="1">#REF!</definedName>
    <definedName name="kjasawq">#REF!</definedName>
    <definedName name="kjbhfs65" localSheetId="1">#REF!</definedName>
    <definedName name="kjbhfs65">#REF!</definedName>
    <definedName name="kjh" localSheetId="1">#REF!</definedName>
    <definedName name="kjh">#REF!</definedName>
    <definedName name="KJHG" localSheetId="1">#REF!</definedName>
    <definedName name="KJHG">#REF!</definedName>
    <definedName name="kjhg6214" localSheetId="1">#REF!</definedName>
    <definedName name="kjhg6214">#REF!</definedName>
    <definedName name="kjhgf" localSheetId="1">#REF!</definedName>
    <definedName name="kjhgf">#REF!</definedName>
    <definedName name="kjhgf4565" localSheetId="1">#REF!</definedName>
    <definedName name="kjhgf4565">#REF!</definedName>
    <definedName name="kjhgf58" localSheetId="1">'[14]x#1'!#REF!</definedName>
    <definedName name="kjhgf58">'[14]x#1'!#REF!</definedName>
    <definedName name="kjhgjhhggjhg478465">#REF!</definedName>
    <definedName name="kjhjgui548" localSheetId="1">#REF!</definedName>
    <definedName name="kjhjgui548">#REF!</definedName>
    <definedName name="kjhk65" localSheetId="1">#REF!</definedName>
    <definedName name="kjhk65">#REF!</definedName>
    <definedName name="kjhq" localSheetId="1">#REF!</definedName>
    <definedName name="kjhq">#REF!</definedName>
    <definedName name="kjhuyg1456" localSheetId="1">[1]x2w!#REF!</definedName>
    <definedName name="kjhuyg1456">[5]x2w!#REF!</definedName>
    <definedName name="kjilo65" localSheetId="1">#REF!</definedName>
    <definedName name="kjilo65">#REF!</definedName>
    <definedName name="kjio" localSheetId="1">#REF!</definedName>
    <definedName name="kjio">#REF!</definedName>
    <definedName name="kjjj55558" localSheetId="1">#REF!</definedName>
    <definedName name="kjjj55558">#REF!</definedName>
    <definedName name="kjnm510" localSheetId="1">#REF!</definedName>
    <definedName name="kjnm510">#REF!</definedName>
    <definedName name="kjop" localSheetId="1">#REF!</definedName>
    <definedName name="kjop">#REF!</definedName>
    <definedName name="kjse" localSheetId="1">#REF!</definedName>
    <definedName name="kjse">#REF!</definedName>
    <definedName name="kjuh" localSheetId="1">#REF!</definedName>
    <definedName name="kjuh">#REF!</definedName>
    <definedName name="kjuh111" localSheetId="1">#REF!</definedName>
    <definedName name="kjuh111">#REF!</definedName>
    <definedName name="kjuhg" localSheetId="1">#REF!</definedName>
    <definedName name="kjuhg">#REF!</definedName>
    <definedName name="kjwa68" localSheetId="1">#REF!</definedName>
    <definedName name="kjwa68">#REF!</definedName>
    <definedName name="kkkjj235" localSheetId="1">#REF!</definedName>
    <definedName name="kkkjj235">#REF!</definedName>
    <definedName name="kkkk444433" localSheetId="1">[3]x1!#REF!</definedName>
    <definedName name="kkkk444433">[6]x1!#REF!</definedName>
    <definedName name="kkkk55" localSheetId="1">#REF!</definedName>
    <definedName name="kkkk55">#REF!</definedName>
    <definedName name="kkkkkkmmmm5551111" localSheetId="1">#REF!</definedName>
    <definedName name="kkkkkkmmmm5551111">#REF!</definedName>
    <definedName name="kkkkmmmnnn">[17]Лист2!$F$56</definedName>
    <definedName name="kkkm" localSheetId="1">#REF!</definedName>
    <definedName name="kkkm">#REF!</definedName>
    <definedName name="kkl" localSheetId="1">#REF!</definedName>
    <definedName name="kkl">#REF!</definedName>
    <definedName name="kl" localSheetId="1">#REF!</definedName>
    <definedName name="kl">#REF!</definedName>
    <definedName name="klkk222" localSheetId="1">#REF!</definedName>
    <definedName name="klkk222">#REF!</definedName>
    <definedName name="klmn" localSheetId="1">#REF!</definedName>
    <definedName name="klmn">#REF!</definedName>
    <definedName name="kloint" localSheetId="1">#REF!</definedName>
    <definedName name="kloint">#REF!</definedName>
    <definedName name="klop" localSheetId="1">#REF!</definedName>
    <definedName name="klop">#REF!</definedName>
    <definedName name="klop652" localSheetId="1">#REF!</definedName>
    <definedName name="klop652">#REF!</definedName>
    <definedName name="kls" localSheetId="1">#REF!</definedName>
    <definedName name="kls">#REF!</definedName>
    <definedName name="km" localSheetId="1">[8]niveloba!#REF!</definedName>
    <definedName name="km">[8]niveloba!#REF!</definedName>
    <definedName name="kmb" localSheetId="1">#REF!</definedName>
    <definedName name="kmb">#REF!</definedName>
    <definedName name="kmjm" localSheetId="1">#REF!</definedName>
    <definedName name="kmjm">#REF!</definedName>
    <definedName name="kmjnjnm" localSheetId="1">#REF!</definedName>
    <definedName name="kmjnjnm">#REF!</definedName>
    <definedName name="kmn" localSheetId="1">#REF!</definedName>
    <definedName name="kmn">#REF!</definedName>
    <definedName name="kmnbv62014" localSheetId="1">#REF!</definedName>
    <definedName name="kmnbv62014">#REF!</definedName>
    <definedName name="knhyb" localSheetId="1">#REF!</definedName>
    <definedName name="knhyb">#REF!</definedName>
    <definedName name="koij1458" localSheetId="1">#REF!</definedName>
    <definedName name="koij1458">#REF!</definedName>
    <definedName name="kokl222555" localSheetId="1">#REF!</definedName>
    <definedName name="kokl222555">#REF!</definedName>
    <definedName name="koli45" localSheetId="1">'[18]x 3'!#REF!</definedName>
    <definedName name="koli45">'[18]x 3'!#REF!</definedName>
    <definedName name="koliu14786" localSheetId="1">[3]x1!#REF!</definedName>
    <definedName name="koliu14786">[6]x1!#REF!</definedName>
    <definedName name="kop" localSheetId="1">#REF!</definedName>
    <definedName name="kop">#REF!</definedName>
    <definedName name="kopw" localSheetId="1">#REF!</definedName>
    <definedName name="kopw">#REF!</definedName>
    <definedName name="kot" localSheetId="1">[8]niveloba!#REF!</definedName>
    <definedName name="kot">[8]niveloba!#REF!</definedName>
    <definedName name="kp" localSheetId="1">[8]niveloba!#REF!</definedName>
    <definedName name="kp">[8]niveloba!#REF!</definedName>
    <definedName name="ks" localSheetId="1">#REF!</definedName>
    <definedName name="ks">#REF!</definedName>
    <definedName name="ksael" localSheetId="1">#REF!</definedName>
    <definedName name="ksael">#REF!</definedName>
    <definedName name="kx" localSheetId="1">[19]niveloba!#REF!</definedName>
    <definedName name="kx">[19]niveloba!#REF!</definedName>
    <definedName name="ljhggfdd23" localSheetId="1">#REF!</definedName>
    <definedName name="ljhggfdd23">#REF!</definedName>
    <definedName name="lkij" localSheetId="1">#REF!</definedName>
    <definedName name="lkij">#REF!</definedName>
    <definedName name="lkijo" localSheetId="1">#REF!</definedName>
    <definedName name="lkijo">#REF!</definedName>
    <definedName name="lkiop" localSheetId="1">#REF!</definedName>
    <definedName name="lkiop">#REF!</definedName>
    <definedName name="lkiu" localSheetId="1">#REF!</definedName>
    <definedName name="lkiu">#REF!</definedName>
    <definedName name="lkj" localSheetId="1">#REF!</definedName>
    <definedName name="lkj">#REF!</definedName>
    <definedName name="lkjbh624" localSheetId="1">'[20]8'!#REF!</definedName>
    <definedName name="lkjbh624">'[21]8'!#REF!</definedName>
    <definedName name="lkjh" localSheetId="1">#REF!</definedName>
    <definedName name="lkjh">#REF!</definedName>
    <definedName name="lkjh1457" localSheetId="1">#REF!</definedName>
    <definedName name="lkjh1457">#REF!</definedName>
    <definedName name="lkjh545" localSheetId="1">#REF!</definedName>
    <definedName name="lkjh545">#REF!</definedName>
    <definedName name="lkjh548321" localSheetId="1">#REF!</definedName>
    <definedName name="lkjh548321">#REF!</definedName>
    <definedName name="lkjhb1" localSheetId="1">#REF!</definedName>
    <definedName name="lkjhb1">#REF!</definedName>
    <definedName name="lkjhg514" localSheetId="1">#REF!</definedName>
    <definedName name="lkjhg514">#REF!</definedName>
    <definedName name="lkjhg9514" localSheetId="1">#REF!</definedName>
    <definedName name="lkjhg9514">#REF!</definedName>
    <definedName name="lkjjhh" localSheetId="1">#REF!</definedName>
    <definedName name="lkjjhh">#REF!</definedName>
    <definedName name="lkkk5555" localSheetId="1">#REF!</definedName>
    <definedName name="lkkk5555">#REF!</definedName>
    <definedName name="lkma81" localSheetId="1">#REF!</definedName>
    <definedName name="lkma81">#REF!</definedName>
    <definedName name="lkmjn625" localSheetId="1">#REF!</definedName>
    <definedName name="lkmjn625">#REF!</definedName>
    <definedName name="lkoij5478" localSheetId="1">#REF!</definedName>
    <definedName name="lkoij5478">#REF!</definedName>
    <definedName name="lkoj124" localSheetId="1">#REF!</definedName>
    <definedName name="lkoj124">#REF!</definedName>
    <definedName name="lkop548" localSheetId="1">#REF!</definedName>
    <definedName name="lkop548">#REF!</definedName>
    <definedName name="llll54" localSheetId="1">#REF!</definedName>
    <definedName name="llll54">#REF!</definedName>
    <definedName name="llll555" localSheetId="1">#REF!</definedName>
    <definedName name="llll555">#REF!</definedName>
    <definedName name="lllll0000" localSheetId="1">#REF!</definedName>
    <definedName name="lllll0000">#REF!</definedName>
    <definedName name="LMBVCX" localSheetId="1">#REF!</definedName>
    <definedName name="LMBVCX">#REF!</definedName>
    <definedName name="lmkijh2548" localSheetId="1">#REF!</definedName>
    <definedName name="lmkijh2548">#REF!</definedName>
    <definedName name="lmkjn621" localSheetId="1">#REF!</definedName>
    <definedName name="lmkjn621">#REF!</definedName>
    <definedName name="lmuioa" localSheetId="1">#REF!</definedName>
    <definedName name="lmuioa">#REF!</definedName>
    <definedName name="lmutaz" localSheetId="1">#REF!</definedName>
    <definedName name="lmutaz">#REF!</definedName>
    <definedName name="loiu" localSheetId="1">#REF!</definedName>
    <definedName name="loiu">#REF!</definedName>
    <definedName name="lok" localSheetId="1">#REF!</definedName>
    <definedName name="lok">#REF!</definedName>
    <definedName name="loki254" localSheetId="1">#REF!</definedName>
    <definedName name="loki254">#REF!</definedName>
    <definedName name="lokij2546" localSheetId="1">[1]x2w!#REF!</definedName>
    <definedName name="lokij2546">[5]x2w!#REF!</definedName>
    <definedName name="lokj" localSheetId="1">#REF!</definedName>
    <definedName name="lokj">#REF!</definedName>
    <definedName name="lokj741" localSheetId="1">#REF!</definedName>
    <definedName name="lokj741">#REF!</definedName>
    <definedName name="lokpijuh1478" localSheetId="1">#REF!</definedName>
    <definedName name="lokpijuh1478">#REF!</definedName>
    <definedName name="lokpiuyt5487" localSheetId="1">#REF!</definedName>
    <definedName name="lokpiuyt5487">#REF!</definedName>
    <definedName name="lomj" localSheetId="1">#REF!</definedName>
    <definedName name="lomj">#REF!</definedName>
    <definedName name="lomz" localSheetId="1">#REF!</definedName>
    <definedName name="lomz">#REF!</definedName>
    <definedName name="lopk2" localSheetId="1">#REF!</definedName>
    <definedName name="lopk2">#REF!</definedName>
    <definedName name="lozaq3" localSheetId="1">#REF!</definedName>
    <definedName name="lozaq3">#REF!</definedName>
    <definedName name="lplo1424" localSheetId="1">#REF!</definedName>
    <definedName name="lplo1424">#REF!</definedName>
    <definedName name="lpo" localSheetId="1">#REF!</definedName>
    <definedName name="lpo">#REF!</definedName>
    <definedName name="lpoki" localSheetId="1">#REF!</definedName>
    <definedName name="lpoki">#REF!</definedName>
    <definedName name="lpokj548" localSheetId="1">#REF!</definedName>
    <definedName name="lpokj548">#REF!</definedName>
    <definedName name="lpokl2654" localSheetId="1">#REF!</definedName>
    <definedName name="lpokl2654">#REF!</definedName>
    <definedName name="lqat" localSheetId="1">#REF!</definedName>
    <definedName name="lqat">#REF!</definedName>
    <definedName name="lzo" localSheetId="1">#REF!</definedName>
    <definedName name="lzo">#REF!</definedName>
    <definedName name="mbnvx" localSheetId="1">#REF!</definedName>
    <definedName name="mbnvx">#REF!</definedName>
    <definedName name="mdshg" localSheetId="1">#REF!</definedName>
    <definedName name="mdshg">#REF!</definedName>
    <definedName name="me" localSheetId="1">#REF!</definedName>
    <definedName name="me">#REF!</definedName>
    <definedName name="mecxre" localSheetId="1">#REF!</definedName>
    <definedName name="mecxre">#REF!</definedName>
    <definedName name="meeqvse" localSheetId="1">#REF!</definedName>
    <definedName name="meeqvse">#REF!</definedName>
    <definedName name="meore" localSheetId="1">#REF!</definedName>
    <definedName name="meore">#REF!</definedName>
    <definedName name="meotx" localSheetId="1">#REF!</definedName>
    <definedName name="meotx">#REF!</definedName>
    <definedName name="merve" localSheetId="1">#REF!</definedName>
    <definedName name="merve">#REF!</definedName>
    <definedName name="mes" localSheetId="1">#REF!</definedName>
    <definedName name="mes">#REF!</definedName>
    <definedName name="mesvide" localSheetId="1">#REF!</definedName>
    <definedName name="mesvide">#REF!</definedName>
    <definedName name="mgm">#REF!</definedName>
    <definedName name="mioh" localSheetId="1">#REF!</definedName>
    <definedName name="mioh">#REF!</definedName>
    <definedName name="mkh" localSheetId="1">#REF!</definedName>
    <definedName name="mkh">#REF!</definedName>
    <definedName name="mmm1111222" localSheetId="1">[3]x1!#REF!</definedName>
    <definedName name="mmm1111222">[6]x1!#REF!</definedName>
    <definedName name="mmmm13" localSheetId="1">#REF!</definedName>
    <definedName name="mmmm13">#REF!</definedName>
    <definedName name="mmn" localSheetId="1">#REF!</definedName>
    <definedName name="mmn">#REF!</definedName>
    <definedName name="mnbnv" localSheetId="1">#REF!</definedName>
    <definedName name="mnbnv">#REF!</definedName>
    <definedName name="more" localSheetId="1">#REF!</definedName>
    <definedName name="more">#REF!</definedName>
    <definedName name="mrewa" localSheetId="1">#REF!</definedName>
    <definedName name="mrewa">#REF!</definedName>
    <definedName name="nczxh21" localSheetId="1">#REF!</definedName>
    <definedName name="nczxh21">#REF!</definedName>
    <definedName name="nmjh564" localSheetId="1">[1]x1!#REF!</definedName>
    <definedName name="nmjh564">[5]x1!#REF!</definedName>
    <definedName name="nnnn88" localSheetId="1">#REF!</definedName>
    <definedName name="nnnn88">#REF!</definedName>
    <definedName name="nuaq" localSheetId="1">#REF!</definedName>
    <definedName name="nuaq">#REF!</definedName>
    <definedName name="o" localSheetId="1">#REF!</definedName>
    <definedName name="o">#REF!</definedName>
    <definedName name="oiesd456" localSheetId="1">'[14]x#1'!#REF!</definedName>
    <definedName name="oiesd456">'[14]x#1'!#REF!</definedName>
    <definedName name="oilkm365" localSheetId="1">#REF!</definedName>
    <definedName name="oilkm365">#REF!</definedName>
    <definedName name="oiuu478" localSheetId="1">#REF!</definedName>
    <definedName name="oiuu478">#REF!</definedName>
    <definedName name="oiuy" localSheetId="1">#REF!</definedName>
    <definedName name="oiuy">#REF!</definedName>
    <definedName name="okil" localSheetId="1">#REF!</definedName>
    <definedName name="okil">#REF!</definedName>
    <definedName name="oklij21456" localSheetId="1">[1]x1!#REF!</definedName>
    <definedName name="oklij21456">[5]x1!#REF!</definedName>
    <definedName name="oklphji" localSheetId="1">#REF!</definedName>
    <definedName name="oklphji">#REF!</definedName>
    <definedName name="oknjh95147" localSheetId="1">'[20]8'!#REF!</definedName>
    <definedName name="oknjh95147">'[21]8'!#REF!</definedName>
    <definedName name="olm" localSheetId="1">#REF!</definedName>
    <definedName name="olm">#REF!</definedName>
    <definedName name="olpl1457" localSheetId="1">#REF!</definedName>
    <definedName name="olpl1457">#REF!</definedName>
    <definedName name="ooii" localSheetId="1">#REF!</definedName>
    <definedName name="ooii">#REF!</definedName>
    <definedName name="oooo547" localSheetId="1">#REF!</definedName>
    <definedName name="oooo547">#REF!</definedName>
    <definedName name="oooo6" localSheetId="1">#REF!</definedName>
    <definedName name="oooo6">#REF!</definedName>
    <definedName name="ooooooii" localSheetId="1">#REF!</definedName>
    <definedName name="ooooooii">#REF!</definedName>
    <definedName name="opl" localSheetId="1">#REF!</definedName>
    <definedName name="opl">#REF!</definedName>
    <definedName name="oplop321" localSheetId="1">#REF!</definedName>
    <definedName name="oplop321">#REF!</definedName>
    <definedName name="opuyu" localSheetId="1">#REF!</definedName>
    <definedName name="opuyu">#REF!</definedName>
    <definedName name="otxi" localSheetId="1">#REF!</definedName>
    <definedName name="otxi">#REF!</definedName>
    <definedName name="ouyrfer458" localSheetId="1">#REF!</definedName>
    <definedName name="ouyrfer458">#REF!</definedName>
    <definedName name="pazxs" localSheetId="1">#REF!</definedName>
    <definedName name="pazxs">#REF!</definedName>
    <definedName name="pi" localSheetId="1">#REF!</definedName>
    <definedName name="pi">#REF!</definedName>
    <definedName name="pirveli" localSheetId="1">#REF!</definedName>
    <definedName name="pirveli">#REF!</definedName>
    <definedName name="piyuytr1457" localSheetId="1">#REF!</definedName>
    <definedName name="piyuytr1457">#REF!</definedName>
    <definedName name="pkmnj" localSheetId="1">#REF!</definedName>
    <definedName name="pkmnj">#REF!</definedName>
    <definedName name="pkoi" localSheetId="1">#REF!</definedName>
    <definedName name="pkoi">#REF!</definedName>
    <definedName name="plki1457" localSheetId="1">#REF!</definedName>
    <definedName name="plki1457">#REF!</definedName>
    <definedName name="plkj621" localSheetId="1">#REF!</definedName>
    <definedName name="plkj621">#REF!</definedName>
    <definedName name="plkjl" localSheetId="1">#REF!</definedName>
    <definedName name="plkjl">#REF!</definedName>
    <definedName name="plkm8123" localSheetId="1">#REF!</definedName>
    <definedName name="plkm8123">#REF!</definedName>
    <definedName name="plmnb95478" localSheetId="1">#REF!</definedName>
    <definedName name="plmnb95478">#REF!</definedName>
    <definedName name="plmz" localSheetId="1">#REF!</definedName>
    <definedName name="plmz">#REF!</definedName>
    <definedName name="plok125" localSheetId="1">#REF!</definedName>
    <definedName name="plok125">#REF!</definedName>
    <definedName name="plok265" localSheetId="1">#REF!</definedName>
    <definedName name="plok265">#REF!</definedName>
    <definedName name="ploki1256" localSheetId="1">#REF!</definedName>
    <definedName name="ploki1256">#REF!</definedName>
    <definedName name="plokj" localSheetId="1">#REF!</definedName>
    <definedName name="plokj">#REF!</definedName>
    <definedName name="plokj2143" localSheetId="1">#REF!</definedName>
    <definedName name="plokj2143">#REF!</definedName>
    <definedName name="plokju21548" localSheetId="1">#REF!</definedName>
    <definedName name="plokju21548">#REF!</definedName>
    <definedName name="poi" localSheetId="1">#REF!</definedName>
    <definedName name="poi">#REF!</definedName>
    <definedName name="poiliu4587" localSheetId="1">#REF!</definedName>
    <definedName name="poiliu4587">#REF!</definedName>
    <definedName name="poim5" localSheetId="1">#REF!</definedName>
    <definedName name="poim5">#REF!</definedName>
    <definedName name="poiu" localSheetId="1">#REF!</definedName>
    <definedName name="poiu">#REF!</definedName>
    <definedName name="poiu87" localSheetId="1">#REF!</definedName>
    <definedName name="poiu87">#REF!</definedName>
    <definedName name="poiuy" localSheetId="1">#REF!</definedName>
    <definedName name="poiuy">#REF!</definedName>
    <definedName name="pokcds" localSheetId="1">#REF!</definedName>
    <definedName name="pokcds">#REF!</definedName>
    <definedName name="pokgde478" localSheetId="1">'[20]8'!#REF!</definedName>
    <definedName name="pokgde478">'[21]8'!#REF!</definedName>
    <definedName name="pokli456" localSheetId="1">#REF!</definedName>
    <definedName name="pokli456">#REF!</definedName>
    <definedName name="poli" localSheetId="1">#REF!</definedName>
    <definedName name="poli">#REF!</definedName>
    <definedName name="polkijnmbg" localSheetId="1">#REF!</definedName>
    <definedName name="polkijnmbg">#REF!</definedName>
    <definedName name="polo25" localSheetId="1">#REF!</definedName>
    <definedName name="polo25">#REF!</definedName>
    <definedName name="ppp" localSheetId="1">#REF!</definedName>
    <definedName name="ppp">#REF!</definedName>
    <definedName name="putrew85" localSheetId="1">#REF!</definedName>
    <definedName name="putrew85">#REF!</definedName>
    <definedName name="pxaq" localSheetId="1">#REF!</definedName>
    <definedName name="pxaq">#REF!</definedName>
    <definedName name="rat" localSheetId="1">#REF!</definedName>
    <definedName name="rat">#REF!</definedName>
    <definedName name="rcx" localSheetId="1">#REF!</definedName>
    <definedName name="rcx">#REF!</definedName>
    <definedName name="rer" localSheetId="1">#REF!</definedName>
    <definedName name="rer">#REF!</definedName>
    <definedName name="rex" localSheetId="1">#REF!</definedName>
    <definedName name="rex">#REF!</definedName>
    <definedName name="rmexuT" localSheetId="1">#REF!</definedName>
    <definedName name="rmexuT">#REF!</definedName>
    <definedName name="ror" localSheetId="1">#REF!</definedName>
    <definedName name="ror">#REF!</definedName>
    <definedName name="rot" localSheetId="1">#REF!</definedName>
    <definedName name="rot">#REF!</definedName>
    <definedName name="rqwtryj65" localSheetId="1">#REF!</definedName>
    <definedName name="rqwtryj65">#REF!</definedName>
    <definedName name="rrv" localSheetId="1">#REF!</definedName>
    <definedName name="rrv">#REF!</definedName>
    <definedName name="rsa" localSheetId="1">#REF!</definedName>
    <definedName name="rsa">#REF!</definedName>
    <definedName name="rsv" localSheetId="1">#REF!</definedName>
    <definedName name="rsv">#REF!</definedName>
    <definedName name="rte" localSheetId="1">#REF!</definedName>
    <definedName name="rte">#REF!</definedName>
    <definedName name="rto" localSheetId="1">#REF!</definedName>
    <definedName name="rto">#REF!</definedName>
    <definedName name="rva" localSheetId="1">#REF!</definedName>
    <definedName name="rva">#REF!</definedName>
    <definedName name="rwqa10" localSheetId="1">#REF!</definedName>
    <definedName name="rwqa10">#REF!</definedName>
    <definedName name="rxu" localSheetId="1">#REF!</definedName>
    <definedName name="rxu">#REF!</definedName>
    <definedName name="sderfg1478" localSheetId="1">#REF!</definedName>
    <definedName name="sderfg1478">#REF!</definedName>
    <definedName name="sdxza" localSheetId="1">#REF!</definedName>
    <definedName name="sdxza">#REF!</definedName>
    <definedName name="sssss5478785">#REF!</definedName>
    <definedName name="svidi" localSheetId="1">#REF!</definedName>
    <definedName name="svidi">#REF!</definedName>
    <definedName name="tea" localSheetId="1">#REF!</definedName>
    <definedName name="tea">#REF!</definedName>
    <definedName name="tertmeti" localSheetId="1">#REF!</definedName>
    <definedName name="tertmeti">#REF!</definedName>
    <definedName name="tfgtyujhikj">#REF!</definedName>
    <definedName name="tgtgt" localSheetId="1">#REF!</definedName>
    <definedName name="tgtgt">#REF!</definedName>
    <definedName name="tormeti" localSheetId="1">#REF!</definedName>
    <definedName name="tormeti">#REF!</definedName>
    <definedName name="trfgdwq65478" localSheetId="1">#REF!</definedName>
    <definedName name="trfgdwq65478">#REF!</definedName>
    <definedName name="tri" localSheetId="1">#REF!</definedName>
    <definedName name="tri">#REF!</definedName>
    <definedName name="trtyujki784586">#REF!</definedName>
    <definedName name="ttty" localSheetId="1">#REF!</definedName>
    <definedName name="ttty">#REF!</definedName>
    <definedName name="tytu" localSheetId="1">#REF!</definedName>
    <definedName name="tytu">#REF!</definedName>
    <definedName name="ubez" localSheetId="1">#REF!</definedName>
    <definedName name="ubez">#REF!</definedName>
    <definedName name="uijkl254" localSheetId="1">#REF!</definedName>
    <definedName name="uijkl254">#REF!</definedName>
    <definedName name="uiok" localSheetId="1">#REF!</definedName>
    <definedName name="uiok">#REF!</definedName>
    <definedName name="uiop564" localSheetId="1">[3]x1!#REF!</definedName>
    <definedName name="uiop564">[6]x1!#REF!</definedName>
    <definedName name="uiyv" localSheetId="1">#REF!</definedName>
    <definedName name="uiyv">#REF!</definedName>
    <definedName name="ukjlo25" localSheetId="1">#REF!</definedName>
    <definedName name="ukjlo25">#REF!</definedName>
    <definedName name="uqapo896" localSheetId="1">#REF!</definedName>
    <definedName name="uqapo896">#REF!</definedName>
    <definedName name="uuuu4" localSheetId="1">#REF!</definedName>
    <definedName name="uuuu4">#REF!</definedName>
    <definedName name="uyikj265" localSheetId="1">#REF!</definedName>
    <definedName name="uyikj265">#REF!</definedName>
    <definedName name="uyt" localSheetId="1">#REF!</definedName>
    <definedName name="uyt">#REF!</definedName>
    <definedName name="uytn" localSheetId="1">#REF!</definedName>
    <definedName name="uytn">#REF!</definedName>
    <definedName name="uytyhjk56" localSheetId="1">#REF!</definedName>
    <definedName name="uytyhjk56">#REF!</definedName>
    <definedName name="uyuy321" localSheetId="1">#REF!</definedName>
    <definedName name="uyuy321">#REF!</definedName>
    <definedName name="vbcx" localSheetId="1">#REF!</definedName>
    <definedName name="vbcx">#REF!</definedName>
    <definedName name="vbnm12" localSheetId="1">#REF!</definedName>
    <definedName name="vbnm12">#REF!</definedName>
    <definedName name="xdrt" localSheetId="1">#REF!</definedName>
    <definedName name="xdrt">#REF!</definedName>
    <definedName name="xuti" localSheetId="1">#REF!</definedName>
    <definedName name="xuti">#REF!</definedName>
    <definedName name="xxcv" localSheetId="1">[8]niveloba!#REF!</definedName>
    <definedName name="xxcv">[8]niveloba!#REF!</definedName>
    <definedName name="yhjuikj65412147">#REF!</definedName>
    <definedName name="yhyujkiu4785689">#REF!</definedName>
    <definedName name="ytrer7" localSheetId="1">#REF!</definedName>
    <definedName name="ytrer7">#REF!</definedName>
    <definedName name="ytrrjh56" localSheetId="1">#REF!</definedName>
    <definedName name="ytrrjh56">#REF!</definedName>
    <definedName name="ytui458" localSheetId="1">'[14]x#2'!#REF!</definedName>
    <definedName name="ytui458">'[14]x#2'!#REF!</definedName>
    <definedName name="yui56" localSheetId="1">#REF!</definedName>
    <definedName name="yui56">#REF!</definedName>
    <definedName name="yyyy333" localSheetId="1">#REF!</definedName>
    <definedName name="yyyy333">#REF!</definedName>
    <definedName name="zzzz444" localSheetId="1">#REF!</definedName>
    <definedName name="zzzz444">#REF!</definedName>
    <definedName name="лллл" localSheetId="1">#REF!</definedName>
    <definedName name="лллл">#REF!</definedName>
    <definedName name="_xlnm.Print_Area" localSheetId="0">'1-1'!$A$1:$H$87</definedName>
    <definedName name="_xlnm.Print_Area" localSheetId="1">'1-2'!$A$1:$H$39</definedName>
    <definedName name="ыыыы" localSheetId="1">#REF!</definedName>
    <definedName name="ыыыы">#REF!</definedName>
  </definedNames>
  <calcPr calcId="152511" fullPrecision="0"/>
</workbook>
</file>

<file path=xl/calcChain.xml><?xml version="1.0" encoding="utf-8"?>
<calcChain xmlns="http://schemas.openxmlformats.org/spreadsheetml/2006/main">
  <c r="F26" i="70" l="1"/>
  <c r="F25" i="70"/>
  <c r="A25" i="70"/>
  <c r="A26" i="70" s="1"/>
  <c r="A27" i="70" s="1"/>
  <c r="F22" i="70"/>
  <c r="F21" i="70"/>
  <c r="A21" i="70"/>
  <c r="A22" i="70" s="1"/>
  <c r="A23" i="70" s="1"/>
  <c r="F18" i="70"/>
  <c r="F17" i="70"/>
  <c r="A17" i="70"/>
  <c r="A18" i="70" s="1"/>
  <c r="A19" i="70" s="1"/>
  <c r="F13" i="70"/>
  <c r="F12" i="70"/>
  <c r="A12" i="70"/>
  <c r="A13" i="70" s="1"/>
  <c r="A14" i="70" s="1"/>
  <c r="A15" i="70" s="1"/>
  <c r="F9" i="70"/>
  <c r="F8" i="70"/>
  <c r="A8" i="70"/>
  <c r="A9" i="70" s="1"/>
  <c r="A10" i="70" s="1"/>
  <c r="F71" i="61" l="1"/>
  <c r="F70" i="61"/>
  <c r="F69" i="61"/>
  <c r="F14" i="61" l="1"/>
  <c r="A70" i="61" l="1"/>
  <c r="A71" i="61" s="1"/>
  <c r="E68" i="61"/>
  <c r="F68" i="61" s="1"/>
  <c r="F67" i="61"/>
  <c r="E66" i="61"/>
  <c r="F66" i="61" s="1"/>
  <c r="E65" i="61"/>
  <c r="F65" i="61" s="1"/>
  <c r="A65" i="61"/>
  <c r="A66" i="61" s="1"/>
  <c r="A67" i="61" s="1"/>
  <c r="A68" i="61" s="1"/>
  <c r="E61" i="61"/>
  <c r="F61" i="61" s="1"/>
  <c r="E60" i="61"/>
  <c r="F60" i="61" s="1"/>
  <c r="A60" i="61"/>
  <c r="A61" i="61" s="1"/>
  <c r="F53" i="61" l="1"/>
  <c r="F35" i="61" l="1"/>
  <c r="F55" i="61"/>
  <c r="E12" i="61"/>
  <c r="E13" i="61"/>
  <c r="F58" i="61" l="1"/>
  <c r="A58" i="61"/>
  <c r="F54" i="61"/>
  <c r="A53" i="61"/>
  <c r="A54" i="61" s="1"/>
  <c r="A55" i="61" s="1"/>
  <c r="F51" i="61"/>
  <c r="F49" i="61"/>
  <c r="F48" i="61"/>
  <c r="F47" i="61"/>
  <c r="E46" i="61"/>
  <c r="F46" i="61" s="1"/>
  <c r="F44" i="61"/>
  <c r="F43" i="61"/>
  <c r="F42" i="61"/>
  <c r="E41" i="61"/>
  <c r="F41" i="61" s="1"/>
  <c r="F38" i="61"/>
  <c r="F37" i="61"/>
  <c r="F36" i="61"/>
  <c r="F34" i="61"/>
  <c r="F32" i="61"/>
  <c r="F31" i="61"/>
  <c r="F30" i="61"/>
  <c r="F28" i="61"/>
  <c r="E27" i="61"/>
  <c r="F27" i="61" s="1"/>
  <c r="E26" i="61"/>
  <c r="F26" i="61" s="1"/>
  <c r="F24" i="61"/>
  <c r="E23" i="61"/>
  <c r="F23" i="61" s="1"/>
  <c r="E22" i="61"/>
  <c r="F22" i="61" s="1"/>
  <c r="A11" i="61"/>
  <c r="F9" i="61"/>
  <c r="A9" i="61"/>
  <c r="E7" i="61"/>
  <c r="F7" i="61" s="1"/>
  <c r="E6" i="61"/>
  <c r="F6" i="61" s="1"/>
  <c r="A6" i="61"/>
  <c r="A7" i="61" s="1"/>
  <c r="F16" i="61" l="1"/>
  <c r="F19" i="61"/>
  <c r="F12" i="61"/>
  <c r="F13" i="61"/>
  <c r="F15" i="61"/>
  <c r="F20" i="61"/>
  <c r="F17" i="61"/>
  <c r="A21" i="61" l="1"/>
  <c r="A12" i="61"/>
  <c r="A13" i="61" s="1"/>
  <c r="A14" i="61" s="1"/>
  <c r="A15" i="61" s="1"/>
  <c r="A16" i="61" s="1"/>
  <c r="A17" i="61" s="1"/>
  <c r="A18" i="61" s="1"/>
  <c r="A19" i="61" s="1"/>
  <c r="A20" i="61" s="1"/>
  <c r="A22" i="61" l="1"/>
  <c r="A23" i="61" s="1"/>
  <c r="A24" i="61" s="1"/>
  <c r="A25" i="61"/>
  <c r="A26" i="61" l="1"/>
  <c r="A27" i="61" s="1"/>
  <c r="A28" i="61" s="1"/>
  <c r="A29" i="61"/>
  <c r="A30" i="61" l="1"/>
  <c r="A31" i="61" s="1"/>
  <c r="A32" i="61" s="1"/>
  <c r="A33" i="61" s="1"/>
  <c r="A34" i="61" s="1"/>
  <c r="A35" i="61" s="1"/>
  <c r="A36" i="61" s="1"/>
  <c r="A37" i="61" s="1"/>
  <c r="A38" i="61" s="1"/>
  <c r="A40" i="61" l="1"/>
  <c r="A45" i="61" l="1"/>
  <c r="A46" i="61" s="1"/>
  <c r="A47" i="61" s="1"/>
  <c r="A48" i="61" s="1"/>
  <c r="A49" i="61" s="1"/>
  <c r="A50" i="61" s="1"/>
  <c r="A51" i="61" s="1"/>
  <c r="A41" i="61"/>
  <c r="A42" i="61" s="1"/>
  <c r="A43" i="61" s="1"/>
  <c r="A44" i="61" s="1"/>
</calcChain>
</file>

<file path=xl/sharedStrings.xml><?xml version="1.0" encoding="utf-8"?>
<sst xmlns="http://schemas.openxmlformats.org/spreadsheetml/2006/main" count="261" uniqueCount="134">
  <si>
    <t>-</t>
  </si>
  <si>
    <t>სამუშაოს დასახელება</t>
  </si>
  <si>
    <t>განზომილების ერთეული</t>
  </si>
  <si>
    <t>რაოდენობა</t>
  </si>
  <si>
    <t>100  კვმ</t>
  </si>
  <si>
    <t>შრომითი დანახარჯები</t>
  </si>
  <si>
    <t>კაც/სთ</t>
  </si>
  <si>
    <t>სხვადასხვა მანქანები</t>
  </si>
  <si>
    <t>ლარი</t>
  </si>
  <si>
    <t>დაშლილი სახურავის ჩამოზიდვა  და ა/მანქანებზე დატვირთვა</t>
  </si>
  <si>
    <t>კუბ.მ.</t>
  </si>
  <si>
    <t xml:space="preserve">შრომითი დანახარჯები </t>
  </si>
  <si>
    <t xml:space="preserve">სამშენებლო ნანგრევების გატანა ა/მანქანებით </t>
  </si>
  <si>
    <t>ტ</t>
  </si>
  <si>
    <t>კბმ</t>
  </si>
  <si>
    <t xml:space="preserve">ხე მასალა </t>
  </si>
  <si>
    <t>პასტა ანტისეპტიკური</t>
  </si>
  <si>
    <t>კგ</t>
  </si>
  <si>
    <t>კვმ</t>
  </si>
  <si>
    <t>შესაკრავი მავთული</t>
  </si>
  <si>
    <t>ლურსმანი სამშენებლო</t>
  </si>
  <si>
    <t>სხვა მასალები</t>
  </si>
  <si>
    <t>ხის კონსტრუქციების ანტისეპტირება</t>
  </si>
  <si>
    <t>100   კვმ</t>
  </si>
  <si>
    <t xml:space="preserve">ხსნარი ანტისეპტიკური         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</si>
  <si>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</si>
  <si>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</si>
  <si>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ხსნარი ცეცხლგამძლე          </t>
  </si>
  <si>
    <t xml:space="preserve">100   კვმ </t>
  </si>
  <si>
    <t xml:space="preserve">ნაჭედი </t>
  </si>
  <si>
    <t>მეტალოკრამიტის შურუპი 1 კვმ-ზე 6 ცალი</t>
  </si>
  <si>
    <t>ცალი</t>
  </si>
  <si>
    <t xml:space="preserve"> 100 გრძმ</t>
  </si>
  <si>
    <t>სამაგრი ლითონის</t>
  </si>
  <si>
    <t>ც</t>
  </si>
  <si>
    <t>ფერადი თუნუქის   ღარი</t>
  </si>
  <si>
    <t>მ</t>
  </si>
  <si>
    <t>ფერადი თუნუქის  ძაბრი</t>
  </si>
  <si>
    <t>ფერადი თუნუქის  მუხლი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</si>
  <si>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</si>
  <si>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</si>
  <si>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</si>
  <si>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</si>
  <si>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საფუძველი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</si>
  <si>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</si>
  <si>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</si>
  <si>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</si>
  <si>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მეტალოკრამიტის გლუვი ფურცლები 0,45</t>
  </si>
  <si>
    <t>საბაზრო</t>
  </si>
  <si>
    <t>ლითონის თოვლდამჭერი პარაპეტის მოწყობა აქსესუარებით სამაგრებით მოაჯირის 1,0 მ ბიჯით მყარად  ჩამაგრებით, უჟანგავი თვითმჭრელი შურუპებით, შეღებვით</t>
  </si>
  <si>
    <t>გრძმ</t>
  </si>
  <si>
    <t xml:space="preserve">სნ და წ  1-79_3                             </t>
  </si>
  <si>
    <t xml:space="preserve">ს.ნ.და წ/ 46-28-4                                                                                                                                                                                                           </t>
  </si>
  <si>
    <t>სრფ</t>
  </si>
  <si>
    <t>ს.ნ.დაწ.   10-11 მისადაგებით</t>
  </si>
  <si>
    <t xml:space="preserve"> ფერადი პროფილირებული თუნუქი 0,5 მმ სისქის</t>
  </si>
  <si>
    <t>ს.ნ.დაწ.   10_38_3</t>
  </si>
  <si>
    <t>ს.ნ.დაწ. 10_37_3</t>
  </si>
  <si>
    <t>ს.ნ.და წ.  12_8_1</t>
  </si>
  <si>
    <t>ს.ნ.და წ.12_8_1</t>
  </si>
  <si>
    <t>№</t>
  </si>
  <si>
    <t>ფერადი თუნუქის  წყალშემკრები ღარის  მოწყობა  100*100</t>
  </si>
  <si>
    <t>ანკერი</t>
  </si>
  <si>
    <t>ს.ნ.დაწ.   12-6-1 მისადაგებით</t>
  </si>
  <si>
    <t>სამერცხულების მოწყობა</t>
  </si>
  <si>
    <t>0,50 მმ სისქის ფერადი პროფილირებული თუნუქის სახურავის მოწყობა  ხის ახალი  მოლარტყვის მოწყობით,  სახურავის ქანობიდან წყალშემკრები ღარის ქვეშ   ფერადი თუნუქის ფურცლების მოწყობით მლარტყვა 15*3 სმ ფიცრებით, ბიჯი 25 სმ</t>
  </si>
  <si>
    <t>არსებული სახურავის    დაშლა, ხის მოლარტყვის ფენილის დაშლით</t>
  </si>
  <si>
    <t>SromiTi danaxarjebi</t>
  </si>
  <si>
    <t>kac/sT</t>
  </si>
  <si>
    <t>kvm</t>
  </si>
  <si>
    <t>სნ და წ  10-12</t>
  </si>
  <si>
    <t>ფანჯრის ბლოკი მეტალოპლასტმასის</t>
  </si>
  <si>
    <t>ფანჯრის მოწყობილობა</t>
  </si>
  <si>
    <t>კომპ.</t>
  </si>
  <si>
    <t>სხვადასხვა მასალები</t>
  </si>
  <si>
    <t>ლ</t>
  </si>
  <si>
    <t xml:space="preserve">ფერადი თუნუქის წყალსაწრეტი დ=120 მმ მილის მოწყობა  </t>
  </si>
  <si>
    <t>ფერადი თუნუქის მილი 120 მმ</t>
  </si>
  <si>
    <t>ხის სანივნივე სისტემის მოწყობა ახალი ხის მასალით</t>
  </si>
  <si>
    <t>sabazro</t>
  </si>
  <si>
    <t>Sekiduli Weris და კედლების mowyoba TabaSirmuyaos filebiT ლიტონის პროფილებზე 2,5*1,2 მ სისქით 12,5 მმ ფერი თეთრი</t>
  </si>
  <si>
    <t xml:space="preserve">ს.ნ.და წ.46-15-2                                                                                                                                                                                                         </t>
  </si>
  <si>
    <t>ლარიı</t>
  </si>
  <si>
    <r>
      <t xml:space="preserve"> კედლებიდან და ჭერიდან </t>
    </r>
    <r>
      <rPr>
        <b/>
        <sz val="10"/>
        <rFont val="AcadNusx"/>
      </rPr>
      <t>TabaSirmuyaos</t>
    </r>
    <r>
      <rPr>
        <b/>
        <sz val="10"/>
        <rFont val="Sylfaen"/>
        <family val="1"/>
        <charset val="204"/>
      </rPr>
      <t xml:space="preserve">  ჩამოყრა</t>
    </r>
  </si>
  <si>
    <t>sndaw      11-27-7</t>
  </si>
  <si>
    <t>manqanebi</t>
  </si>
  <si>
    <t>l</t>
  </si>
  <si>
    <t>ლამინირებული პარკეტი ქვესაგებითა და პლინტუსებიტ აქსესუარებით</t>
  </si>
  <si>
    <t>sxvadasxva masalebi</t>
  </si>
  <si>
    <t xml:space="preserve"> metaloplastmasis fanjris blokebis mowyoba;  ormagi minapaketi,  aqsesuarebi; </t>
  </si>
  <si>
    <t xml:space="preserve">  mdf karis blokebis mowyoba aqsesuarebiT da Tavisi plintusebiT karis irgvliv</t>
  </si>
  <si>
    <t xml:space="preserve"> metaloplastmasis კარის blokebis mowyoba;  ormagi minapaketi,  aqsesuarebi; </t>
  </si>
  <si>
    <t>s.n.da w.   15-168-7</t>
  </si>
  <si>
    <t>Sida kedlebisa da ჭერის SeRebva maRalxarisxovani wyalemulsiuri saRebaviT</t>
  </si>
  <si>
    <t xml:space="preserve">ტოლი </t>
  </si>
  <si>
    <t>ზედნადები ხარჯების ელ. სამუშაოებზე 75%</t>
  </si>
  <si>
    <t>სანათი</t>
  </si>
  <si>
    <t>c</t>
  </si>
  <si>
    <t>მანქანები</t>
  </si>
  <si>
    <t>სანათის დაკიდება</t>
  </si>
  <si>
    <t>შტეფსელური როზეტი</t>
  </si>
  <si>
    <t>s.n.daw 8_605_1</t>
  </si>
  <si>
    <t>ჩაფლული ტიპის შტეფსელური როზეტი</t>
  </si>
  <si>
    <t>s.n.daw                                                                                                                                                                                                                        8_591_7</t>
  </si>
  <si>
    <t>ჩამრთველი ერთკლავიშიანი</t>
  </si>
  <si>
    <t>ჩაფლული ტიპის ჩამრთველი</t>
  </si>
  <si>
    <t>s.n.daw                                                                                                                                                                                                                    8_591_2</t>
  </si>
  <si>
    <t>m</t>
  </si>
  <si>
    <t>სადენი პპვ 2X2,5</t>
  </si>
  <si>
    <t>სადენი პპვ 3X2,5</t>
  </si>
  <si>
    <t>სადენის შეტაცება მილში</t>
  </si>
  <si>
    <t>s.n.daw                                                                                                                                                                                                             8_409_3</t>
  </si>
  <si>
    <t>გოფრირებული მილი d-16მმ</t>
  </si>
  <si>
    <t xml:space="preserve"> მ</t>
  </si>
  <si>
    <t xml:space="preserve">   გოფრირებული მილის გაყვანა კედელზე კაბელის გასატარებლად</t>
  </si>
  <si>
    <t>8-406-2</t>
  </si>
  <si>
    <t>sul</t>
  </si>
  <si>
    <t>ganzomilebis erTeulze</t>
  </si>
  <si>
    <t>saproeqto monacemebze</t>
  </si>
  <si>
    <t>saxarjTaRricxvo Rirebuleba</t>
  </si>
  <si>
    <t>raodenoba</t>
  </si>
  <si>
    <t>ganzomilebis erTeuli</t>
  </si>
  <si>
    <t>samuSaos dasaxeleba</t>
  </si>
  <si>
    <t>safuZveli</t>
  </si>
  <si>
    <t>#</t>
  </si>
  <si>
    <t>ლოკალურ-რესურსული  ხარჯთაღრიცხვა № 1-1</t>
  </si>
  <si>
    <t>ლოკალურ- რესურსული ხარჯთაღრიცხვა  # 1-2</t>
  </si>
  <si>
    <t>q. baTumSi  gorgilaZis q. #54/62 xanZris Sedegad dazianebuli sacxovrebeli saxlis el ganaTebaze</t>
  </si>
  <si>
    <t>რეზერვი (შემსყიდველის განკარგულებაში)</t>
  </si>
  <si>
    <t>დღგ</t>
  </si>
  <si>
    <t>1*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სახლემწიფო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</t>
  </si>
  <si>
    <t>saavtoro zedamxedveloba</t>
  </si>
  <si>
    <t>2* საპროექტო ღირებულება 18270,00 ("1-1" ხარჯთაღრიცხვისა და "1-2" ხარჯთაღრიცხვის ჯამი)</t>
  </si>
  <si>
    <t xml:space="preserve">ლამინირებული პარკეტის იატაკის მოწყობა აქსესარებით qvesagebiTa da plintusebiT,  კლასი 31, 1,29X192X8 mm;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</si>
</sst>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000"/>
    <numFmt numFmtId="168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0"/>
      <name val="AcadNusx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color indexed="12"/>
      <name val="Sylfaen"/>
      <family val="1"/>
      <charset val="204"/>
    </font>
    <font>
      <sz val="10"/>
      <color indexed="10"/>
      <name val="Sylfaen"/>
      <family val="1"/>
      <charset val="204"/>
    </font>
    <font>
      <sz val="10"/>
      <color indexed="48"/>
      <name val="Sylfaen"/>
      <family val="1"/>
      <charset val="204"/>
    </font>
    <font>
      <b/>
      <sz val="10"/>
      <name val="AcadNusx"/>
    </font>
    <font>
      <sz val="10"/>
      <color rgb="FFFF0000"/>
      <name val="Sylfaen"/>
      <family val="1"/>
      <charset val="204"/>
    </font>
    <font>
      <sz val="10"/>
      <color rgb="FF3942F5"/>
      <name val="Sylfaen"/>
      <family val="1"/>
      <charset val="204"/>
    </font>
    <font>
      <sz val="10"/>
      <color indexed="10"/>
      <name val="AcadNusx"/>
    </font>
    <font>
      <b/>
      <sz val="10"/>
      <color theme="1"/>
      <name val="AcadNusx"/>
    </font>
    <font>
      <sz val="10"/>
      <color theme="1"/>
      <name val="AcadNusx"/>
    </font>
    <font>
      <sz val="10"/>
      <color theme="1"/>
      <name val="Arial"/>
      <family val="2"/>
      <charset val="204"/>
    </font>
    <font>
      <b/>
      <sz val="10"/>
      <color indexed="8"/>
      <name val="AcadNusx"/>
    </font>
    <font>
      <sz val="10"/>
      <color indexed="56"/>
      <name val="AcadNusx"/>
    </font>
    <font>
      <sz val="10"/>
      <color indexed="12"/>
      <name val="AcadNusx"/>
    </font>
    <font>
      <sz val="10"/>
      <color indexed="30"/>
      <name val="AcadNusx"/>
    </font>
    <font>
      <sz val="10"/>
      <color indexed="8"/>
      <name val="AcadNusx"/>
    </font>
    <font>
      <sz val="10"/>
      <color rgb="FFFF0000"/>
      <name val="Arial"/>
      <family val="2"/>
      <charset val="204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color rgb="FF0000CC"/>
      <name val="Sylfaen"/>
      <family val="1"/>
      <charset val="204"/>
    </font>
    <font>
      <sz val="10"/>
      <name val="Sylfaen"/>
      <family val="1"/>
    </font>
    <font>
      <sz val="10"/>
      <color rgb="FFFF0000"/>
      <name val="Sylfaen"/>
      <family val="1"/>
    </font>
    <font>
      <sz val="10"/>
      <color rgb="FFFF0000"/>
      <name val="AcadNusx"/>
    </font>
    <font>
      <sz val="10"/>
      <color rgb="FF0070C0"/>
      <name val="Sylfaen"/>
      <family val="1"/>
    </font>
    <font>
      <sz val="10"/>
      <color rgb="FF0070C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25" fillId="0" borderId="0"/>
    <xf numFmtId="0" fontId="3" fillId="0" borderId="0"/>
  </cellStyleXfs>
  <cellXfs count="151">
    <xf numFmtId="0" fontId="0" fillId="0" borderId="0" xfId="0"/>
    <xf numFmtId="1" fontId="17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2" fontId="6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6" fillId="2" borderId="0" xfId="2" applyFont="1" applyFill="1" applyBorder="1" applyAlignment="1">
      <alignment horizontal="center" vertical="center" wrapText="1"/>
    </xf>
    <xf numFmtId="14" fontId="6" fillId="2" borderId="0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2" fontId="6" fillId="2" borderId="5" xfId="0" applyNumberFormat="1" applyFont="1" applyFill="1" applyBorder="1" applyAlignment="1">
      <alignment horizontal="center" vertical="center" textRotation="90" wrapText="1"/>
    </xf>
    <xf numFmtId="1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5" xfId="3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" fontId="7" fillId="2" borderId="5" xfId="2" applyNumberFormat="1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2" fontId="7" fillId="2" borderId="5" xfId="4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2" fontId="10" fillId="2" borderId="5" xfId="4" applyNumberFormat="1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 wrapText="1"/>
    </xf>
    <xf numFmtId="2" fontId="14" fillId="2" borderId="5" xfId="4" applyNumberFormat="1" applyFont="1" applyFill="1" applyBorder="1" applyAlignment="1">
      <alignment horizontal="center" vertical="center" wrapText="1"/>
    </xf>
    <xf numFmtId="14" fontId="6" fillId="2" borderId="5" xfId="4" applyNumberFormat="1" applyFont="1" applyFill="1" applyBorder="1" applyAlignment="1">
      <alignment horizontal="center" vertical="center" wrapText="1"/>
    </xf>
    <xf numFmtId="2" fontId="6" fillId="2" borderId="5" xfId="4" applyNumberFormat="1" applyFont="1" applyFill="1" applyBorder="1" applyAlignment="1">
      <alignment horizontal="center" vertical="center" wrapText="1"/>
    </xf>
    <xf numFmtId="2" fontId="6" fillId="2" borderId="5" xfId="3" applyNumberFormat="1" applyFont="1" applyFill="1" applyBorder="1" applyAlignment="1">
      <alignment horizontal="center" vertical="center" wrapText="1"/>
    </xf>
    <xf numFmtId="164" fontId="6" fillId="2" borderId="5" xfId="4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2" fontId="7" fillId="2" borderId="5" xfId="3" applyNumberFormat="1" applyFont="1" applyFill="1" applyBorder="1" applyAlignment="1">
      <alignment horizontal="center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2" fontId="9" fillId="2" borderId="5" xfId="3" applyNumberFormat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14" fontId="6" fillId="2" borderId="5" xfId="3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0" fontId="0" fillId="2" borderId="0" xfId="0" applyFont="1" applyFill="1"/>
    <xf numFmtId="0" fontId="27" fillId="0" borderId="6" xfId="0" applyFont="1" applyBorder="1" applyAlignment="1">
      <alignment horizontal="left" vertical="center" wrapText="1" indent="1"/>
    </xf>
    <xf numFmtId="0" fontId="27" fillId="0" borderId="7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8" fillId="2" borderId="5" xfId="0" applyFont="1" applyFill="1" applyBorder="1" applyAlignment="1">
      <alignment horizontal="center" vertical="center" wrapText="1"/>
    </xf>
    <xf numFmtId="1" fontId="28" fillId="2" borderId="0" xfId="0" applyNumberFormat="1" applyFont="1" applyFill="1"/>
    <xf numFmtId="0" fontId="29" fillId="2" borderId="5" xfId="0" applyFont="1" applyFill="1" applyBorder="1" applyAlignment="1">
      <alignment horizontal="center" vertical="center" wrapText="1"/>
    </xf>
    <xf numFmtId="2" fontId="30" fillId="2" borderId="5" xfId="0" applyNumberFormat="1" applyFont="1" applyFill="1" applyBorder="1" applyAlignment="1">
      <alignment horizontal="center" vertical="center" wrapText="1"/>
    </xf>
    <xf numFmtId="1" fontId="30" fillId="2" borderId="5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2" fontId="32" fillId="2" borderId="5" xfId="0" applyNumberFormat="1" applyFont="1" applyFill="1" applyBorder="1" applyAlignment="1">
      <alignment horizontal="center" vertical="center" wrapText="1"/>
    </xf>
    <xf numFmtId="1" fontId="3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1" fontId="29" fillId="2" borderId="5" xfId="0" applyNumberFormat="1" applyFont="1" applyFill="1" applyBorder="1" applyAlignment="1">
      <alignment horizontal="center" vertical="center" wrapText="1"/>
    </xf>
    <xf numFmtId="2" fontId="31" fillId="2" borderId="5" xfId="0" applyNumberFormat="1" applyFont="1" applyFill="1" applyBorder="1" applyAlignment="1">
      <alignment horizontal="center" vertical="center" wrapText="1"/>
    </xf>
    <xf numFmtId="1" fontId="31" fillId="2" borderId="5" xfId="0" applyNumberFormat="1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 wrapText="1" indent="1"/>
    </xf>
    <xf numFmtId="0" fontId="27" fillId="0" borderId="7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27" fillId="0" borderId="9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167" fontId="7" fillId="2" borderId="5" xfId="0" applyNumberFormat="1" applyFont="1" applyFill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14" fillId="2" borderId="5" xfId="0" applyNumberFormat="1" applyFont="1" applyFill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7" fillId="2" borderId="5" xfId="4" applyNumberFormat="1" applyFont="1" applyFill="1" applyBorder="1" applyAlignment="1">
      <alignment horizontal="center" vertical="center" wrapText="1"/>
    </xf>
    <xf numFmtId="167" fontId="10" fillId="2" borderId="5" xfId="4" applyNumberFormat="1" applyFont="1" applyFill="1" applyBorder="1" applyAlignment="1">
      <alignment horizontal="center" vertical="center" wrapText="1"/>
    </xf>
    <xf numFmtId="167" fontId="14" fillId="2" borderId="5" xfId="4" applyNumberFormat="1" applyFont="1" applyFill="1" applyBorder="1" applyAlignment="1">
      <alignment horizontal="center" vertical="center" wrapText="1"/>
    </xf>
    <xf numFmtId="167" fontId="6" fillId="2" borderId="5" xfId="4" applyNumberFormat="1" applyFont="1" applyFill="1" applyBorder="1" applyAlignment="1">
      <alignment horizontal="center" vertical="center" wrapText="1"/>
    </xf>
    <xf numFmtId="167" fontId="7" fillId="2" borderId="5" xfId="3" applyNumberFormat="1" applyFont="1" applyFill="1" applyBorder="1" applyAlignment="1">
      <alignment horizontal="center" vertical="center" wrapText="1"/>
    </xf>
    <xf numFmtId="167" fontId="10" fillId="2" borderId="5" xfId="3" applyNumberFormat="1" applyFont="1" applyFill="1" applyBorder="1" applyAlignment="1">
      <alignment horizontal="center" vertical="center" wrapText="1"/>
    </xf>
    <xf numFmtId="167" fontId="9" fillId="2" borderId="5" xfId="3" applyNumberFormat="1" applyFont="1" applyFill="1" applyBorder="1" applyAlignment="1">
      <alignment horizontal="center" vertical="center" wrapText="1"/>
    </xf>
    <xf numFmtId="167" fontId="6" fillId="2" borderId="5" xfId="3" applyNumberFormat="1" applyFont="1" applyFill="1" applyBorder="1" applyAlignment="1">
      <alignment horizontal="center" vertical="center" wrapText="1"/>
    </xf>
    <xf numFmtId="167" fontId="16" fillId="2" borderId="5" xfId="0" applyNumberFormat="1" applyFont="1" applyFill="1" applyBorder="1" applyAlignment="1">
      <alignment horizontal="center" vertical="center" wrapText="1"/>
    </xf>
    <xf numFmtId="167" fontId="12" fillId="2" borderId="5" xfId="0" applyNumberFormat="1" applyFont="1" applyFill="1" applyBorder="1" applyAlignment="1">
      <alignment horizontal="center" vertical="center" wrapText="1"/>
    </xf>
    <xf numFmtId="167" fontId="15" fillId="2" borderId="5" xfId="0" applyNumberFormat="1" applyFont="1" applyFill="1" applyBorder="1" applyAlignment="1">
      <alignment horizontal="center" vertical="center" wrapText="1"/>
    </xf>
    <xf numFmtId="167" fontId="21" fillId="2" borderId="5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30" fillId="2" borderId="5" xfId="0" applyNumberFormat="1" applyFont="1" applyFill="1" applyBorder="1" applyAlignment="1">
      <alignment horizontal="center" vertical="center" wrapText="1"/>
    </xf>
    <xf numFmtId="165" fontId="3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9" fillId="2" borderId="5" xfId="0" applyNumberFormat="1" applyFont="1" applyFill="1" applyBorder="1" applyAlignment="1">
      <alignment horizontal="center" vertical="center" wrapText="1"/>
    </xf>
    <xf numFmtId="165" fontId="31" fillId="2" borderId="5" xfId="0" applyNumberFormat="1" applyFont="1" applyFill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center" vertical="center" wrapText="1"/>
    </xf>
    <xf numFmtId="165" fontId="21" fillId="2" borderId="5" xfId="0" applyNumberFormat="1" applyFont="1" applyFill="1" applyBorder="1" applyAlignment="1">
      <alignment horizontal="center" vertical="center" wrapText="1"/>
    </xf>
  </cellXfs>
  <cellStyles count="8">
    <cellStyle name="Normal 13 3" xfId="6"/>
    <cellStyle name="Normal_axalqalaqis skola  2" xfId="7"/>
    <cellStyle name="Обычный" xfId="0" builtinId="0"/>
    <cellStyle name="Обычный 2" xfId="5"/>
    <cellStyle name="Обычный 3" xfId="1"/>
    <cellStyle name="Обычный_22-BARI" xfId="2"/>
    <cellStyle name="Обычный_eras 50-52" xfId="3"/>
    <cellStyle name="Обычный_ruruas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esktop/Documents%20and%20Settings/Tamari/Desktop/AXALI%20MSENEBLOBA/gogebasvili.%2022%20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esktop/Documents%20and%20Settings/Tamari/Desktop/AXALI%20MSENEBLOBA/gogebasvili.%20%2018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KAS\haidar%20abashidzis%20q%20%2338\Documents%20and%20Settings\Tamari\Desktop\AXALI%20MSENEBLOBA\gogebasvili.%20%2018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esktop/Documents%20and%20Settings/Tamari/Desktop/proeqti%202006-III/a-x-II%20%20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KAS\haidar%20abashidzis%20q%20%2338\Documents%20and%20Settings\Tamari\Desktop\proeqti%202006-III\a-x-II%20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usao%20magida\dokumenti\porti%20-%20kabel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esktop/Documents%20and%20Settings/Tamari/Desktop/FOTI/SUQURA.%20bolo%20x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KAS\haidar%20abashidzis%20q%20%2338\Documents%20and%20Settings\Tamari\Desktop\FOTI\SUQURA.%20bolo%20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esktop/Documents%20and%20Settings/Tamari/Desktop/AXALI%20MSENEBLOBA/m%20%20a%20b%20a%20s%20i%20z%20e%20i%201%20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help/Desktop/Documents%20and%20Settings/Tamari/Desktop/K%20E%20D%20A/bulv%20%20gamwvaneba%20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KAS\haidar%20abashidzis%20q%20%2338\Documents%20and%20Settings\Tamari\Desktop\AXALI%20MSENEBLOBA\gogebasvili.%2022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KAS\haidar%20abashidzis%20q%20%2338\Documents%20and%20Settings\Tamari\Desktop\AXALI%20MSENEBLOBA\m%20%20a%20b%20a%20s%20i%20z%20e%20i%201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KAS\haidar%20abashidzis%20q%20%2338\Documents%20and%20Settings\Tamari\Desktop\K%20E%20D%20A\bulv%20%20gamwvaneba%204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>
        <row r="56">
          <cell r="F56">
            <v>0.25</v>
          </cell>
        </row>
      </sheetData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view="pageBreakPreview" topLeftCell="A64" zoomScale="85" zoomScaleNormal="100" zoomScaleSheetLayoutView="85" workbookViewId="0">
      <selection activeCell="F5" sqref="F5:F71"/>
    </sheetView>
  </sheetViews>
  <sheetFormatPr defaultRowHeight="15" x14ac:dyDescent="0.2"/>
  <cols>
    <col min="1" max="1" width="5.85546875" style="15" customWidth="1"/>
    <col min="2" max="2" width="10.7109375" style="15" customWidth="1"/>
    <col min="3" max="3" width="44.140625" style="15" customWidth="1"/>
    <col min="4" max="4" width="11.5703125" style="15" customWidth="1"/>
    <col min="5" max="5" width="12.140625" style="15" customWidth="1"/>
    <col min="6" max="6" width="12" style="15" customWidth="1"/>
    <col min="7" max="7" width="11.7109375" style="15" customWidth="1"/>
    <col min="8" max="8" width="11.7109375" style="3" customWidth="1"/>
    <col min="9" max="9" width="9.140625" style="15" customWidth="1"/>
    <col min="10" max="10" width="9.140625" style="15"/>
    <col min="11" max="11" width="11.42578125" style="15" bestFit="1" customWidth="1"/>
    <col min="12" max="250" width="9.140625" style="15"/>
    <col min="251" max="251" width="4.7109375" style="15" customWidth="1"/>
    <col min="252" max="252" width="10.7109375" style="15" customWidth="1"/>
    <col min="253" max="253" width="42.7109375" style="15" customWidth="1"/>
    <col min="254" max="254" width="7.28515625" style="15" customWidth="1"/>
    <col min="255" max="257" width="8.28515625" style="15" customWidth="1"/>
    <col min="258" max="259" width="9.5703125" style="15" customWidth="1"/>
    <col min="260" max="260" width="8.28515625" style="15" customWidth="1"/>
    <col min="261" max="261" width="13.7109375" style="15" bestFit="1" customWidth="1"/>
    <col min="262" max="262" width="12.7109375" style="15" bestFit="1" customWidth="1"/>
    <col min="263" max="263" width="13.140625" style="15" bestFit="1" customWidth="1"/>
    <col min="264" max="264" width="12.42578125" style="15" bestFit="1" customWidth="1"/>
    <col min="265" max="506" width="9.140625" style="15"/>
    <col min="507" max="507" width="4.7109375" style="15" customWidth="1"/>
    <col min="508" max="508" width="10.7109375" style="15" customWidth="1"/>
    <col min="509" max="509" width="42.7109375" style="15" customWidth="1"/>
    <col min="510" max="510" width="7.28515625" style="15" customWidth="1"/>
    <col min="511" max="513" width="8.28515625" style="15" customWidth="1"/>
    <col min="514" max="515" width="9.5703125" style="15" customWidth="1"/>
    <col min="516" max="516" width="8.28515625" style="15" customWidth="1"/>
    <col min="517" max="517" width="13.7109375" style="15" bestFit="1" customWidth="1"/>
    <col min="518" max="518" width="12.7109375" style="15" bestFit="1" customWidth="1"/>
    <col min="519" max="519" width="13.140625" style="15" bestFit="1" customWidth="1"/>
    <col min="520" max="520" width="12.42578125" style="15" bestFit="1" customWidth="1"/>
    <col min="521" max="762" width="9.140625" style="15"/>
    <col min="763" max="763" width="4.7109375" style="15" customWidth="1"/>
    <col min="764" max="764" width="10.7109375" style="15" customWidth="1"/>
    <col min="765" max="765" width="42.7109375" style="15" customWidth="1"/>
    <col min="766" max="766" width="7.28515625" style="15" customWidth="1"/>
    <col min="767" max="769" width="8.28515625" style="15" customWidth="1"/>
    <col min="770" max="771" width="9.5703125" style="15" customWidth="1"/>
    <col min="772" max="772" width="8.28515625" style="15" customWidth="1"/>
    <col min="773" max="773" width="13.7109375" style="15" bestFit="1" customWidth="1"/>
    <col min="774" max="774" width="12.7109375" style="15" bestFit="1" customWidth="1"/>
    <col min="775" max="775" width="13.140625" style="15" bestFit="1" customWidth="1"/>
    <col min="776" max="776" width="12.42578125" style="15" bestFit="1" customWidth="1"/>
    <col min="777" max="1018" width="9.140625" style="15"/>
    <col min="1019" max="1019" width="4.7109375" style="15" customWidth="1"/>
    <col min="1020" max="1020" width="10.7109375" style="15" customWidth="1"/>
    <col min="1021" max="1021" width="42.7109375" style="15" customWidth="1"/>
    <col min="1022" max="1022" width="7.28515625" style="15" customWidth="1"/>
    <col min="1023" max="1025" width="8.28515625" style="15" customWidth="1"/>
    <col min="1026" max="1027" width="9.5703125" style="15" customWidth="1"/>
    <col min="1028" max="1028" width="8.28515625" style="15" customWidth="1"/>
    <col min="1029" max="1029" width="13.7109375" style="15" bestFit="1" customWidth="1"/>
    <col min="1030" max="1030" width="12.7109375" style="15" bestFit="1" customWidth="1"/>
    <col min="1031" max="1031" width="13.140625" style="15" bestFit="1" customWidth="1"/>
    <col min="1032" max="1032" width="12.42578125" style="15" bestFit="1" customWidth="1"/>
    <col min="1033" max="1274" width="9.140625" style="15"/>
    <col min="1275" max="1275" width="4.7109375" style="15" customWidth="1"/>
    <col min="1276" max="1276" width="10.7109375" style="15" customWidth="1"/>
    <col min="1277" max="1277" width="42.7109375" style="15" customWidth="1"/>
    <col min="1278" max="1278" width="7.28515625" style="15" customWidth="1"/>
    <col min="1279" max="1281" width="8.28515625" style="15" customWidth="1"/>
    <col min="1282" max="1283" width="9.5703125" style="15" customWidth="1"/>
    <col min="1284" max="1284" width="8.28515625" style="15" customWidth="1"/>
    <col min="1285" max="1285" width="13.7109375" style="15" bestFit="1" customWidth="1"/>
    <col min="1286" max="1286" width="12.7109375" style="15" bestFit="1" customWidth="1"/>
    <col min="1287" max="1287" width="13.140625" style="15" bestFit="1" customWidth="1"/>
    <col min="1288" max="1288" width="12.42578125" style="15" bestFit="1" customWidth="1"/>
    <col min="1289" max="1530" width="9.140625" style="15"/>
    <col min="1531" max="1531" width="4.7109375" style="15" customWidth="1"/>
    <col min="1532" max="1532" width="10.7109375" style="15" customWidth="1"/>
    <col min="1533" max="1533" width="42.7109375" style="15" customWidth="1"/>
    <col min="1534" max="1534" width="7.28515625" style="15" customWidth="1"/>
    <col min="1535" max="1537" width="8.28515625" style="15" customWidth="1"/>
    <col min="1538" max="1539" width="9.5703125" style="15" customWidth="1"/>
    <col min="1540" max="1540" width="8.28515625" style="15" customWidth="1"/>
    <col min="1541" max="1541" width="13.7109375" style="15" bestFit="1" customWidth="1"/>
    <col min="1542" max="1542" width="12.7109375" style="15" bestFit="1" customWidth="1"/>
    <col min="1543" max="1543" width="13.140625" style="15" bestFit="1" customWidth="1"/>
    <col min="1544" max="1544" width="12.42578125" style="15" bestFit="1" customWidth="1"/>
    <col min="1545" max="1786" width="9.140625" style="15"/>
    <col min="1787" max="1787" width="4.7109375" style="15" customWidth="1"/>
    <col min="1788" max="1788" width="10.7109375" style="15" customWidth="1"/>
    <col min="1789" max="1789" width="42.7109375" style="15" customWidth="1"/>
    <col min="1790" max="1790" width="7.28515625" style="15" customWidth="1"/>
    <col min="1791" max="1793" width="8.28515625" style="15" customWidth="1"/>
    <col min="1794" max="1795" width="9.5703125" style="15" customWidth="1"/>
    <col min="1796" max="1796" width="8.28515625" style="15" customWidth="1"/>
    <col min="1797" max="1797" width="13.7109375" style="15" bestFit="1" customWidth="1"/>
    <col min="1798" max="1798" width="12.7109375" style="15" bestFit="1" customWidth="1"/>
    <col min="1799" max="1799" width="13.140625" style="15" bestFit="1" customWidth="1"/>
    <col min="1800" max="1800" width="12.42578125" style="15" bestFit="1" customWidth="1"/>
    <col min="1801" max="2042" width="9.140625" style="15"/>
    <col min="2043" max="2043" width="4.7109375" style="15" customWidth="1"/>
    <col min="2044" max="2044" width="10.7109375" style="15" customWidth="1"/>
    <col min="2045" max="2045" width="42.7109375" style="15" customWidth="1"/>
    <col min="2046" max="2046" width="7.28515625" style="15" customWidth="1"/>
    <col min="2047" max="2049" width="8.28515625" style="15" customWidth="1"/>
    <col min="2050" max="2051" width="9.5703125" style="15" customWidth="1"/>
    <col min="2052" max="2052" width="8.28515625" style="15" customWidth="1"/>
    <col min="2053" max="2053" width="13.7109375" style="15" bestFit="1" customWidth="1"/>
    <col min="2054" max="2054" width="12.7109375" style="15" bestFit="1" customWidth="1"/>
    <col min="2055" max="2055" width="13.140625" style="15" bestFit="1" customWidth="1"/>
    <col min="2056" max="2056" width="12.42578125" style="15" bestFit="1" customWidth="1"/>
    <col min="2057" max="2298" width="9.140625" style="15"/>
    <col min="2299" max="2299" width="4.7109375" style="15" customWidth="1"/>
    <col min="2300" max="2300" width="10.7109375" style="15" customWidth="1"/>
    <col min="2301" max="2301" width="42.7109375" style="15" customWidth="1"/>
    <col min="2302" max="2302" width="7.28515625" style="15" customWidth="1"/>
    <col min="2303" max="2305" width="8.28515625" style="15" customWidth="1"/>
    <col min="2306" max="2307" width="9.5703125" style="15" customWidth="1"/>
    <col min="2308" max="2308" width="8.28515625" style="15" customWidth="1"/>
    <col min="2309" max="2309" width="13.7109375" style="15" bestFit="1" customWidth="1"/>
    <col min="2310" max="2310" width="12.7109375" style="15" bestFit="1" customWidth="1"/>
    <col min="2311" max="2311" width="13.140625" style="15" bestFit="1" customWidth="1"/>
    <col min="2312" max="2312" width="12.42578125" style="15" bestFit="1" customWidth="1"/>
    <col min="2313" max="2554" width="9.140625" style="15"/>
    <col min="2555" max="2555" width="4.7109375" style="15" customWidth="1"/>
    <col min="2556" max="2556" width="10.7109375" style="15" customWidth="1"/>
    <col min="2557" max="2557" width="42.7109375" style="15" customWidth="1"/>
    <col min="2558" max="2558" width="7.28515625" style="15" customWidth="1"/>
    <col min="2559" max="2561" width="8.28515625" style="15" customWidth="1"/>
    <col min="2562" max="2563" width="9.5703125" style="15" customWidth="1"/>
    <col min="2564" max="2564" width="8.28515625" style="15" customWidth="1"/>
    <col min="2565" max="2565" width="13.7109375" style="15" bestFit="1" customWidth="1"/>
    <col min="2566" max="2566" width="12.7109375" style="15" bestFit="1" customWidth="1"/>
    <col min="2567" max="2567" width="13.140625" style="15" bestFit="1" customWidth="1"/>
    <col min="2568" max="2568" width="12.42578125" style="15" bestFit="1" customWidth="1"/>
    <col min="2569" max="2810" width="9.140625" style="15"/>
    <col min="2811" max="2811" width="4.7109375" style="15" customWidth="1"/>
    <col min="2812" max="2812" width="10.7109375" style="15" customWidth="1"/>
    <col min="2813" max="2813" width="42.7109375" style="15" customWidth="1"/>
    <col min="2814" max="2814" width="7.28515625" style="15" customWidth="1"/>
    <col min="2815" max="2817" width="8.28515625" style="15" customWidth="1"/>
    <col min="2818" max="2819" width="9.5703125" style="15" customWidth="1"/>
    <col min="2820" max="2820" width="8.28515625" style="15" customWidth="1"/>
    <col min="2821" max="2821" width="13.7109375" style="15" bestFit="1" customWidth="1"/>
    <col min="2822" max="2822" width="12.7109375" style="15" bestFit="1" customWidth="1"/>
    <col min="2823" max="2823" width="13.140625" style="15" bestFit="1" customWidth="1"/>
    <col min="2824" max="2824" width="12.42578125" style="15" bestFit="1" customWidth="1"/>
    <col min="2825" max="3066" width="9.140625" style="15"/>
    <col min="3067" max="3067" width="4.7109375" style="15" customWidth="1"/>
    <col min="3068" max="3068" width="10.7109375" style="15" customWidth="1"/>
    <col min="3069" max="3069" width="42.7109375" style="15" customWidth="1"/>
    <col min="3070" max="3070" width="7.28515625" style="15" customWidth="1"/>
    <col min="3071" max="3073" width="8.28515625" style="15" customWidth="1"/>
    <col min="3074" max="3075" width="9.5703125" style="15" customWidth="1"/>
    <col min="3076" max="3076" width="8.28515625" style="15" customWidth="1"/>
    <col min="3077" max="3077" width="13.7109375" style="15" bestFit="1" customWidth="1"/>
    <col min="3078" max="3078" width="12.7109375" style="15" bestFit="1" customWidth="1"/>
    <col min="3079" max="3079" width="13.140625" style="15" bestFit="1" customWidth="1"/>
    <col min="3080" max="3080" width="12.42578125" style="15" bestFit="1" customWidth="1"/>
    <col min="3081" max="3322" width="9.140625" style="15"/>
    <col min="3323" max="3323" width="4.7109375" style="15" customWidth="1"/>
    <col min="3324" max="3324" width="10.7109375" style="15" customWidth="1"/>
    <col min="3325" max="3325" width="42.7109375" style="15" customWidth="1"/>
    <col min="3326" max="3326" width="7.28515625" style="15" customWidth="1"/>
    <col min="3327" max="3329" width="8.28515625" style="15" customWidth="1"/>
    <col min="3330" max="3331" width="9.5703125" style="15" customWidth="1"/>
    <col min="3332" max="3332" width="8.28515625" style="15" customWidth="1"/>
    <col min="3333" max="3333" width="13.7109375" style="15" bestFit="1" customWidth="1"/>
    <col min="3334" max="3334" width="12.7109375" style="15" bestFit="1" customWidth="1"/>
    <col min="3335" max="3335" width="13.140625" style="15" bestFit="1" customWidth="1"/>
    <col min="3336" max="3336" width="12.42578125" style="15" bestFit="1" customWidth="1"/>
    <col min="3337" max="3578" width="9.140625" style="15"/>
    <col min="3579" max="3579" width="4.7109375" style="15" customWidth="1"/>
    <col min="3580" max="3580" width="10.7109375" style="15" customWidth="1"/>
    <col min="3581" max="3581" width="42.7109375" style="15" customWidth="1"/>
    <col min="3582" max="3582" width="7.28515625" style="15" customWidth="1"/>
    <col min="3583" max="3585" width="8.28515625" style="15" customWidth="1"/>
    <col min="3586" max="3587" width="9.5703125" style="15" customWidth="1"/>
    <col min="3588" max="3588" width="8.28515625" style="15" customWidth="1"/>
    <col min="3589" max="3589" width="13.7109375" style="15" bestFit="1" customWidth="1"/>
    <col min="3590" max="3590" width="12.7109375" style="15" bestFit="1" customWidth="1"/>
    <col min="3591" max="3591" width="13.140625" style="15" bestFit="1" customWidth="1"/>
    <col min="3592" max="3592" width="12.42578125" style="15" bestFit="1" customWidth="1"/>
    <col min="3593" max="3834" width="9.140625" style="15"/>
    <col min="3835" max="3835" width="4.7109375" style="15" customWidth="1"/>
    <col min="3836" max="3836" width="10.7109375" style="15" customWidth="1"/>
    <col min="3837" max="3837" width="42.7109375" style="15" customWidth="1"/>
    <col min="3838" max="3838" width="7.28515625" style="15" customWidth="1"/>
    <col min="3839" max="3841" width="8.28515625" style="15" customWidth="1"/>
    <col min="3842" max="3843" width="9.5703125" style="15" customWidth="1"/>
    <col min="3844" max="3844" width="8.28515625" style="15" customWidth="1"/>
    <col min="3845" max="3845" width="13.7109375" style="15" bestFit="1" customWidth="1"/>
    <col min="3846" max="3846" width="12.7109375" style="15" bestFit="1" customWidth="1"/>
    <col min="3847" max="3847" width="13.140625" style="15" bestFit="1" customWidth="1"/>
    <col min="3848" max="3848" width="12.42578125" style="15" bestFit="1" customWidth="1"/>
    <col min="3849" max="4090" width="9.140625" style="15"/>
    <col min="4091" max="4091" width="4.7109375" style="15" customWidth="1"/>
    <col min="4092" max="4092" width="10.7109375" style="15" customWidth="1"/>
    <col min="4093" max="4093" width="42.7109375" style="15" customWidth="1"/>
    <col min="4094" max="4094" width="7.28515625" style="15" customWidth="1"/>
    <col min="4095" max="4097" width="8.28515625" style="15" customWidth="1"/>
    <col min="4098" max="4099" width="9.5703125" style="15" customWidth="1"/>
    <col min="4100" max="4100" width="8.28515625" style="15" customWidth="1"/>
    <col min="4101" max="4101" width="13.7109375" style="15" bestFit="1" customWidth="1"/>
    <col min="4102" max="4102" width="12.7109375" style="15" bestFit="1" customWidth="1"/>
    <col min="4103" max="4103" width="13.140625" style="15" bestFit="1" customWidth="1"/>
    <col min="4104" max="4104" width="12.42578125" style="15" bestFit="1" customWidth="1"/>
    <col min="4105" max="4346" width="9.140625" style="15"/>
    <col min="4347" max="4347" width="4.7109375" style="15" customWidth="1"/>
    <col min="4348" max="4348" width="10.7109375" style="15" customWidth="1"/>
    <col min="4349" max="4349" width="42.7109375" style="15" customWidth="1"/>
    <col min="4350" max="4350" width="7.28515625" style="15" customWidth="1"/>
    <col min="4351" max="4353" width="8.28515625" style="15" customWidth="1"/>
    <col min="4354" max="4355" width="9.5703125" style="15" customWidth="1"/>
    <col min="4356" max="4356" width="8.28515625" style="15" customWidth="1"/>
    <col min="4357" max="4357" width="13.7109375" style="15" bestFit="1" customWidth="1"/>
    <col min="4358" max="4358" width="12.7109375" style="15" bestFit="1" customWidth="1"/>
    <col min="4359" max="4359" width="13.140625" style="15" bestFit="1" customWidth="1"/>
    <col min="4360" max="4360" width="12.42578125" style="15" bestFit="1" customWidth="1"/>
    <col min="4361" max="4602" width="9.140625" style="15"/>
    <col min="4603" max="4603" width="4.7109375" style="15" customWidth="1"/>
    <col min="4604" max="4604" width="10.7109375" style="15" customWidth="1"/>
    <col min="4605" max="4605" width="42.7109375" style="15" customWidth="1"/>
    <col min="4606" max="4606" width="7.28515625" style="15" customWidth="1"/>
    <col min="4607" max="4609" width="8.28515625" style="15" customWidth="1"/>
    <col min="4610" max="4611" width="9.5703125" style="15" customWidth="1"/>
    <col min="4612" max="4612" width="8.28515625" style="15" customWidth="1"/>
    <col min="4613" max="4613" width="13.7109375" style="15" bestFit="1" customWidth="1"/>
    <col min="4614" max="4614" width="12.7109375" style="15" bestFit="1" customWidth="1"/>
    <col min="4615" max="4615" width="13.140625" style="15" bestFit="1" customWidth="1"/>
    <col min="4616" max="4616" width="12.42578125" style="15" bestFit="1" customWidth="1"/>
    <col min="4617" max="4858" width="9.140625" style="15"/>
    <col min="4859" max="4859" width="4.7109375" style="15" customWidth="1"/>
    <col min="4860" max="4860" width="10.7109375" style="15" customWidth="1"/>
    <col min="4861" max="4861" width="42.7109375" style="15" customWidth="1"/>
    <col min="4862" max="4862" width="7.28515625" style="15" customWidth="1"/>
    <col min="4863" max="4865" width="8.28515625" style="15" customWidth="1"/>
    <col min="4866" max="4867" width="9.5703125" style="15" customWidth="1"/>
    <col min="4868" max="4868" width="8.28515625" style="15" customWidth="1"/>
    <col min="4869" max="4869" width="13.7109375" style="15" bestFit="1" customWidth="1"/>
    <col min="4870" max="4870" width="12.7109375" style="15" bestFit="1" customWidth="1"/>
    <col min="4871" max="4871" width="13.140625" style="15" bestFit="1" customWidth="1"/>
    <col min="4872" max="4872" width="12.42578125" style="15" bestFit="1" customWidth="1"/>
    <col min="4873" max="5114" width="9.140625" style="15"/>
    <col min="5115" max="5115" width="4.7109375" style="15" customWidth="1"/>
    <col min="5116" max="5116" width="10.7109375" style="15" customWidth="1"/>
    <col min="5117" max="5117" width="42.7109375" style="15" customWidth="1"/>
    <col min="5118" max="5118" width="7.28515625" style="15" customWidth="1"/>
    <col min="5119" max="5121" width="8.28515625" style="15" customWidth="1"/>
    <col min="5122" max="5123" width="9.5703125" style="15" customWidth="1"/>
    <col min="5124" max="5124" width="8.28515625" style="15" customWidth="1"/>
    <col min="5125" max="5125" width="13.7109375" style="15" bestFit="1" customWidth="1"/>
    <col min="5126" max="5126" width="12.7109375" style="15" bestFit="1" customWidth="1"/>
    <col min="5127" max="5127" width="13.140625" style="15" bestFit="1" customWidth="1"/>
    <col min="5128" max="5128" width="12.42578125" style="15" bestFit="1" customWidth="1"/>
    <col min="5129" max="5370" width="9.140625" style="15"/>
    <col min="5371" max="5371" width="4.7109375" style="15" customWidth="1"/>
    <col min="5372" max="5372" width="10.7109375" style="15" customWidth="1"/>
    <col min="5373" max="5373" width="42.7109375" style="15" customWidth="1"/>
    <col min="5374" max="5374" width="7.28515625" style="15" customWidth="1"/>
    <col min="5375" max="5377" width="8.28515625" style="15" customWidth="1"/>
    <col min="5378" max="5379" width="9.5703125" style="15" customWidth="1"/>
    <col min="5380" max="5380" width="8.28515625" style="15" customWidth="1"/>
    <col min="5381" max="5381" width="13.7109375" style="15" bestFit="1" customWidth="1"/>
    <col min="5382" max="5382" width="12.7109375" style="15" bestFit="1" customWidth="1"/>
    <col min="5383" max="5383" width="13.140625" style="15" bestFit="1" customWidth="1"/>
    <col min="5384" max="5384" width="12.42578125" style="15" bestFit="1" customWidth="1"/>
    <col min="5385" max="5626" width="9.140625" style="15"/>
    <col min="5627" max="5627" width="4.7109375" style="15" customWidth="1"/>
    <col min="5628" max="5628" width="10.7109375" style="15" customWidth="1"/>
    <col min="5629" max="5629" width="42.7109375" style="15" customWidth="1"/>
    <col min="5630" max="5630" width="7.28515625" style="15" customWidth="1"/>
    <col min="5631" max="5633" width="8.28515625" style="15" customWidth="1"/>
    <col min="5634" max="5635" width="9.5703125" style="15" customWidth="1"/>
    <col min="5636" max="5636" width="8.28515625" style="15" customWidth="1"/>
    <col min="5637" max="5637" width="13.7109375" style="15" bestFit="1" customWidth="1"/>
    <col min="5638" max="5638" width="12.7109375" style="15" bestFit="1" customWidth="1"/>
    <col min="5639" max="5639" width="13.140625" style="15" bestFit="1" customWidth="1"/>
    <col min="5640" max="5640" width="12.42578125" style="15" bestFit="1" customWidth="1"/>
    <col min="5641" max="5882" width="9.140625" style="15"/>
    <col min="5883" max="5883" width="4.7109375" style="15" customWidth="1"/>
    <col min="5884" max="5884" width="10.7109375" style="15" customWidth="1"/>
    <col min="5885" max="5885" width="42.7109375" style="15" customWidth="1"/>
    <col min="5886" max="5886" width="7.28515625" style="15" customWidth="1"/>
    <col min="5887" max="5889" width="8.28515625" style="15" customWidth="1"/>
    <col min="5890" max="5891" width="9.5703125" style="15" customWidth="1"/>
    <col min="5892" max="5892" width="8.28515625" style="15" customWidth="1"/>
    <col min="5893" max="5893" width="13.7109375" style="15" bestFit="1" customWidth="1"/>
    <col min="5894" max="5894" width="12.7109375" style="15" bestFit="1" customWidth="1"/>
    <col min="5895" max="5895" width="13.140625" style="15" bestFit="1" customWidth="1"/>
    <col min="5896" max="5896" width="12.42578125" style="15" bestFit="1" customWidth="1"/>
    <col min="5897" max="6138" width="9.140625" style="15"/>
    <col min="6139" max="6139" width="4.7109375" style="15" customWidth="1"/>
    <col min="6140" max="6140" width="10.7109375" style="15" customWidth="1"/>
    <col min="6141" max="6141" width="42.7109375" style="15" customWidth="1"/>
    <col min="6142" max="6142" width="7.28515625" style="15" customWidth="1"/>
    <col min="6143" max="6145" width="8.28515625" style="15" customWidth="1"/>
    <col min="6146" max="6147" width="9.5703125" style="15" customWidth="1"/>
    <col min="6148" max="6148" width="8.28515625" style="15" customWidth="1"/>
    <col min="6149" max="6149" width="13.7109375" style="15" bestFit="1" customWidth="1"/>
    <col min="6150" max="6150" width="12.7109375" style="15" bestFit="1" customWidth="1"/>
    <col min="6151" max="6151" width="13.140625" style="15" bestFit="1" customWidth="1"/>
    <col min="6152" max="6152" width="12.42578125" style="15" bestFit="1" customWidth="1"/>
    <col min="6153" max="6394" width="9.140625" style="15"/>
    <col min="6395" max="6395" width="4.7109375" style="15" customWidth="1"/>
    <col min="6396" max="6396" width="10.7109375" style="15" customWidth="1"/>
    <col min="6397" max="6397" width="42.7109375" style="15" customWidth="1"/>
    <col min="6398" max="6398" width="7.28515625" style="15" customWidth="1"/>
    <col min="6399" max="6401" width="8.28515625" style="15" customWidth="1"/>
    <col min="6402" max="6403" width="9.5703125" style="15" customWidth="1"/>
    <col min="6404" max="6404" width="8.28515625" style="15" customWidth="1"/>
    <col min="6405" max="6405" width="13.7109375" style="15" bestFit="1" customWidth="1"/>
    <col min="6406" max="6406" width="12.7109375" style="15" bestFit="1" customWidth="1"/>
    <col min="6407" max="6407" width="13.140625" style="15" bestFit="1" customWidth="1"/>
    <col min="6408" max="6408" width="12.42578125" style="15" bestFit="1" customWidth="1"/>
    <col min="6409" max="6650" width="9.140625" style="15"/>
    <col min="6651" max="6651" width="4.7109375" style="15" customWidth="1"/>
    <col min="6652" max="6652" width="10.7109375" style="15" customWidth="1"/>
    <col min="6653" max="6653" width="42.7109375" style="15" customWidth="1"/>
    <col min="6654" max="6654" width="7.28515625" style="15" customWidth="1"/>
    <col min="6655" max="6657" width="8.28515625" style="15" customWidth="1"/>
    <col min="6658" max="6659" width="9.5703125" style="15" customWidth="1"/>
    <col min="6660" max="6660" width="8.28515625" style="15" customWidth="1"/>
    <col min="6661" max="6661" width="13.7109375" style="15" bestFit="1" customWidth="1"/>
    <col min="6662" max="6662" width="12.7109375" style="15" bestFit="1" customWidth="1"/>
    <col min="6663" max="6663" width="13.140625" style="15" bestFit="1" customWidth="1"/>
    <col min="6664" max="6664" width="12.42578125" style="15" bestFit="1" customWidth="1"/>
    <col min="6665" max="6906" width="9.140625" style="15"/>
    <col min="6907" max="6907" width="4.7109375" style="15" customWidth="1"/>
    <col min="6908" max="6908" width="10.7109375" style="15" customWidth="1"/>
    <col min="6909" max="6909" width="42.7109375" style="15" customWidth="1"/>
    <col min="6910" max="6910" width="7.28515625" style="15" customWidth="1"/>
    <col min="6911" max="6913" width="8.28515625" style="15" customWidth="1"/>
    <col min="6914" max="6915" width="9.5703125" style="15" customWidth="1"/>
    <col min="6916" max="6916" width="8.28515625" style="15" customWidth="1"/>
    <col min="6917" max="6917" width="13.7109375" style="15" bestFit="1" customWidth="1"/>
    <col min="6918" max="6918" width="12.7109375" style="15" bestFit="1" customWidth="1"/>
    <col min="6919" max="6919" width="13.140625" style="15" bestFit="1" customWidth="1"/>
    <col min="6920" max="6920" width="12.42578125" style="15" bestFit="1" customWidth="1"/>
    <col min="6921" max="7162" width="9.140625" style="15"/>
    <col min="7163" max="7163" width="4.7109375" style="15" customWidth="1"/>
    <col min="7164" max="7164" width="10.7109375" style="15" customWidth="1"/>
    <col min="7165" max="7165" width="42.7109375" style="15" customWidth="1"/>
    <col min="7166" max="7166" width="7.28515625" style="15" customWidth="1"/>
    <col min="7167" max="7169" width="8.28515625" style="15" customWidth="1"/>
    <col min="7170" max="7171" width="9.5703125" style="15" customWidth="1"/>
    <col min="7172" max="7172" width="8.28515625" style="15" customWidth="1"/>
    <col min="7173" max="7173" width="13.7109375" style="15" bestFit="1" customWidth="1"/>
    <col min="7174" max="7174" width="12.7109375" style="15" bestFit="1" customWidth="1"/>
    <col min="7175" max="7175" width="13.140625" style="15" bestFit="1" customWidth="1"/>
    <col min="7176" max="7176" width="12.42578125" style="15" bestFit="1" customWidth="1"/>
    <col min="7177" max="7418" width="9.140625" style="15"/>
    <col min="7419" max="7419" width="4.7109375" style="15" customWidth="1"/>
    <col min="7420" max="7420" width="10.7109375" style="15" customWidth="1"/>
    <col min="7421" max="7421" width="42.7109375" style="15" customWidth="1"/>
    <col min="7422" max="7422" width="7.28515625" style="15" customWidth="1"/>
    <col min="7423" max="7425" width="8.28515625" style="15" customWidth="1"/>
    <col min="7426" max="7427" width="9.5703125" style="15" customWidth="1"/>
    <col min="7428" max="7428" width="8.28515625" style="15" customWidth="1"/>
    <col min="7429" max="7429" width="13.7109375" style="15" bestFit="1" customWidth="1"/>
    <col min="7430" max="7430" width="12.7109375" style="15" bestFit="1" customWidth="1"/>
    <col min="7431" max="7431" width="13.140625" style="15" bestFit="1" customWidth="1"/>
    <col min="7432" max="7432" width="12.42578125" style="15" bestFit="1" customWidth="1"/>
    <col min="7433" max="7674" width="9.140625" style="15"/>
    <col min="7675" max="7675" width="4.7109375" style="15" customWidth="1"/>
    <col min="7676" max="7676" width="10.7109375" style="15" customWidth="1"/>
    <col min="7677" max="7677" width="42.7109375" style="15" customWidth="1"/>
    <col min="7678" max="7678" width="7.28515625" style="15" customWidth="1"/>
    <col min="7679" max="7681" width="8.28515625" style="15" customWidth="1"/>
    <col min="7682" max="7683" width="9.5703125" style="15" customWidth="1"/>
    <col min="7684" max="7684" width="8.28515625" style="15" customWidth="1"/>
    <col min="7685" max="7685" width="13.7109375" style="15" bestFit="1" customWidth="1"/>
    <col min="7686" max="7686" width="12.7109375" style="15" bestFit="1" customWidth="1"/>
    <col min="7687" max="7687" width="13.140625" style="15" bestFit="1" customWidth="1"/>
    <col min="7688" max="7688" width="12.42578125" style="15" bestFit="1" customWidth="1"/>
    <col min="7689" max="7930" width="9.140625" style="15"/>
    <col min="7931" max="7931" width="4.7109375" style="15" customWidth="1"/>
    <col min="7932" max="7932" width="10.7109375" style="15" customWidth="1"/>
    <col min="7933" max="7933" width="42.7109375" style="15" customWidth="1"/>
    <col min="7934" max="7934" width="7.28515625" style="15" customWidth="1"/>
    <col min="7935" max="7937" width="8.28515625" style="15" customWidth="1"/>
    <col min="7938" max="7939" width="9.5703125" style="15" customWidth="1"/>
    <col min="7940" max="7940" width="8.28515625" style="15" customWidth="1"/>
    <col min="7941" max="7941" width="13.7109375" style="15" bestFit="1" customWidth="1"/>
    <col min="7942" max="7942" width="12.7109375" style="15" bestFit="1" customWidth="1"/>
    <col min="7943" max="7943" width="13.140625" style="15" bestFit="1" customWidth="1"/>
    <col min="7944" max="7944" width="12.42578125" style="15" bestFit="1" customWidth="1"/>
    <col min="7945" max="8186" width="9.140625" style="15"/>
    <col min="8187" max="8187" width="4.7109375" style="15" customWidth="1"/>
    <col min="8188" max="8188" width="10.7109375" style="15" customWidth="1"/>
    <col min="8189" max="8189" width="42.7109375" style="15" customWidth="1"/>
    <col min="8190" max="8190" width="7.28515625" style="15" customWidth="1"/>
    <col min="8191" max="8193" width="8.28515625" style="15" customWidth="1"/>
    <col min="8194" max="8195" width="9.5703125" style="15" customWidth="1"/>
    <col min="8196" max="8196" width="8.28515625" style="15" customWidth="1"/>
    <col min="8197" max="8197" width="13.7109375" style="15" bestFit="1" customWidth="1"/>
    <col min="8198" max="8198" width="12.7109375" style="15" bestFit="1" customWidth="1"/>
    <col min="8199" max="8199" width="13.140625" style="15" bestFit="1" customWidth="1"/>
    <col min="8200" max="8200" width="12.42578125" style="15" bestFit="1" customWidth="1"/>
    <col min="8201" max="8442" width="9.140625" style="15"/>
    <col min="8443" max="8443" width="4.7109375" style="15" customWidth="1"/>
    <col min="8444" max="8444" width="10.7109375" style="15" customWidth="1"/>
    <col min="8445" max="8445" width="42.7109375" style="15" customWidth="1"/>
    <col min="8446" max="8446" width="7.28515625" style="15" customWidth="1"/>
    <col min="8447" max="8449" width="8.28515625" style="15" customWidth="1"/>
    <col min="8450" max="8451" width="9.5703125" style="15" customWidth="1"/>
    <col min="8452" max="8452" width="8.28515625" style="15" customWidth="1"/>
    <col min="8453" max="8453" width="13.7109375" style="15" bestFit="1" customWidth="1"/>
    <col min="8454" max="8454" width="12.7109375" style="15" bestFit="1" customWidth="1"/>
    <col min="8455" max="8455" width="13.140625" style="15" bestFit="1" customWidth="1"/>
    <col min="8456" max="8456" width="12.42578125" style="15" bestFit="1" customWidth="1"/>
    <col min="8457" max="8698" width="9.140625" style="15"/>
    <col min="8699" max="8699" width="4.7109375" style="15" customWidth="1"/>
    <col min="8700" max="8700" width="10.7109375" style="15" customWidth="1"/>
    <col min="8701" max="8701" width="42.7109375" style="15" customWidth="1"/>
    <col min="8702" max="8702" width="7.28515625" style="15" customWidth="1"/>
    <col min="8703" max="8705" width="8.28515625" style="15" customWidth="1"/>
    <col min="8706" max="8707" width="9.5703125" style="15" customWidth="1"/>
    <col min="8708" max="8708" width="8.28515625" style="15" customWidth="1"/>
    <col min="8709" max="8709" width="13.7109375" style="15" bestFit="1" customWidth="1"/>
    <col min="8710" max="8710" width="12.7109375" style="15" bestFit="1" customWidth="1"/>
    <col min="8711" max="8711" width="13.140625" style="15" bestFit="1" customWidth="1"/>
    <col min="8712" max="8712" width="12.42578125" style="15" bestFit="1" customWidth="1"/>
    <col min="8713" max="8954" width="9.140625" style="15"/>
    <col min="8955" max="8955" width="4.7109375" style="15" customWidth="1"/>
    <col min="8956" max="8956" width="10.7109375" style="15" customWidth="1"/>
    <col min="8957" max="8957" width="42.7109375" style="15" customWidth="1"/>
    <col min="8958" max="8958" width="7.28515625" style="15" customWidth="1"/>
    <col min="8959" max="8961" width="8.28515625" style="15" customWidth="1"/>
    <col min="8962" max="8963" width="9.5703125" style="15" customWidth="1"/>
    <col min="8964" max="8964" width="8.28515625" style="15" customWidth="1"/>
    <col min="8965" max="8965" width="13.7109375" style="15" bestFit="1" customWidth="1"/>
    <col min="8966" max="8966" width="12.7109375" style="15" bestFit="1" customWidth="1"/>
    <col min="8967" max="8967" width="13.140625" style="15" bestFit="1" customWidth="1"/>
    <col min="8968" max="8968" width="12.42578125" style="15" bestFit="1" customWidth="1"/>
    <col min="8969" max="9210" width="9.140625" style="15"/>
    <col min="9211" max="9211" width="4.7109375" style="15" customWidth="1"/>
    <col min="9212" max="9212" width="10.7109375" style="15" customWidth="1"/>
    <col min="9213" max="9213" width="42.7109375" style="15" customWidth="1"/>
    <col min="9214" max="9214" width="7.28515625" style="15" customWidth="1"/>
    <col min="9215" max="9217" width="8.28515625" style="15" customWidth="1"/>
    <col min="9218" max="9219" width="9.5703125" style="15" customWidth="1"/>
    <col min="9220" max="9220" width="8.28515625" style="15" customWidth="1"/>
    <col min="9221" max="9221" width="13.7109375" style="15" bestFit="1" customWidth="1"/>
    <col min="9222" max="9222" width="12.7109375" style="15" bestFit="1" customWidth="1"/>
    <col min="9223" max="9223" width="13.140625" style="15" bestFit="1" customWidth="1"/>
    <col min="9224" max="9224" width="12.42578125" style="15" bestFit="1" customWidth="1"/>
    <col min="9225" max="9466" width="9.140625" style="15"/>
    <col min="9467" max="9467" width="4.7109375" style="15" customWidth="1"/>
    <col min="9468" max="9468" width="10.7109375" style="15" customWidth="1"/>
    <col min="9469" max="9469" width="42.7109375" style="15" customWidth="1"/>
    <col min="9470" max="9470" width="7.28515625" style="15" customWidth="1"/>
    <col min="9471" max="9473" width="8.28515625" style="15" customWidth="1"/>
    <col min="9474" max="9475" width="9.5703125" style="15" customWidth="1"/>
    <col min="9476" max="9476" width="8.28515625" style="15" customWidth="1"/>
    <col min="9477" max="9477" width="13.7109375" style="15" bestFit="1" customWidth="1"/>
    <col min="9478" max="9478" width="12.7109375" style="15" bestFit="1" customWidth="1"/>
    <col min="9479" max="9479" width="13.140625" style="15" bestFit="1" customWidth="1"/>
    <col min="9480" max="9480" width="12.42578125" style="15" bestFit="1" customWidth="1"/>
    <col min="9481" max="9722" width="9.140625" style="15"/>
    <col min="9723" max="9723" width="4.7109375" style="15" customWidth="1"/>
    <col min="9724" max="9724" width="10.7109375" style="15" customWidth="1"/>
    <col min="9725" max="9725" width="42.7109375" style="15" customWidth="1"/>
    <col min="9726" max="9726" width="7.28515625" style="15" customWidth="1"/>
    <col min="9727" max="9729" width="8.28515625" style="15" customWidth="1"/>
    <col min="9730" max="9731" width="9.5703125" style="15" customWidth="1"/>
    <col min="9732" max="9732" width="8.28515625" style="15" customWidth="1"/>
    <col min="9733" max="9733" width="13.7109375" style="15" bestFit="1" customWidth="1"/>
    <col min="9734" max="9734" width="12.7109375" style="15" bestFit="1" customWidth="1"/>
    <col min="9735" max="9735" width="13.140625" style="15" bestFit="1" customWidth="1"/>
    <col min="9736" max="9736" width="12.42578125" style="15" bestFit="1" customWidth="1"/>
    <col min="9737" max="9978" width="9.140625" style="15"/>
    <col min="9979" max="9979" width="4.7109375" style="15" customWidth="1"/>
    <col min="9980" max="9980" width="10.7109375" style="15" customWidth="1"/>
    <col min="9981" max="9981" width="42.7109375" style="15" customWidth="1"/>
    <col min="9982" max="9982" width="7.28515625" style="15" customWidth="1"/>
    <col min="9983" max="9985" width="8.28515625" style="15" customWidth="1"/>
    <col min="9986" max="9987" width="9.5703125" style="15" customWidth="1"/>
    <col min="9988" max="9988" width="8.28515625" style="15" customWidth="1"/>
    <col min="9989" max="9989" width="13.7109375" style="15" bestFit="1" customWidth="1"/>
    <col min="9990" max="9990" width="12.7109375" style="15" bestFit="1" customWidth="1"/>
    <col min="9991" max="9991" width="13.140625" style="15" bestFit="1" customWidth="1"/>
    <col min="9992" max="9992" width="12.42578125" style="15" bestFit="1" customWidth="1"/>
    <col min="9993" max="10234" width="9.140625" style="15"/>
    <col min="10235" max="10235" width="4.7109375" style="15" customWidth="1"/>
    <col min="10236" max="10236" width="10.7109375" style="15" customWidth="1"/>
    <col min="10237" max="10237" width="42.7109375" style="15" customWidth="1"/>
    <col min="10238" max="10238" width="7.28515625" style="15" customWidth="1"/>
    <col min="10239" max="10241" width="8.28515625" style="15" customWidth="1"/>
    <col min="10242" max="10243" width="9.5703125" style="15" customWidth="1"/>
    <col min="10244" max="10244" width="8.28515625" style="15" customWidth="1"/>
    <col min="10245" max="10245" width="13.7109375" style="15" bestFit="1" customWidth="1"/>
    <col min="10246" max="10246" width="12.7109375" style="15" bestFit="1" customWidth="1"/>
    <col min="10247" max="10247" width="13.140625" style="15" bestFit="1" customWidth="1"/>
    <col min="10248" max="10248" width="12.42578125" style="15" bestFit="1" customWidth="1"/>
    <col min="10249" max="10490" width="9.140625" style="15"/>
    <col min="10491" max="10491" width="4.7109375" style="15" customWidth="1"/>
    <col min="10492" max="10492" width="10.7109375" style="15" customWidth="1"/>
    <col min="10493" max="10493" width="42.7109375" style="15" customWidth="1"/>
    <col min="10494" max="10494" width="7.28515625" style="15" customWidth="1"/>
    <col min="10495" max="10497" width="8.28515625" style="15" customWidth="1"/>
    <col min="10498" max="10499" width="9.5703125" style="15" customWidth="1"/>
    <col min="10500" max="10500" width="8.28515625" style="15" customWidth="1"/>
    <col min="10501" max="10501" width="13.7109375" style="15" bestFit="1" customWidth="1"/>
    <col min="10502" max="10502" width="12.7109375" style="15" bestFit="1" customWidth="1"/>
    <col min="10503" max="10503" width="13.140625" style="15" bestFit="1" customWidth="1"/>
    <col min="10504" max="10504" width="12.42578125" style="15" bestFit="1" customWidth="1"/>
    <col min="10505" max="10746" width="9.140625" style="15"/>
    <col min="10747" max="10747" width="4.7109375" style="15" customWidth="1"/>
    <col min="10748" max="10748" width="10.7109375" style="15" customWidth="1"/>
    <col min="10749" max="10749" width="42.7109375" style="15" customWidth="1"/>
    <col min="10750" max="10750" width="7.28515625" style="15" customWidth="1"/>
    <col min="10751" max="10753" width="8.28515625" style="15" customWidth="1"/>
    <col min="10754" max="10755" width="9.5703125" style="15" customWidth="1"/>
    <col min="10756" max="10756" width="8.28515625" style="15" customWidth="1"/>
    <col min="10757" max="10757" width="13.7109375" style="15" bestFit="1" customWidth="1"/>
    <col min="10758" max="10758" width="12.7109375" style="15" bestFit="1" customWidth="1"/>
    <col min="10759" max="10759" width="13.140625" style="15" bestFit="1" customWidth="1"/>
    <col min="10760" max="10760" width="12.42578125" style="15" bestFit="1" customWidth="1"/>
    <col min="10761" max="11002" width="9.140625" style="15"/>
    <col min="11003" max="11003" width="4.7109375" style="15" customWidth="1"/>
    <col min="11004" max="11004" width="10.7109375" style="15" customWidth="1"/>
    <col min="11005" max="11005" width="42.7109375" style="15" customWidth="1"/>
    <col min="11006" max="11006" width="7.28515625" style="15" customWidth="1"/>
    <col min="11007" max="11009" width="8.28515625" style="15" customWidth="1"/>
    <col min="11010" max="11011" width="9.5703125" style="15" customWidth="1"/>
    <col min="11012" max="11012" width="8.28515625" style="15" customWidth="1"/>
    <col min="11013" max="11013" width="13.7109375" style="15" bestFit="1" customWidth="1"/>
    <col min="11014" max="11014" width="12.7109375" style="15" bestFit="1" customWidth="1"/>
    <col min="11015" max="11015" width="13.140625" style="15" bestFit="1" customWidth="1"/>
    <col min="11016" max="11016" width="12.42578125" style="15" bestFit="1" customWidth="1"/>
    <col min="11017" max="11258" width="9.140625" style="15"/>
    <col min="11259" max="11259" width="4.7109375" style="15" customWidth="1"/>
    <col min="11260" max="11260" width="10.7109375" style="15" customWidth="1"/>
    <col min="11261" max="11261" width="42.7109375" style="15" customWidth="1"/>
    <col min="11262" max="11262" width="7.28515625" style="15" customWidth="1"/>
    <col min="11263" max="11265" width="8.28515625" style="15" customWidth="1"/>
    <col min="11266" max="11267" width="9.5703125" style="15" customWidth="1"/>
    <col min="11268" max="11268" width="8.28515625" style="15" customWidth="1"/>
    <col min="11269" max="11269" width="13.7109375" style="15" bestFit="1" customWidth="1"/>
    <col min="11270" max="11270" width="12.7109375" style="15" bestFit="1" customWidth="1"/>
    <col min="11271" max="11271" width="13.140625" style="15" bestFit="1" customWidth="1"/>
    <col min="11272" max="11272" width="12.42578125" style="15" bestFit="1" customWidth="1"/>
    <col min="11273" max="11514" width="9.140625" style="15"/>
    <col min="11515" max="11515" width="4.7109375" style="15" customWidth="1"/>
    <col min="11516" max="11516" width="10.7109375" style="15" customWidth="1"/>
    <col min="11517" max="11517" width="42.7109375" style="15" customWidth="1"/>
    <col min="11518" max="11518" width="7.28515625" style="15" customWidth="1"/>
    <col min="11519" max="11521" width="8.28515625" style="15" customWidth="1"/>
    <col min="11522" max="11523" width="9.5703125" style="15" customWidth="1"/>
    <col min="11524" max="11524" width="8.28515625" style="15" customWidth="1"/>
    <col min="11525" max="11525" width="13.7109375" style="15" bestFit="1" customWidth="1"/>
    <col min="11526" max="11526" width="12.7109375" style="15" bestFit="1" customWidth="1"/>
    <col min="11527" max="11527" width="13.140625" style="15" bestFit="1" customWidth="1"/>
    <col min="11528" max="11528" width="12.42578125" style="15" bestFit="1" customWidth="1"/>
    <col min="11529" max="11770" width="9.140625" style="15"/>
    <col min="11771" max="11771" width="4.7109375" style="15" customWidth="1"/>
    <col min="11772" max="11772" width="10.7109375" style="15" customWidth="1"/>
    <col min="11773" max="11773" width="42.7109375" style="15" customWidth="1"/>
    <col min="11774" max="11774" width="7.28515625" style="15" customWidth="1"/>
    <col min="11775" max="11777" width="8.28515625" style="15" customWidth="1"/>
    <col min="11778" max="11779" width="9.5703125" style="15" customWidth="1"/>
    <col min="11780" max="11780" width="8.28515625" style="15" customWidth="1"/>
    <col min="11781" max="11781" width="13.7109375" style="15" bestFit="1" customWidth="1"/>
    <col min="11782" max="11782" width="12.7109375" style="15" bestFit="1" customWidth="1"/>
    <col min="11783" max="11783" width="13.140625" style="15" bestFit="1" customWidth="1"/>
    <col min="11784" max="11784" width="12.42578125" style="15" bestFit="1" customWidth="1"/>
    <col min="11785" max="12026" width="9.140625" style="15"/>
    <col min="12027" max="12027" width="4.7109375" style="15" customWidth="1"/>
    <col min="12028" max="12028" width="10.7109375" style="15" customWidth="1"/>
    <col min="12029" max="12029" width="42.7109375" style="15" customWidth="1"/>
    <col min="12030" max="12030" width="7.28515625" style="15" customWidth="1"/>
    <col min="12031" max="12033" width="8.28515625" style="15" customWidth="1"/>
    <col min="12034" max="12035" width="9.5703125" style="15" customWidth="1"/>
    <col min="12036" max="12036" width="8.28515625" style="15" customWidth="1"/>
    <col min="12037" max="12037" width="13.7109375" style="15" bestFit="1" customWidth="1"/>
    <col min="12038" max="12038" width="12.7109375" style="15" bestFit="1" customWidth="1"/>
    <col min="12039" max="12039" width="13.140625" style="15" bestFit="1" customWidth="1"/>
    <col min="12040" max="12040" width="12.42578125" style="15" bestFit="1" customWidth="1"/>
    <col min="12041" max="12282" width="9.140625" style="15"/>
    <col min="12283" max="12283" width="4.7109375" style="15" customWidth="1"/>
    <col min="12284" max="12284" width="10.7109375" style="15" customWidth="1"/>
    <col min="12285" max="12285" width="42.7109375" style="15" customWidth="1"/>
    <col min="12286" max="12286" width="7.28515625" style="15" customWidth="1"/>
    <col min="12287" max="12289" width="8.28515625" style="15" customWidth="1"/>
    <col min="12290" max="12291" width="9.5703125" style="15" customWidth="1"/>
    <col min="12292" max="12292" width="8.28515625" style="15" customWidth="1"/>
    <col min="12293" max="12293" width="13.7109375" style="15" bestFit="1" customWidth="1"/>
    <col min="12294" max="12294" width="12.7109375" style="15" bestFit="1" customWidth="1"/>
    <col min="12295" max="12295" width="13.140625" style="15" bestFit="1" customWidth="1"/>
    <col min="12296" max="12296" width="12.42578125" style="15" bestFit="1" customWidth="1"/>
    <col min="12297" max="12538" width="9.140625" style="15"/>
    <col min="12539" max="12539" width="4.7109375" style="15" customWidth="1"/>
    <col min="12540" max="12540" width="10.7109375" style="15" customWidth="1"/>
    <col min="12541" max="12541" width="42.7109375" style="15" customWidth="1"/>
    <col min="12542" max="12542" width="7.28515625" style="15" customWidth="1"/>
    <col min="12543" max="12545" width="8.28515625" style="15" customWidth="1"/>
    <col min="12546" max="12547" width="9.5703125" style="15" customWidth="1"/>
    <col min="12548" max="12548" width="8.28515625" style="15" customWidth="1"/>
    <col min="12549" max="12549" width="13.7109375" style="15" bestFit="1" customWidth="1"/>
    <col min="12550" max="12550" width="12.7109375" style="15" bestFit="1" customWidth="1"/>
    <col min="12551" max="12551" width="13.140625" style="15" bestFit="1" customWidth="1"/>
    <col min="12552" max="12552" width="12.42578125" style="15" bestFit="1" customWidth="1"/>
    <col min="12553" max="12794" width="9.140625" style="15"/>
    <col min="12795" max="12795" width="4.7109375" style="15" customWidth="1"/>
    <col min="12796" max="12796" width="10.7109375" style="15" customWidth="1"/>
    <col min="12797" max="12797" width="42.7109375" style="15" customWidth="1"/>
    <col min="12798" max="12798" width="7.28515625" style="15" customWidth="1"/>
    <col min="12799" max="12801" width="8.28515625" style="15" customWidth="1"/>
    <col min="12802" max="12803" width="9.5703125" style="15" customWidth="1"/>
    <col min="12804" max="12804" width="8.28515625" style="15" customWidth="1"/>
    <col min="12805" max="12805" width="13.7109375" style="15" bestFit="1" customWidth="1"/>
    <col min="12806" max="12806" width="12.7109375" style="15" bestFit="1" customWidth="1"/>
    <col min="12807" max="12807" width="13.140625" style="15" bestFit="1" customWidth="1"/>
    <col min="12808" max="12808" width="12.42578125" style="15" bestFit="1" customWidth="1"/>
    <col min="12809" max="13050" width="9.140625" style="15"/>
    <col min="13051" max="13051" width="4.7109375" style="15" customWidth="1"/>
    <col min="13052" max="13052" width="10.7109375" style="15" customWidth="1"/>
    <col min="13053" max="13053" width="42.7109375" style="15" customWidth="1"/>
    <col min="13054" max="13054" width="7.28515625" style="15" customWidth="1"/>
    <col min="13055" max="13057" width="8.28515625" style="15" customWidth="1"/>
    <col min="13058" max="13059" width="9.5703125" style="15" customWidth="1"/>
    <col min="13060" max="13060" width="8.28515625" style="15" customWidth="1"/>
    <col min="13061" max="13061" width="13.7109375" style="15" bestFit="1" customWidth="1"/>
    <col min="13062" max="13062" width="12.7109375" style="15" bestFit="1" customWidth="1"/>
    <col min="13063" max="13063" width="13.140625" style="15" bestFit="1" customWidth="1"/>
    <col min="13064" max="13064" width="12.42578125" style="15" bestFit="1" customWidth="1"/>
    <col min="13065" max="13306" width="9.140625" style="15"/>
    <col min="13307" max="13307" width="4.7109375" style="15" customWidth="1"/>
    <col min="13308" max="13308" width="10.7109375" style="15" customWidth="1"/>
    <col min="13309" max="13309" width="42.7109375" style="15" customWidth="1"/>
    <col min="13310" max="13310" width="7.28515625" style="15" customWidth="1"/>
    <col min="13311" max="13313" width="8.28515625" style="15" customWidth="1"/>
    <col min="13314" max="13315" width="9.5703125" style="15" customWidth="1"/>
    <col min="13316" max="13316" width="8.28515625" style="15" customWidth="1"/>
    <col min="13317" max="13317" width="13.7109375" style="15" bestFit="1" customWidth="1"/>
    <col min="13318" max="13318" width="12.7109375" style="15" bestFit="1" customWidth="1"/>
    <col min="13319" max="13319" width="13.140625" style="15" bestFit="1" customWidth="1"/>
    <col min="13320" max="13320" width="12.42578125" style="15" bestFit="1" customWidth="1"/>
    <col min="13321" max="13562" width="9.140625" style="15"/>
    <col min="13563" max="13563" width="4.7109375" style="15" customWidth="1"/>
    <col min="13564" max="13564" width="10.7109375" style="15" customWidth="1"/>
    <col min="13565" max="13565" width="42.7109375" style="15" customWidth="1"/>
    <col min="13566" max="13566" width="7.28515625" style="15" customWidth="1"/>
    <col min="13567" max="13569" width="8.28515625" style="15" customWidth="1"/>
    <col min="13570" max="13571" width="9.5703125" style="15" customWidth="1"/>
    <col min="13572" max="13572" width="8.28515625" style="15" customWidth="1"/>
    <col min="13573" max="13573" width="13.7109375" style="15" bestFit="1" customWidth="1"/>
    <col min="13574" max="13574" width="12.7109375" style="15" bestFit="1" customWidth="1"/>
    <col min="13575" max="13575" width="13.140625" style="15" bestFit="1" customWidth="1"/>
    <col min="13576" max="13576" width="12.42578125" style="15" bestFit="1" customWidth="1"/>
    <col min="13577" max="13818" width="9.140625" style="15"/>
    <col min="13819" max="13819" width="4.7109375" style="15" customWidth="1"/>
    <col min="13820" max="13820" width="10.7109375" style="15" customWidth="1"/>
    <col min="13821" max="13821" width="42.7109375" style="15" customWidth="1"/>
    <col min="13822" max="13822" width="7.28515625" style="15" customWidth="1"/>
    <col min="13823" max="13825" width="8.28515625" style="15" customWidth="1"/>
    <col min="13826" max="13827" width="9.5703125" style="15" customWidth="1"/>
    <col min="13828" max="13828" width="8.28515625" style="15" customWidth="1"/>
    <col min="13829" max="13829" width="13.7109375" style="15" bestFit="1" customWidth="1"/>
    <col min="13830" max="13830" width="12.7109375" style="15" bestFit="1" customWidth="1"/>
    <col min="13831" max="13831" width="13.140625" style="15" bestFit="1" customWidth="1"/>
    <col min="13832" max="13832" width="12.42578125" style="15" bestFit="1" customWidth="1"/>
    <col min="13833" max="14074" width="9.140625" style="15"/>
    <col min="14075" max="14075" width="4.7109375" style="15" customWidth="1"/>
    <col min="14076" max="14076" width="10.7109375" style="15" customWidth="1"/>
    <col min="14077" max="14077" width="42.7109375" style="15" customWidth="1"/>
    <col min="14078" max="14078" width="7.28515625" style="15" customWidth="1"/>
    <col min="14079" max="14081" width="8.28515625" style="15" customWidth="1"/>
    <col min="14082" max="14083" width="9.5703125" style="15" customWidth="1"/>
    <col min="14084" max="14084" width="8.28515625" style="15" customWidth="1"/>
    <col min="14085" max="14085" width="13.7109375" style="15" bestFit="1" customWidth="1"/>
    <col min="14086" max="14086" width="12.7109375" style="15" bestFit="1" customWidth="1"/>
    <col min="14087" max="14087" width="13.140625" style="15" bestFit="1" customWidth="1"/>
    <col min="14088" max="14088" width="12.42578125" style="15" bestFit="1" customWidth="1"/>
    <col min="14089" max="14330" width="9.140625" style="15"/>
    <col min="14331" max="14331" width="4.7109375" style="15" customWidth="1"/>
    <col min="14332" max="14332" width="10.7109375" style="15" customWidth="1"/>
    <col min="14333" max="14333" width="42.7109375" style="15" customWidth="1"/>
    <col min="14334" max="14334" width="7.28515625" style="15" customWidth="1"/>
    <col min="14335" max="14337" width="8.28515625" style="15" customWidth="1"/>
    <col min="14338" max="14339" width="9.5703125" style="15" customWidth="1"/>
    <col min="14340" max="14340" width="8.28515625" style="15" customWidth="1"/>
    <col min="14341" max="14341" width="13.7109375" style="15" bestFit="1" customWidth="1"/>
    <col min="14342" max="14342" width="12.7109375" style="15" bestFit="1" customWidth="1"/>
    <col min="14343" max="14343" width="13.140625" style="15" bestFit="1" customWidth="1"/>
    <col min="14344" max="14344" width="12.42578125" style="15" bestFit="1" customWidth="1"/>
    <col min="14345" max="14586" width="9.140625" style="15"/>
    <col min="14587" max="14587" width="4.7109375" style="15" customWidth="1"/>
    <col min="14588" max="14588" width="10.7109375" style="15" customWidth="1"/>
    <col min="14589" max="14589" width="42.7109375" style="15" customWidth="1"/>
    <col min="14590" max="14590" width="7.28515625" style="15" customWidth="1"/>
    <col min="14591" max="14593" width="8.28515625" style="15" customWidth="1"/>
    <col min="14594" max="14595" width="9.5703125" style="15" customWidth="1"/>
    <col min="14596" max="14596" width="8.28515625" style="15" customWidth="1"/>
    <col min="14597" max="14597" width="13.7109375" style="15" bestFit="1" customWidth="1"/>
    <col min="14598" max="14598" width="12.7109375" style="15" bestFit="1" customWidth="1"/>
    <col min="14599" max="14599" width="13.140625" style="15" bestFit="1" customWidth="1"/>
    <col min="14600" max="14600" width="12.42578125" style="15" bestFit="1" customWidth="1"/>
    <col min="14601" max="14842" width="9.140625" style="15"/>
    <col min="14843" max="14843" width="4.7109375" style="15" customWidth="1"/>
    <col min="14844" max="14844" width="10.7109375" style="15" customWidth="1"/>
    <col min="14845" max="14845" width="42.7109375" style="15" customWidth="1"/>
    <col min="14846" max="14846" width="7.28515625" style="15" customWidth="1"/>
    <col min="14847" max="14849" width="8.28515625" style="15" customWidth="1"/>
    <col min="14850" max="14851" width="9.5703125" style="15" customWidth="1"/>
    <col min="14852" max="14852" width="8.28515625" style="15" customWidth="1"/>
    <col min="14853" max="14853" width="13.7109375" style="15" bestFit="1" customWidth="1"/>
    <col min="14854" max="14854" width="12.7109375" style="15" bestFit="1" customWidth="1"/>
    <col min="14855" max="14855" width="13.140625" style="15" bestFit="1" customWidth="1"/>
    <col min="14856" max="14856" width="12.42578125" style="15" bestFit="1" customWidth="1"/>
    <col min="14857" max="15098" width="9.140625" style="15"/>
    <col min="15099" max="15099" width="4.7109375" style="15" customWidth="1"/>
    <col min="15100" max="15100" width="10.7109375" style="15" customWidth="1"/>
    <col min="15101" max="15101" width="42.7109375" style="15" customWidth="1"/>
    <col min="15102" max="15102" width="7.28515625" style="15" customWidth="1"/>
    <col min="15103" max="15105" width="8.28515625" style="15" customWidth="1"/>
    <col min="15106" max="15107" width="9.5703125" style="15" customWidth="1"/>
    <col min="15108" max="15108" width="8.28515625" style="15" customWidth="1"/>
    <col min="15109" max="15109" width="13.7109375" style="15" bestFit="1" customWidth="1"/>
    <col min="15110" max="15110" width="12.7109375" style="15" bestFit="1" customWidth="1"/>
    <col min="15111" max="15111" width="13.140625" style="15" bestFit="1" customWidth="1"/>
    <col min="15112" max="15112" width="12.42578125" style="15" bestFit="1" customWidth="1"/>
    <col min="15113" max="15354" width="9.140625" style="15"/>
    <col min="15355" max="15355" width="4.7109375" style="15" customWidth="1"/>
    <col min="15356" max="15356" width="10.7109375" style="15" customWidth="1"/>
    <col min="15357" max="15357" width="42.7109375" style="15" customWidth="1"/>
    <col min="15358" max="15358" width="7.28515625" style="15" customWidth="1"/>
    <col min="15359" max="15361" width="8.28515625" style="15" customWidth="1"/>
    <col min="15362" max="15363" width="9.5703125" style="15" customWidth="1"/>
    <col min="15364" max="15364" width="8.28515625" style="15" customWidth="1"/>
    <col min="15365" max="15365" width="13.7109375" style="15" bestFit="1" customWidth="1"/>
    <col min="15366" max="15366" width="12.7109375" style="15" bestFit="1" customWidth="1"/>
    <col min="15367" max="15367" width="13.140625" style="15" bestFit="1" customWidth="1"/>
    <col min="15368" max="15368" width="12.42578125" style="15" bestFit="1" customWidth="1"/>
    <col min="15369" max="15610" width="9.140625" style="15"/>
    <col min="15611" max="15611" width="4.7109375" style="15" customWidth="1"/>
    <col min="15612" max="15612" width="10.7109375" style="15" customWidth="1"/>
    <col min="15613" max="15613" width="42.7109375" style="15" customWidth="1"/>
    <col min="15614" max="15614" width="7.28515625" style="15" customWidth="1"/>
    <col min="15615" max="15617" width="8.28515625" style="15" customWidth="1"/>
    <col min="15618" max="15619" width="9.5703125" style="15" customWidth="1"/>
    <col min="15620" max="15620" width="8.28515625" style="15" customWidth="1"/>
    <col min="15621" max="15621" width="13.7109375" style="15" bestFit="1" customWidth="1"/>
    <col min="15622" max="15622" width="12.7109375" style="15" bestFit="1" customWidth="1"/>
    <col min="15623" max="15623" width="13.140625" style="15" bestFit="1" customWidth="1"/>
    <col min="15624" max="15624" width="12.42578125" style="15" bestFit="1" customWidth="1"/>
    <col min="15625" max="15866" width="9.140625" style="15"/>
    <col min="15867" max="15867" width="4.7109375" style="15" customWidth="1"/>
    <col min="15868" max="15868" width="10.7109375" style="15" customWidth="1"/>
    <col min="15869" max="15869" width="42.7109375" style="15" customWidth="1"/>
    <col min="15870" max="15870" width="7.28515625" style="15" customWidth="1"/>
    <col min="15871" max="15873" width="8.28515625" style="15" customWidth="1"/>
    <col min="15874" max="15875" width="9.5703125" style="15" customWidth="1"/>
    <col min="15876" max="15876" width="8.28515625" style="15" customWidth="1"/>
    <col min="15877" max="15877" width="13.7109375" style="15" bestFit="1" customWidth="1"/>
    <col min="15878" max="15878" width="12.7109375" style="15" bestFit="1" customWidth="1"/>
    <col min="15879" max="15879" width="13.140625" style="15" bestFit="1" customWidth="1"/>
    <col min="15880" max="15880" width="12.42578125" style="15" bestFit="1" customWidth="1"/>
    <col min="15881" max="16122" width="9.140625" style="15"/>
    <col min="16123" max="16123" width="4.7109375" style="15" customWidth="1"/>
    <col min="16124" max="16124" width="10.7109375" style="15" customWidth="1"/>
    <col min="16125" max="16125" width="42.7109375" style="15" customWidth="1"/>
    <col min="16126" max="16126" width="7.28515625" style="15" customWidth="1"/>
    <col min="16127" max="16129" width="8.28515625" style="15" customWidth="1"/>
    <col min="16130" max="16131" width="9.5703125" style="15" customWidth="1"/>
    <col min="16132" max="16132" width="8.28515625" style="15" customWidth="1"/>
    <col min="16133" max="16133" width="13.7109375" style="15" bestFit="1" customWidth="1"/>
    <col min="16134" max="16134" width="12.7109375" style="15" bestFit="1" customWidth="1"/>
    <col min="16135" max="16135" width="13.140625" style="15" bestFit="1" customWidth="1"/>
    <col min="16136" max="16136" width="12.42578125" style="15" bestFit="1" customWidth="1"/>
    <col min="16137" max="16384" width="9.140625" style="15"/>
  </cols>
  <sheetData>
    <row r="1" spans="1:11" ht="21.75" customHeight="1" x14ac:dyDescent="0.2">
      <c r="A1" s="120" t="s">
        <v>125</v>
      </c>
      <c r="B1" s="120"/>
      <c r="C1" s="120"/>
      <c r="D1" s="120"/>
      <c r="E1" s="120"/>
      <c r="F1" s="120"/>
      <c r="G1" s="120"/>
      <c r="H1" s="120"/>
    </row>
    <row r="2" spans="1:11" ht="48.75" customHeight="1" x14ac:dyDescent="0.2">
      <c r="A2" s="116" t="s">
        <v>60</v>
      </c>
      <c r="B2" s="117" t="s">
        <v>43</v>
      </c>
      <c r="C2" s="116" t="s">
        <v>1</v>
      </c>
      <c r="D2" s="117" t="s">
        <v>2</v>
      </c>
      <c r="E2" s="116" t="s">
        <v>3</v>
      </c>
      <c r="F2" s="116"/>
      <c r="G2" s="116" t="s">
        <v>44</v>
      </c>
      <c r="H2" s="116"/>
    </row>
    <row r="3" spans="1:11" ht="88.5" customHeight="1" x14ac:dyDescent="0.2">
      <c r="A3" s="116"/>
      <c r="B3" s="117"/>
      <c r="C3" s="116"/>
      <c r="D3" s="117"/>
      <c r="E3" s="26" t="s">
        <v>45</v>
      </c>
      <c r="F3" s="26" t="s">
        <v>46</v>
      </c>
      <c r="G3" s="26" t="s">
        <v>45</v>
      </c>
      <c r="H3" s="27" t="s">
        <v>42</v>
      </c>
    </row>
    <row r="4" spans="1:11" ht="16.5" customHeight="1" x14ac:dyDescent="0.2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20">
        <v>8</v>
      </c>
    </row>
    <row r="5" spans="1:11" ht="51" customHeight="1" x14ac:dyDescent="0.2">
      <c r="A5" s="28">
        <v>1</v>
      </c>
      <c r="B5" s="17" t="s">
        <v>52</v>
      </c>
      <c r="C5" s="17" t="s">
        <v>66</v>
      </c>
      <c r="D5" s="29" t="s">
        <v>4</v>
      </c>
      <c r="E5" s="29"/>
      <c r="F5" s="126">
        <v>0.5</v>
      </c>
      <c r="G5" s="29"/>
      <c r="H5" s="18"/>
      <c r="I5" s="1"/>
      <c r="K5" s="3"/>
    </row>
    <row r="6" spans="1:11" ht="16.5" customHeight="1" x14ac:dyDescent="0.2">
      <c r="A6" s="30">
        <f>A5+0.1</f>
        <v>1.1000000000000001</v>
      </c>
      <c r="B6" s="31"/>
      <c r="C6" s="32" t="s">
        <v>5</v>
      </c>
      <c r="D6" s="33" t="s">
        <v>6</v>
      </c>
      <c r="E6" s="33">
        <f>15.9</f>
        <v>15.9</v>
      </c>
      <c r="F6" s="127">
        <f>F5*E6</f>
        <v>7.95</v>
      </c>
      <c r="G6" s="35"/>
      <c r="H6" s="34"/>
      <c r="I6" s="1"/>
    </row>
    <row r="7" spans="1:11" ht="16.5" customHeight="1" x14ac:dyDescent="0.2">
      <c r="A7" s="30">
        <f>A6+0.1</f>
        <v>1.2</v>
      </c>
      <c r="B7" s="36"/>
      <c r="C7" s="37" t="s">
        <v>7</v>
      </c>
      <c r="D7" s="37" t="s">
        <v>8</v>
      </c>
      <c r="E7" s="38">
        <f>1.7</f>
        <v>1.7</v>
      </c>
      <c r="F7" s="128">
        <f>F5*E7</f>
        <v>0.85</v>
      </c>
      <c r="G7" s="38"/>
      <c r="H7" s="39"/>
      <c r="I7" s="1"/>
    </row>
    <row r="8" spans="1:11" ht="54" customHeight="1" x14ac:dyDescent="0.2">
      <c r="A8" s="28">
        <v>2</v>
      </c>
      <c r="B8" s="17" t="s">
        <v>51</v>
      </c>
      <c r="C8" s="17" t="s">
        <v>9</v>
      </c>
      <c r="D8" s="17" t="s">
        <v>10</v>
      </c>
      <c r="E8" s="17"/>
      <c r="F8" s="126">
        <v>4.1500000000000004</v>
      </c>
      <c r="G8" s="18"/>
      <c r="H8" s="18"/>
      <c r="I8" s="1"/>
    </row>
    <row r="9" spans="1:11" ht="16.5" customHeight="1" x14ac:dyDescent="0.2">
      <c r="A9" s="16">
        <f>A8+0.1</f>
        <v>2.1</v>
      </c>
      <c r="B9" s="32"/>
      <c r="C9" s="31" t="s">
        <v>11</v>
      </c>
      <c r="D9" s="31" t="s">
        <v>6</v>
      </c>
      <c r="E9" s="34">
        <v>2.06</v>
      </c>
      <c r="F9" s="127">
        <f>F8*E9</f>
        <v>8.5489999999999995</v>
      </c>
      <c r="G9" s="35"/>
      <c r="H9" s="34"/>
      <c r="I9" s="1"/>
    </row>
    <row r="10" spans="1:11" ht="53.25" customHeight="1" x14ac:dyDescent="0.2">
      <c r="A10" s="28">
        <v>3</v>
      </c>
      <c r="B10" s="17" t="s">
        <v>53</v>
      </c>
      <c r="C10" s="17" t="s">
        <v>12</v>
      </c>
      <c r="D10" s="17" t="s">
        <v>13</v>
      </c>
      <c r="E10" s="17"/>
      <c r="F10" s="126">
        <v>2.15</v>
      </c>
      <c r="G10" s="18"/>
      <c r="H10" s="18"/>
      <c r="I10" s="1"/>
    </row>
    <row r="11" spans="1:11" ht="72.75" customHeight="1" x14ac:dyDescent="0.2">
      <c r="A11" s="28">
        <f>A10+1</f>
        <v>4</v>
      </c>
      <c r="B11" s="17" t="s">
        <v>54</v>
      </c>
      <c r="C11" s="29" t="s">
        <v>78</v>
      </c>
      <c r="D11" s="29" t="s">
        <v>14</v>
      </c>
      <c r="E11" s="40"/>
      <c r="F11" s="126">
        <v>3.1</v>
      </c>
      <c r="G11" s="40"/>
      <c r="H11" s="18"/>
      <c r="I11" s="1"/>
    </row>
    <row r="12" spans="1:11" ht="17.25" customHeight="1" x14ac:dyDescent="0.2">
      <c r="A12" s="30">
        <f t="shared" ref="A12:A20" si="0">A11+0.1</f>
        <v>4.0999999999999996</v>
      </c>
      <c r="B12" s="31"/>
      <c r="C12" s="32" t="s">
        <v>5</v>
      </c>
      <c r="D12" s="33" t="s">
        <v>6</v>
      </c>
      <c r="E12" s="33">
        <f>23.8+23.8*0.6</f>
        <v>38.08</v>
      </c>
      <c r="F12" s="127">
        <f>F11*E12</f>
        <v>118.048</v>
      </c>
      <c r="G12" s="33"/>
      <c r="H12" s="34"/>
      <c r="I12" s="1"/>
    </row>
    <row r="13" spans="1:11" ht="17.25" customHeight="1" x14ac:dyDescent="0.2">
      <c r="A13" s="30">
        <f t="shared" si="0"/>
        <v>4.2</v>
      </c>
      <c r="B13" s="36"/>
      <c r="C13" s="37" t="s">
        <v>7</v>
      </c>
      <c r="D13" s="37" t="s">
        <v>8</v>
      </c>
      <c r="E13" s="41">
        <f>2.1*0.6+2.1</f>
        <v>3.36</v>
      </c>
      <c r="F13" s="67">
        <f>F11*E13</f>
        <v>10.416</v>
      </c>
      <c r="G13" s="41"/>
      <c r="H13" s="42"/>
      <c r="I13" s="1"/>
    </row>
    <row r="14" spans="1:11" ht="17.25" customHeight="1" x14ac:dyDescent="0.2">
      <c r="A14" s="30">
        <f t="shared" si="0"/>
        <v>4.3</v>
      </c>
      <c r="B14" s="17"/>
      <c r="C14" s="16" t="s">
        <v>15</v>
      </c>
      <c r="D14" s="40" t="s">
        <v>14</v>
      </c>
      <c r="E14" s="40">
        <v>1.05</v>
      </c>
      <c r="F14" s="129">
        <f>F11*E14</f>
        <v>3.2549999999999999</v>
      </c>
      <c r="G14" s="43"/>
      <c r="H14" s="20"/>
      <c r="I14" s="1"/>
    </row>
    <row r="15" spans="1:11" ht="17.25" customHeight="1" x14ac:dyDescent="0.2">
      <c r="A15" s="30">
        <f t="shared" si="0"/>
        <v>4.4000000000000004</v>
      </c>
      <c r="B15" s="17"/>
      <c r="C15" s="16" t="s">
        <v>16</v>
      </c>
      <c r="D15" s="40" t="s">
        <v>17</v>
      </c>
      <c r="E15" s="40">
        <v>1.96</v>
      </c>
      <c r="F15" s="129">
        <f>F11*E15</f>
        <v>6.0759999999999996</v>
      </c>
      <c r="G15" s="40"/>
      <c r="H15" s="20"/>
      <c r="I15" s="1"/>
    </row>
    <row r="16" spans="1:11" ht="17.25" customHeight="1" x14ac:dyDescent="0.2">
      <c r="A16" s="30">
        <f t="shared" si="0"/>
        <v>4.5</v>
      </c>
      <c r="B16" s="16"/>
      <c r="C16" s="16" t="s">
        <v>94</v>
      </c>
      <c r="D16" s="40" t="s">
        <v>18</v>
      </c>
      <c r="E16" s="40">
        <v>3.38</v>
      </c>
      <c r="F16" s="129">
        <f>F11*E16</f>
        <v>10.478</v>
      </c>
      <c r="G16" s="40"/>
      <c r="H16" s="20"/>
      <c r="I16" s="1"/>
    </row>
    <row r="17" spans="1:9" ht="17.25" customHeight="1" x14ac:dyDescent="0.2">
      <c r="A17" s="30">
        <f t="shared" si="0"/>
        <v>4.5999999999999996</v>
      </c>
      <c r="B17" s="16"/>
      <c r="C17" s="16" t="s">
        <v>19</v>
      </c>
      <c r="D17" s="40" t="s">
        <v>17</v>
      </c>
      <c r="E17" s="40">
        <v>4.38</v>
      </c>
      <c r="F17" s="129">
        <f>F11*E17</f>
        <v>13.577999999999999</v>
      </c>
      <c r="G17" s="40"/>
      <c r="H17" s="20"/>
      <c r="I17" s="1"/>
    </row>
    <row r="18" spans="1:9" ht="17.25" customHeight="1" x14ac:dyDescent="0.2">
      <c r="A18" s="30">
        <f t="shared" si="0"/>
        <v>4.7</v>
      </c>
      <c r="B18" s="16"/>
      <c r="C18" s="16" t="s">
        <v>62</v>
      </c>
      <c r="D18" s="40" t="s">
        <v>17</v>
      </c>
      <c r="E18" s="40"/>
      <c r="F18" s="129">
        <v>33</v>
      </c>
      <c r="G18" s="40"/>
      <c r="H18" s="20"/>
      <c r="I18" s="1"/>
    </row>
    <row r="19" spans="1:9" ht="17.25" customHeight="1" x14ac:dyDescent="0.2">
      <c r="A19" s="30">
        <f t="shared" si="0"/>
        <v>4.8</v>
      </c>
      <c r="B19" s="16"/>
      <c r="C19" s="16" t="s">
        <v>20</v>
      </c>
      <c r="D19" s="40" t="s">
        <v>17</v>
      </c>
      <c r="E19" s="40">
        <v>7.2</v>
      </c>
      <c r="F19" s="129">
        <f>F11*E19</f>
        <v>22.32</v>
      </c>
      <c r="G19" s="40"/>
      <c r="H19" s="20"/>
      <c r="I19" s="1"/>
    </row>
    <row r="20" spans="1:9" ht="17.25" customHeight="1" x14ac:dyDescent="0.2">
      <c r="A20" s="30">
        <f t="shared" si="0"/>
        <v>4.9000000000000004</v>
      </c>
      <c r="B20" s="16"/>
      <c r="C20" s="16" t="s">
        <v>21</v>
      </c>
      <c r="D20" s="40" t="s">
        <v>8</v>
      </c>
      <c r="E20" s="40">
        <v>3.44</v>
      </c>
      <c r="F20" s="129">
        <f>F11*E20</f>
        <v>10.664</v>
      </c>
      <c r="G20" s="40"/>
      <c r="H20" s="20"/>
      <c r="I20" s="1"/>
    </row>
    <row r="21" spans="1:9" ht="42.75" customHeight="1" x14ac:dyDescent="0.2">
      <c r="A21" s="28">
        <f>A11+1</f>
        <v>5</v>
      </c>
      <c r="B21" s="17" t="s">
        <v>56</v>
      </c>
      <c r="C21" s="17" t="s">
        <v>22</v>
      </c>
      <c r="D21" s="17" t="s">
        <v>23</v>
      </c>
      <c r="E21" s="17"/>
      <c r="F21" s="126">
        <v>1.1299999999999999</v>
      </c>
      <c r="G21" s="17"/>
      <c r="H21" s="18"/>
      <c r="I21" s="1"/>
    </row>
    <row r="22" spans="1:9" x14ac:dyDescent="0.2">
      <c r="A22" s="30">
        <f>A21+0.1</f>
        <v>5.0999999999999996</v>
      </c>
      <c r="B22" s="31"/>
      <c r="C22" s="32" t="s">
        <v>5</v>
      </c>
      <c r="D22" s="33" t="s">
        <v>6</v>
      </c>
      <c r="E22" s="34">
        <f>4.24</f>
        <v>4.24</v>
      </c>
      <c r="F22" s="127">
        <f>F21*E22</f>
        <v>4.7911999999999999</v>
      </c>
      <c r="G22" s="33"/>
      <c r="H22" s="34"/>
      <c r="I22" s="1"/>
    </row>
    <row r="23" spans="1:9" x14ac:dyDescent="0.2">
      <c r="A23" s="30">
        <f>A22+0.1</f>
        <v>5.2</v>
      </c>
      <c r="B23" s="36"/>
      <c r="C23" s="37" t="s">
        <v>7</v>
      </c>
      <c r="D23" s="37" t="s">
        <v>8</v>
      </c>
      <c r="E23" s="38">
        <f>0.21</f>
        <v>0.21</v>
      </c>
      <c r="F23" s="128">
        <f>F21*E23</f>
        <v>0.23730000000000001</v>
      </c>
      <c r="G23" s="38"/>
      <c r="H23" s="39"/>
      <c r="I23" s="1"/>
    </row>
    <row r="24" spans="1:9" x14ac:dyDescent="0.2">
      <c r="A24" s="30">
        <f>A23+0.1</f>
        <v>5.3</v>
      </c>
      <c r="B24" s="16"/>
      <c r="C24" s="16" t="s">
        <v>24</v>
      </c>
      <c r="D24" s="16" t="s">
        <v>17</v>
      </c>
      <c r="E24" s="40">
        <v>150</v>
      </c>
      <c r="F24" s="129">
        <f>F21*E24</f>
        <v>169.5</v>
      </c>
      <c r="G24" s="40"/>
      <c r="H24" s="20"/>
      <c r="I24" s="1"/>
    </row>
    <row r="25" spans="1:9" ht="56.25" customHeight="1" x14ac:dyDescent="0.2">
      <c r="A25" s="17">
        <f>A21+1</f>
        <v>6</v>
      </c>
      <c r="B25" s="17" t="s">
        <v>57</v>
      </c>
      <c r="C25" s="17" t="s">
        <v>25</v>
      </c>
      <c r="D25" s="17" t="s">
        <v>26</v>
      </c>
      <c r="E25" s="17"/>
      <c r="F25" s="126">
        <v>1.1299999999999999</v>
      </c>
      <c r="G25" s="17"/>
      <c r="H25" s="18"/>
      <c r="I25" s="1"/>
    </row>
    <row r="26" spans="1:9" x14ac:dyDescent="0.2">
      <c r="A26" s="30">
        <f>A25+0.1</f>
        <v>6.1</v>
      </c>
      <c r="B26" s="31"/>
      <c r="C26" s="32" t="s">
        <v>5</v>
      </c>
      <c r="D26" s="33" t="s">
        <v>6</v>
      </c>
      <c r="E26" s="34">
        <f>3.03</f>
        <v>3.03</v>
      </c>
      <c r="F26" s="127">
        <f>F25*E26</f>
        <v>3.4239000000000002</v>
      </c>
      <c r="G26" s="33"/>
      <c r="H26" s="34"/>
      <c r="I26" s="1"/>
    </row>
    <row r="27" spans="1:9" x14ac:dyDescent="0.2">
      <c r="A27" s="30">
        <f>A26+0.1</f>
        <v>6.2</v>
      </c>
      <c r="B27" s="36"/>
      <c r="C27" s="37" t="s">
        <v>7</v>
      </c>
      <c r="D27" s="37" t="s">
        <v>8</v>
      </c>
      <c r="E27" s="39">
        <f>0.41</f>
        <v>0.41</v>
      </c>
      <c r="F27" s="128">
        <f>F25*E27</f>
        <v>0.46329999999999999</v>
      </c>
      <c r="G27" s="39"/>
      <c r="H27" s="39"/>
      <c r="I27" s="1"/>
    </row>
    <row r="28" spans="1:9" x14ac:dyDescent="0.2">
      <c r="A28" s="30">
        <f>A27+0.1</f>
        <v>6.3</v>
      </c>
      <c r="B28" s="16"/>
      <c r="C28" s="16" t="s">
        <v>27</v>
      </c>
      <c r="D28" s="16" t="s">
        <v>17</v>
      </c>
      <c r="E28" s="20">
        <v>32.4</v>
      </c>
      <c r="F28" s="129">
        <f>E28*F25</f>
        <v>36.612000000000002</v>
      </c>
      <c r="G28" s="20"/>
      <c r="H28" s="20"/>
      <c r="I28" s="1"/>
    </row>
    <row r="29" spans="1:9" ht="126" customHeight="1" x14ac:dyDescent="0.2">
      <c r="A29" s="17">
        <f>A25+1</f>
        <v>7</v>
      </c>
      <c r="B29" s="17" t="s">
        <v>63</v>
      </c>
      <c r="C29" s="17" t="s">
        <v>65</v>
      </c>
      <c r="D29" s="29" t="s">
        <v>28</v>
      </c>
      <c r="E29" s="40"/>
      <c r="F29" s="126">
        <v>1.1299999999999999</v>
      </c>
      <c r="G29" s="29"/>
      <c r="H29" s="18"/>
      <c r="I29" s="1"/>
    </row>
    <row r="30" spans="1:9" ht="18.75" customHeight="1" x14ac:dyDescent="0.2">
      <c r="A30" s="30">
        <f t="shared" ref="A30:A38" si="1">A29+0.1</f>
        <v>7.1</v>
      </c>
      <c r="B30" s="16"/>
      <c r="C30" s="32" t="s">
        <v>5</v>
      </c>
      <c r="D30" s="33" t="s">
        <v>6</v>
      </c>
      <c r="E30" s="33">
        <v>43.9</v>
      </c>
      <c r="F30" s="127">
        <f>F29*E30</f>
        <v>49.606999999999999</v>
      </c>
      <c r="G30" s="33"/>
      <c r="H30" s="34"/>
      <c r="I30" s="1"/>
    </row>
    <row r="31" spans="1:9" ht="18.75" customHeight="1" x14ac:dyDescent="0.2">
      <c r="A31" s="30">
        <f t="shared" si="1"/>
        <v>7.2</v>
      </c>
      <c r="B31" s="16"/>
      <c r="C31" s="37" t="s">
        <v>7</v>
      </c>
      <c r="D31" s="37" t="s">
        <v>8</v>
      </c>
      <c r="E31" s="38">
        <v>3.5</v>
      </c>
      <c r="F31" s="128">
        <f>F29*E31</f>
        <v>3.9550000000000001</v>
      </c>
      <c r="G31" s="38"/>
      <c r="H31" s="39"/>
      <c r="I31" s="1"/>
    </row>
    <row r="32" spans="1:9" ht="28.5" customHeight="1" x14ac:dyDescent="0.2">
      <c r="A32" s="30">
        <f t="shared" si="1"/>
        <v>7.3</v>
      </c>
      <c r="B32" s="16"/>
      <c r="C32" s="16" t="s">
        <v>55</v>
      </c>
      <c r="D32" s="40" t="s">
        <v>18</v>
      </c>
      <c r="E32" s="40">
        <v>110</v>
      </c>
      <c r="F32" s="129">
        <f>F29*E32</f>
        <v>124.3</v>
      </c>
      <c r="G32" s="40"/>
      <c r="H32" s="20"/>
      <c r="I32" s="1"/>
    </row>
    <row r="33" spans="1:9" ht="16.5" hidden="1" customHeight="1" thickBot="1" x14ac:dyDescent="0.25">
      <c r="A33" s="30">
        <f t="shared" si="1"/>
        <v>7.4</v>
      </c>
      <c r="B33" s="16"/>
      <c r="C33" s="16"/>
      <c r="D33" s="40"/>
      <c r="E33" s="40"/>
      <c r="F33" s="129"/>
      <c r="G33" s="40"/>
      <c r="H33" s="20"/>
      <c r="I33" s="1"/>
    </row>
    <row r="34" spans="1:9" ht="18.75" customHeight="1" x14ac:dyDescent="0.2">
      <c r="A34" s="30">
        <f t="shared" si="1"/>
        <v>7.5</v>
      </c>
      <c r="B34" s="16"/>
      <c r="C34" s="16" t="s">
        <v>15</v>
      </c>
      <c r="D34" s="40" t="s">
        <v>14</v>
      </c>
      <c r="E34" s="40">
        <v>1.19</v>
      </c>
      <c r="F34" s="129">
        <f>F29*E34</f>
        <v>1.3447</v>
      </c>
      <c r="G34" s="43"/>
      <c r="H34" s="20"/>
      <c r="I34" s="1"/>
    </row>
    <row r="35" spans="1:9" ht="18.75" customHeight="1" x14ac:dyDescent="0.2">
      <c r="A35" s="30">
        <f t="shared" si="1"/>
        <v>7.6</v>
      </c>
      <c r="B35" s="16"/>
      <c r="C35" s="16" t="s">
        <v>47</v>
      </c>
      <c r="D35" s="40" t="s">
        <v>13</v>
      </c>
      <c r="E35" s="40" t="s">
        <v>0</v>
      </c>
      <c r="F35" s="129">
        <f>F29*0.03+0.1</f>
        <v>0.13389999999999999</v>
      </c>
      <c r="G35" s="30"/>
      <c r="H35" s="20"/>
      <c r="I35" s="1"/>
    </row>
    <row r="36" spans="1:9" ht="18.75" customHeight="1" x14ac:dyDescent="0.2">
      <c r="A36" s="30">
        <f t="shared" si="1"/>
        <v>7.7</v>
      </c>
      <c r="B36" s="16"/>
      <c r="C36" s="16" t="s">
        <v>29</v>
      </c>
      <c r="D36" s="40" t="s">
        <v>17</v>
      </c>
      <c r="E36" s="40">
        <v>15</v>
      </c>
      <c r="F36" s="129">
        <f>F29*E36</f>
        <v>16.95</v>
      </c>
      <c r="G36" s="20"/>
      <c r="H36" s="20"/>
      <c r="I36" s="1"/>
    </row>
    <row r="37" spans="1:9" ht="19.5" customHeight="1" x14ac:dyDescent="0.2">
      <c r="A37" s="30">
        <f t="shared" si="1"/>
        <v>7.8</v>
      </c>
      <c r="B37" s="16"/>
      <c r="C37" s="16" t="s">
        <v>30</v>
      </c>
      <c r="D37" s="40" t="s">
        <v>31</v>
      </c>
      <c r="E37" s="40" t="s">
        <v>0</v>
      </c>
      <c r="F37" s="129">
        <f>F29*100*6</f>
        <v>678</v>
      </c>
      <c r="G37" s="40"/>
      <c r="H37" s="20"/>
      <c r="I37" s="1"/>
    </row>
    <row r="38" spans="1:9" ht="18.75" customHeight="1" x14ac:dyDescent="0.2">
      <c r="A38" s="30">
        <f t="shared" si="1"/>
        <v>7.9</v>
      </c>
      <c r="B38" s="16"/>
      <c r="C38" s="16" t="s">
        <v>21</v>
      </c>
      <c r="D38" s="40" t="s">
        <v>8</v>
      </c>
      <c r="E38" s="40">
        <v>8.16</v>
      </c>
      <c r="F38" s="129">
        <f>F29*E38</f>
        <v>9.2208000000000006</v>
      </c>
      <c r="G38" s="40"/>
      <c r="H38" s="20"/>
      <c r="I38" s="1"/>
    </row>
    <row r="39" spans="1:9" ht="96.75" customHeight="1" x14ac:dyDescent="0.2">
      <c r="A39" s="44">
        <v>8</v>
      </c>
      <c r="B39" s="45" t="s">
        <v>48</v>
      </c>
      <c r="C39" s="45" t="s">
        <v>49</v>
      </c>
      <c r="D39" s="17" t="s">
        <v>50</v>
      </c>
      <c r="E39" s="45"/>
      <c r="F39" s="130">
        <v>14</v>
      </c>
      <c r="G39" s="46"/>
      <c r="H39" s="46"/>
      <c r="I39" s="1"/>
    </row>
    <row r="40" spans="1:9" ht="38.25" customHeight="1" x14ac:dyDescent="0.2">
      <c r="A40" s="44">
        <f>A39+1</f>
        <v>9</v>
      </c>
      <c r="B40" s="45" t="s">
        <v>58</v>
      </c>
      <c r="C40" s="45" t="s">
        <v>61</v>
      </c>
      <c r="D40" s="17" t="s">
        <v>32</v>
      </c>
      <c r="E40" s="45"/>
      <c r="F40" s="130">
        <v>0.39</v>
      </c>
      <c r="G40" s="45"/>
      <c r="H40" s="46"/>
      <c r="I40" s="1"/>
    </row>
    <row r="41" spans="1:9" ht="18" customHeight="1" x14ac:dyDescent="0.2">
      <c r="A41" s="47">
        <f>A40+0.1</f>
        <v>9.1</v>
      </c>
      <c r="B41" s="47"/>
      <c r="C41" s="32" t="s">
        <v>5</v>
      </c>
      <c r="D41" s="33" t="s">
        <v>6</v>
      </c>
      <c r="E41" s="48">
        <f>28.6</f>
        <v>28.6</v>
      </c>
      <c r="F41" s="131">
        <f>E41*F40</f>
        <v>11.154</v>
      </c>
      <c r="G41" s="33"/>
      <c r="H41" s="48"/>
      <c r="I41" s="1"/>
    </row>
    <row r="42" spans="1:9" ht="18" customHeight="1" x14ac:dyDescent="0.2">
      <c r="A42" s="47">
        <f>A41+0.1</f>
        <v>9.1999999999999993</v>
      </c>
      <c r="B42" s="47"/>
      <c r="C42" s="37" t="s">
        <v>7</v>
      </c>
      <c r="D42" s="37" t="s">
        <v>8</v>
      </c>
      <c r="E42" s="49">
        <v>0.41</v>
      </c>
      <c r="F42" s="132">
        <f>F40*E42</f>
        <v>0.15989999999999999</v>
      </c>
      <c r="G42" s="50"/>
      <c r="H42" s="50"/>
      <c r="I42" s="1"/>
    </row>
    <row r="43" spans="1:9" x14ac:dyDescent="0.2">
      <c r="A43" s="47">
        <f>A42+0.1</f>
        <v>9.3000000000000007</v>
      </c>
      <c r="B43" s="51"/>
      <c r="C43" s="16" t="s">
        <v>33</v>
      </c>
      <c r="D43" s="47" t="s">
        <v>34</v>
      </c>
      <c r="E43" s="52"/>
      <c r="F43" s="133">
        <f>F40*100*3</f>
        <v>117</v>
      </c>
      <c r="G43" s="20"/>
      <c r="H43" s="53"/>
      <c r="I43" s="1"/>
    </row>
    <row r="44" spans="1:9" ht="18" customHeight="1" x14ac:dyDescent="0.2">
      <c r="A44" s="47">
        <f>A43+0.1</f>
        <v>9.4</v>
      </c>
      <c r="B44" s="51"/>
      <c r="C44" s="47" t="s">
        <v>35</v>
      </c>
      <c r="D44" s="47" t="s">
        <v>36</v>
      </c>
      <c r="E44" s="52">
        <v>100</v>
      </c>
      <c r="F44" s="133">
        <f>E44*F40</f>
        <v>39</v>
      </c>
      <c r="G44" s="54"/>
      <c r="H44" s="53"/>
      <c r="I44" s="1"/>
    </row>
    <row r="45" spans="1:9" ht="45" customHeight="1" x14ac:dyDescent="0.2">
      <c r="A45" s="55">
        <f>A40+1</f>
        <v>10</v>
      </c>
      <c r="B45" s="17" t="s">
        <v>59</v>
      </c>
      <c r="C45" s="17" t="s">
        <v>76</v>
      </c>
      <c r="D45" s="17" t="s">
        <v>32</v>
      </c>
      <c r="E45" s="17"/>
      <c r="F45" s="126">
        <v>0.72</v>
      </c>
      <c r="G45" s="45"/>
      <c r="H45" s="18"/>
      <c r="I45" s="1"/>
    </row>
    <row r="46" spans="1:9" ht="18" customHeight="1" x14ac:dyDescent="0.2">
      <c r="A46" s="16">
        <f t="shared" ref="A46:A51" si="2">A45+0.1</f>
        <v>10.1</v>
      </c>
      <c r="B46" s="16"/>
      <c r="C46" s="32" t="s">
        <v>5</v>
      </c>
      <c r="D46" s="33" t="s">
        <v>6</v>
      </c>
      <c r="E46" s="34">
        <f>28.6</f>
        <v>28.6</v>
      </c>
      <c r="F46" s="127">
        <f>F45*E46</f>
        <v>20.591999999999999</v>
      </c>
      <c r="G46" s="33"/>
      <c r="H46" s="34"/>
      <c r="I46" s="1"/>
    </row>
    <row r="47" spans="1:9" ht="18" customHeight="1" x14ac:dyDescent="0.2">
      <c r="A47" s="16">
        <f t="shared" si="2"/>
        <v>10.199999999999999</v>
      </c>
      <c r="B47" s="16"/>
      <c r="C47" s="37" t="s">
        <v>7</v>
      </c>
      <c r="D47" s="37" t="s">
        <v>8</v>
      </c>
      <c r="E47" s="37">
        <v>0.41</v>
      </c>
      <c r="F47" s="128">
        <f>F45*E47</f>
        <v>0.29520000000000002</v>
      </c>
      <c r="G47" s="37"/>
      <c r="H47" s="39"/>
      <c r="I47" s="1"/>
    </row>
    <row r="48" spans="1:9" ht="18" customHeight="1" x14ac:dyDescent="0.2">
      <c r="A48" s="16">
        <f t="shared" si="2"/>
        <v>10.3</v>
      </c>
      <c r="B48" s="56"/>
      <c r="C48" s="16" t="s">
        <v>33</v>
      </c>
      <c r="D48" s="16" t="s">
        <v>34</v>
      </c>
      <c r="E48" s="20"/>
      <c r="F48" s="129">
        <f>F45*100*1</f>
        <v>72</v>
      </c>
      <c r="G48" s="20"/>
      <c r="H48" s="20"/>
      <c r="I48" s="1"/>
    </row>
    <row r="49" spans="1:13" ht="18" customHeight="1" x14ac:dyDescent="0.2">
      <c r="A49" s="16">
        <f t="shared" si="2"/>
        <v>10.4</v>
      </c>
      <c r="B49" s="56"/>
      <c r="C49" s="16" t="s">
        <v>77</v>
      </c>
      <c r="D49" s="16" t="s">
        <v>36</v>
      </c>
      <c r="E49" s="20">
        <v>100</v>
      </c>
      <c r="F49" s="129">
        <f>E49*F45</f>
        <v>72</v>
      </c>
      <c r="G49" s="30"/>
      <c r="H49" s="20"/>
      <c r="I49" s="1"/>
    </row>
    <row r="50" spans="1:13" ht="18" customHeight="1" x14ac:dyDescent="0.2">
      <c r="A50" s="16">
        <f t="shared" si="2"/>
        <v>10.5</v>
      </c>
      <c r="B50" s="56"/>
      <c r="C50" s="16" t="s">
        <v>37</v>
      </c>
      <c r="D50" s="16" t="s">
        <v>34</v>
      </c>
      <c r="E50" s="20" t="s">
        <v>0</v>
      </c>
      <c r="F50" s="129">
        <v>4</v>
      </c>
      <c r="G50" s="30"/>
      <c r="H50" s="20"/>
      <c r="I50" s="1"/>
    </row>
    <row r="51" spans="1:13" ht="18" customHeight="1" x14ac:dyDescent="0.2">
      <c r="A51" s="16">
        <f t="shared" si="2"/>
        <v>10.6</v>
      </c>
      <c r="B51" s="56"/>
      <c r="C51" s="16" t="s">
        <v>38</v>
      </c>
      <c r="D51" s="16" t="s">
        <v>34</v>
      </c>
      <c r="E51" s="20" t="s">
        <v>0</v>
      </c>
      <c r="F51" s="129">
        <f>F50*3</f>
        <v>12</v>
      </c>
      <c r="G51" s="16"/>
      <c r="H51" s="20"/>
      <c r="I51" s="1"/>
    </row>
    <row r="52" spans="1:13" ht="50.25" customHeight="1" x14ac:dyDescent="0.2">
      <c r="A52" s="44">
        <v>11</v>
      </c>
      <c r="B52" s="57" t="s">
        <v>70</v>
      </c>
      <c r="C52" s="57" t="s">
        <v>64</v>
      </c>
      <c r="D52" s="57" t="s">
        <v>34</v>
      </c>
      <c r="E52" s="57"/>
      <c r="F52" s="134">
        <v>1</v>
      </c>
      <c r="G52" s="57"/>
      <c r="H52" s="58"/>
      <c r="I52" s="1"/>
    </row>
    <row r="53" spans="1:13" ht="18" customHeight="1" x14ac:dyDescent="0.2">
      <c r="A53" s="59">
        <f t="shared" ref="A53:A58" si="3">A52+0.1</f>
        <v>11.1</v>
      </c>
      <c r="B53" s="60"/>
      <c r="C53" s="32" t="s">
        <v>5</v>
      </c>
      <c r="D53" s="33" t="s">
        <v>6</v>
      </c>
      <c r="E53" s="35">
        <v>6.03</v>
      </c>
      <c r="F53" s="135">
        <f>F52*E53</f>
        <v>6.03</v>
      </c>
      <c r="G53" s="35"/>
      <c r="H53" s="35"/>
      <c r="I53" s="1"/>
    </row>
    <row r="54" spans="1:13" ht="18" customHeight="1" x14ac:dyDescent="0.2">
      <c r="A54" s="60">
        <f t="shared" si="3"/>
        <v>11.2</v>
      </c>
      <c r="B54" s="60"/>
      <c r="C54" s="37" t="s">
        <v>7</v>
      </c>
      <c r="D54" s="37" t="s">
        <v>8</v>
      </c>
      <c r="E54" s="61">
        <v>0.33</v>
      </c>
      <c r="F54" s="136">
        <f>F52*E54</f>
        <v>0.33</v>
      </c>
      <c r="G54" s="62"/>
      <c r="H54" s="61"/>
      <c r="I54" s="1"/>
    </row>
    <row r="55" spans="1:13" ht="15" customHeight="1" x14ac:dyDescent="0.2">
      <c r="A55" s="60">
        <f t="shared" si="3"/>
        <v>11.3</v>
      </c>
      <c r="B55" s="63"/>
      <c r="C55" s="60" t="s">
        <v>71</v>
      </c>
      <c r="D55" s="60" t="s">
        <v>18</v>
      </c>
      <c r="E55" s="53" t="s">
        <v>0</v>
      </c>
      <c r="F55" s="137">
        <f>1*1.3*2</f>
        <v>2.6</v>
      </c>
      <c r="G55" s="53"/>
      <c r="H55" s="53"/>
      <c r="I55" s="1"/>
    </row>
    <row r="56" spans="1:13" ht="15.75" hidden="1" customHeight="1" x14ac:dyDescent="0.2">
      <c r="A56" s="60"/>
      <c r="B56" s="63"/>
      <c r="C56" s="60"/>
      <c r="D56" s="60"/>
      <c r="E56" s="53"/>
      <c r="F56" s="137"/>
      <c r="G56" s="53"/>
      <c r="H56" s="53"/>
      <c r="I56" s="1"/>
    </row>
    <row r="57" spans="1:13" x14ac:dyDescent="0.2">
      <c r="A57" s="60">
        <v>14.3</v>
      </c>
      <c r="B57" s="63"/>
      <c r="C57" s="60" t="s">
        <v>72</v>
      </c>
      <c r="D57" s="60" t="s">
        <v>73</v>
      </c>
      <c r="E57" s="53" t="s">
        <v>0</v>
      </c>
      <c r="F57" s="137">
        <v>2</v>
      </c>
      <c r="G57" s="53"/>
      <c r="H57" s="53"/>
      <c r="I57" s="1"/>
    </row>
    <row r="58" spans="1:13" ht="15.75" thickBot="1" x14ac:dyDescent="0.25">
      <c r="A58" s="60">
        <f t="shared" si="3"/>
        <v>14.4</v>
      </c>
      <c r="B58" s="63"/>
      <c r="C58" s="60" t="s">
        <v>74</v>
      </c>
      <c r="D58" s="60" t="s">
        <v>75</v>
      </c>
      <c r="E58" s="53">
        <v>0.5</v>
      </c>
      <c r="F58" s="137">
        <f>E58*F52</f>
        <v>0.5</v>
      </c>
      <c r="G58" s="60"/>
      <c r="H58" s="53"/>
      <c r="I58" s="1"/>
    </row>
    <row r="59" spans="1:13" ht="53.25" customHeight="1" x14ac:dyDescent="0.2">
      <c r="A59" s="17">
        <v>12</v>
      </c>
      <c r="B59" s="17" t="s">
        <v>81</v>
      </c>
      <c r="C59" s="17" t="s">
        <v>83</v>
      </c>
      <c r="D59" s="64" t="s">
        <v>18</v>
      </c>
      <c r="E59" s="17"/>
      <c r="F59" s="126">
        <v>104.5</v>
      </c>
      <c r="G59" s="17"/>
      <c r="H59" s="28"/>
      <c r="I59" s="4"/>
      <c r="J59" s="5"/>
      <c r="K59" s="6"/>
    </row>
    <row r="60" spans="1:13" ht="20.25" customHeight="1" thickBot="1" x14ac:dyDescent="0.25">
      <c r="A60" s="16">
        <f>A59+0.1</f>
        <v>12.1</v>
      </c>
      <c r="B60" s="32"/>
      <c r="C60" s="31" t="s">
        <v>5</v>
      </c>
      <c r="D60" s="33" t="s">
        <v>6</v>
      </c>
      <c r="E60" s="65">
        <f>18.6/100</f>
        <v>0.186</v>
      </c>
      <c r="F60" s="127">
        <f>F59*E60</f>
        <v>19.437000000000001</v>
      </c>
      <c r="G60" s="33"/>
      <c r="H60" s="66"/>
      <c r="I60" s="4"/>
      <c r="J60" s="7"/>
      <c r="K60" s="8"/>
      <c r="M60" s="89"/>
    </row>
    <row r="61" spans="1:13" ht="22.5" customHeight="1" x14ac:dyDescent="0.2">
      <c r="A61" s="16">
        <f>A60+0.1</f>
        <v>12.2</v>
      </c>
      <c r="B61" s="36"/>
      <c r="C61" s="36" t="s">
        <v>7</v>
      </c>
      <c r="D61" s="41" t="s">
        <v>82</v>
      </c>
      <c r="E61" s="67">
        <f>0.16/100</f>
        <v>1.6000000000000001E-3</v>
      </c>
      <c r="F61" s="67">
        <f>F59*E61</f>
        <v>0.16719999999999999</v>
      </c>
      <c r="G61" s="41"/>
      <c r="H61" s="68"/>
      <c r="I61" s="4"/>
      <c r="J61" s="4"/>
      <c r="K61" s="9"/>
    </row>
    <row r="62" spans="1:13" s="2" customFormat="1" ht="73.5" customHeight="1" x14ac:dyDescent="0.2">
      <c r="A62" s="69">
        <v>13</v>
      </c>
      <c r="B62" s="70" t="s">
        <v>79</v>
      </c>
      <c r="C62" s="70" t="s">
        <v>80</v>
      </c>
      <c r="D62" s="71" t="s">
        <v>69</v>
      </c>
      <c r="E62" s="71"/>
      <c r="F62" s="138">
        <v>104.5</v>
      </c>
      <c r="G62" s="71"/>
      <c r="H62" s="69"/>
      <c r="I62" s="1"/>
    </row>
    <row r="63" spans="1:13" s="90" customFormat="1" ht="51.75" customHeight="1" x14ac:dyDescent="0.2">
      <c r="A63" s="72">
        <v>14</v>
      </c>
      <c r="B63" s="73" t="s">
        <v>92</v>
      </c>
      <c r="C63" s="73" t="s">
        <v>93</v>
      </c>
      <c r="D63" s="74" t="s">
        <v>69</v>
      </c>
      <c r="E63" s="74"/>
      <c r="F63" s="139">
        <v>104.5</v>
      </c>
      <c r="G63" s="74"/>
      <c r="H63" s="72"/>
      <c r="I63" s="4"/>
      <c r="M63" s="10"/>
    </row>
    <row r="64" spans="1:13" s="90" customFormat="1" ht="72.75" customHeight="1" x14ac:dyDescent="0.2">
      <c r="A64" s="72">
        <v>15</v>
      </c>
      <c r="B64" s="73" t="s">
        <v>84</v>
      </c>
      <c r="C64" s="73" t="s">
        <v>133</v>
      </c>
      <c r="D64" s="75" t="s">
        <v>18</v>
      </c>
      <c r="E64" s="73"/>
      <c r="F64" s="139">
        <v>30</v>
      </c>
      <c r="G64" s="73"/>
      <c r="H64" s="72"/>
      <c r="I64" s="4"/>
    </row>
    <row r="65" spans="1:9" s="90" customFormat="1" ht="22.5" customHeight="1" x14ac:dyDescent="0.2">
      <c r="A65" s="76">
        <f>A64+0.1</f>
        <v>15.1</v>
      </c>
      <c r="B65" s="76"/>
      <c r="C65" s="77" t="s">
        <v>67</v>
      </c>
      <c r="D65" s="77" t="s">
        <v>68</v>
      </c>
      <c r="E65" s="77">
        <f>1.29</f>
        <v>1.29</v>
      </c>
      <c r="F65" s="140">
        <f>F64*E65</f>
        <v>38.700000000000003</v>
      </c>
      <c r="G65" s="78"/>
      <c r="H65" s="79"/>
      <c r="I65" s="4"/>
    </row>
    <row r="66" spans="1:9" s="90" customFormat="1" ht="26.25" customHeight="1" x14ac:dyDescent="0.2">
      <c r="A66" s="76">
        <f>A65+0.1</f>
        <v>15.2</v>
      </c>
      <c r="B66" s="76"/>
      <c r="C66" s="80" t="s">
        <v>85</v>
      </c>
      <c r="D66" s="81" t="s">
        <v>86</v>
      </c>
      <c r="E66" s="81">
        <f>3.91/100</f>
        <v>3.9100000000000003E-2</v>
      </c>
      <c r="F66" s="141">
        <f>F64*E66</f>
        <v>1.173</v>
      </c>
      <c r="G66" s="82"/>
      <c r="H66" s="83"/>
      <c r="I66" s="4"/>
    </row>
    <row r="67" spans="1:9" s="90" customFormat="1" ht="33" customHeight="1" x14ac:dyDescent="0.2">
      <c r="A67" s="76">
        <f>A66+0.1</f>
        <v>15.3</v>
      </c>
      <c r="B67" s="76"/>
      <c r="C67" s="76" t="s">
        <v>87</v>
      </c>
      <c r="D67" s="84" t="s">
        <v>69</v>
      </c>
      <c r="E67" s="76">
        <v>1.0149999999999999</v>
      </c>
      <c r="F67" s="142">
        <f>E67*F64</f>
        <v>30.45</v>
      </c>
      <c r="G67" s="85"/>
      <c r="H67" s="86"/>
      <c r="I67" s="4"/>
    </row>
    <row r="68" spans="1:9" s="90" customFormat="1" ht="24.75" customHeight="1" x14ac:dyDescent="0.2">
      <c r="A68" s="76">
        <f>A67+0.1</f>
        <v>15.4</v>
      </c>
      <c r="B68" s="76"/>
      <c r="C68" s="76" t="s">
        <v>88</v>
      </c>
      <c r="D68" s="76" t="s">
        <v>86</v>
      </c>
      <c r="E68" s="76">
        <f>18.2/100</f>
        <v>0.182</v>
      </c>
      <c r="F68" s="142">
        <f>F64*E68</f>
        <v>5.46</v>
      </c>
      <c r="G68" s="76"/>
      <c r="H68" s="86"/>
      <c r="I68" s="4"/>
    </row>
    <row r="69" spans="1:9" s="90" customFormat="1" ht="54.75" customHeight="1" x14ac:dyDescent="0.2">
      <c r="A69" s="72">
        <v>16</v>
      </c>
      <c r="B69" s="73" t="s">
        <v>79</v>
      </c>
      <c r="C69" s="73" t="s">
        <v>89</v>
      </c>
      <c r="D69" s="74" t="s">
        <v>69</v>
      </c>
      <c r="E69" s="74"/>
      <c r="F69" s="139">
        <f>1.2*0.75*2+2.27*0.75</f>
        <v>3.5024999999999999</v>
      </c>
      <c r="G69" s="74"/>
      <c r="H69" s="72"/>
      <c r="I69" s="4"/>
    </row>
    <row r="70" spans="1:9" s="90" customFormat="1" ht="54.75" customHeight="1" x14ac:dyDescent="0.2">
      <c r="A70" s="72">
        <f>A69+1</f>
        <v>17</v>
      </c>
      <c r="B70" s="73" t="s">
        <v>79</v>
      </c>
      <c r="C70" s="73" t="s">
        <v>90</v>
      </c>
      <c r="D70" s="74" t="s">
        <v>69</v>
      </c>
      <c r="E70" s="74"/>
      <c r="F70" s="139">
        <f>0.8*2</f>
        <v>1.6</v>
      </c>
      <c r="G70" s="74"/>
      <c r="H70" s="72"/>
      <c r="I70" s="4"/>
    </row>
    <row r="71" spans="1:9" s="90" customFormat="1" ht="51" customHeight="1" x14ac:dyDescent="0.2">
      <c r="A71" s="72">
        <f>A70+1</f>
        <v>18</v>
      </c>
      <c r="B71" s="73" t="s">
        <v>79</v>
      </c>
      <c r="C71" s="73" t="s">
        <v>91</v>
      </c>
      <c r="D71" s="74" t="s">
        <v>69</v>
      </c>
      <c r="E71" s="74"/>
      <c r="F71" s="139">
        <f>0.85*2</f>
        <v>1.7</v>
      </c>
      <c r="G71" s="74"/>
      <c r="H71" s="72"/>
      <c r="I71" s="4"/>
    </row>
    <row r="72" spans="1:9" ht="18" customHeight="1" x14ac:dyDescent="0.2">
      <c r="A72" s="16"/>
      <c r="B72" s="16"/>
      <c r="C72" s="87" t="s">
        <v>40</v>
      </c>
      <c r="D72" s="21" t="s">
        <v>8</v>
      </c>
      <c r="E72" s="16"/>
      <c r="F72" s="16"/>
      <c r="G72" s="16"/>
      <c r="H72" s="18"/>
    </row>
    <row r="73" spans="1:9" ht="18" customHeight="1" x14ac:dyDescent="0.2">
      <c r="A73" s="16"/>
      <c r="B73" s="16"/>
      <c r="C73" s="17" t="s">
        <v>39</v>
      </c>
      <c r="D73" s="19">
        <v>0.1</v>
      </c>
      <c r="E73" s="16"/>
      <c r="F73" s="16"/>
      <c r="G73" s="16"/>
      <c r="H73" s="20"/>
    </row>
    <row r="74" spans="1:9" ht="18" customHeight="1" x14ac:dyDescent="0.2">
      <c r="A74" s="16"/>
      <c r="B74" s="16"/>
      <c r="C74" s="17" t="s">
        <v>40</v>
      </c>
      <c r="D74" s="17" t="s">
        <v>8</v>
      </c>
      <c r="E74" s="16"/>
      <c r="F74" s="16"/>
      <c r="G74" s="16"/>
      <c r="H74" s="18"/>
    </row>
    <row r="75" spans="1:9" ht="18" customHeight="1" x14ac:dyDescent="0.2">
      <c r="A75" s="16"/>
      <c r="B75" s="16"/>
      <c r="C75" s="17" t="s">
        <v>41</v>
      </c>
      <c r="D75" s="19">
        <v>0.08</v>
      </c>
      <c r="E75" s="16"/>
      <c r="F75" s="16"/>
      <c r="G75" s="16"/>
      <c r="H75" s="20"/>
    </row>
    <row r="76" spans="1:9" ht="18" customHeight="1" x14ac:dyDescent="0.2">
      <c r="A76" s="16"/>
      <c r="B76" s="16"/>
      <c r="C76" s="17" t="s">
        <v>40</v>
      </c>
      <c r="D76" s="19" t="s">
        <v>8</v>
      </c>
      <c r="E76" s="16"/>
      <c r="F76" s="16"/>
      <c r="G76" s="16"/>
      <c r="H76" s="20"/>
    </row>
    <row r="77" spans="1:9" ht="18" customHeight="1" x14ac:dyDescent="0.2">
      <c r="A77" s="16"/>
      <c r="B77" s="16"/>
      <c r="C77" s="87" t="s">
        <v>131</v>
      </c>
      <c r="D77" s="21">
        <v>2E-3</v>
      </c>
      <c r="E77" s="16"/>
      <c r="F77" s="16"/>
      <c r="G77" s="16"/>
      <c r="H77" s="18"/>
    </row>
    <row r="78" spans="1:9" ht="18" customHeight="1" x14ac:dyDescent="0.2">
      <c r="A78" s="16"/>
      <c r="B78" s="16"/>
      <c r="C78" s="17" t="s">
        <v>40</v>
      </c>
      <c r="D78" s="19" t="s">
        <v>8</v>
      </c>
      <c r="E78" s="16"/>
      <c r="F78" s="16"/>
      <c r="G78" s="16"/>
      <c r="H78" s="20"/>
    </row>
    <row r="79" spans="1:9" ht="30" x14ac:dyDescent="0.2">
      <c r="A79" s="16"/>
      <c r="B79" s="16"/>
      <c r="C79" s="17" t="s">
        <v>128</v>
      </c>
      <c r="D79" s="19">
        <v>0.05</v>
      </c>
      <c r="E79" s="16"/>
      <c r="F79" s="16"/>
      <c r="G79" s="16"/>
      <c r="H79" s="20"/>
    </row>
    <row r="80" spans="1:9" x14ac:dyDescent="0.2">
      <c r="A80" s="16"/>
      <c r="B80" s="16"/>
      <c r="C80" s="17" t="s">
        <v>40</v>
      </c>
      <c r="D80" s="19" t="s">
        <v>8</v>
      </c>
      <c r="E80" s="16"/>
      <c r="F80" s="16"/>
      <c r="G80" s="16"/>
      <c r="H80" s="20"/>
    </row>
    <row r="81" spans="1:8" ht="18" customHeight="1" x14ac:dyDescent="0.2">
      <c r="A81" s="16"/>
      <c r="B81" s="16"/>
      <c r="C81" s="17" t="s">
        <v>129</v>
      </c>
      <c r="D81" s="19">
        <v>0.18</v>
      </c>
      <c r="E81" s="16"/>
      <c r="F81" s="16"/>
      <c r="G81" s="16"/>
      <c r="H81" s="20"/>
    </row>
    <row r="82" spans="1:8" ht="18" customHeight="1" x14ac:dyDescent="0.2">
      <c r="A82" s="16"/>
      <c r="B82" s="16"/>
      <c r="C82" s="17" t="s">
        <v>42</v>
      </c>
      <c r="D82" s="17" t="s">
        <v>8</v>
      </c>
      <c r="E82" s="16"/>
      <c r="F82" s="16"/>
      <c r="G82" s="16"/>
      <c r="H82" s="18"/>
    </row>
    <row r="83" spans="1:8" s="22" customFormat="1" ht="18" customHeight="1" x14ac:dyDescent="0.2">
      <c r="A83" s="23"/>
      <c r="B83" s="23"/>
      <c r="C83" s="24"/>
      <c r="D83" s="24"/>
      <c r="E83" s="23"/>
      <c r="F83" s="23"/>
      <c r="G83" s="23"/>
      <c r="H83" s="25"/>
    </row>
    <row r="84" spans="1:8" ht="44.25" customHeight="1" x14ac:dyDescent="0.2">
      <c r="A84" s="118" t="s">
        <v>130</v>
      </c>
      <c r="B84" s="119"/>
      <c r="C84" s="119"/>
      <c r="D84" s="119"/>
      <c r="E84" s="119"/>
      <c r="F84" s="119"/>
      <c r="G84" s="119"/>
      <c r="H84" s="119"/>
    </row>
    <row r="85" spans="1:8" ht="18" customHeight="1" x14ac:dyDescent="0.2">
      <c r="A85" s="91"/>
      <c r="B85" s="92"/>
      <c r="C85" s="92"/>
      <c r="D85" s="92"/>
      <c r="E85" s="92"/>
      <c r="F85" s="92"/>
      <c r="G85" s="92"/>
      <c r="H85" s="92"/>
    </row>
    <row r="86" spans="1:8" ht="17.25" customHeight="1" x14ac:dyDescent="0.2">
      <c r="A86" s="91"/>
      <c r="B86" s="92"/>
      <c r="C86" s="92"/>
      <c r="D86" s="92"/>
      <c r="E86" s="92"/>
      <c r="F86" s="92"/>
      <c r="G86" s="92"/>
      <c r="H86" s="92"/>
    </row>
    <row r="87" spans="1:8" s="9" customFormat="1" ht="24" customHeight="1" x14ac:dyDescent="0.2">
      <c r="A87" s="113" t="s">
        <v>132</v>
      </c>
      <c r="B87" s="114"/>
      <c r="C87" s="114"/>
      <c r="D87" s="114"/>
      <c r="E87" s="114"/>
      <c r="F87" s="114"/>
      <c r="G87" s="114"/>
      <c r="H87" s="115"/>
    </row>
    <row r="88" spans="1:8" s="9" customFormat="1" ht="18" customHeight="1" x14ac:dyDescent="0.2">
      <c r="A88" s="11"/>
      <c r="B88" s="12"/>
      <c r="C88" s="13"/>
      <c r="D88" s="13"/>
      <c r="E88" s="14"/>
      <c r="F88" s="14"/>
      <c r="G88" s="13"/>
      <c r="H88" s="14"/>
    </row>
  </sheetData>
  <mergeCells count="9">
    <mergeCell ref="A1:H1"/>
    <mergeCell ref="A87:H87"/>
    <mergeCell ref="G2:H2"/>
    <mergeCell ref="B2:B3"/>
    <mergeCell ref="D2:D3"/>
    <mergeCell ref="A2:A3"/>
    <mergeCell ref="A84:H84"/>
    <mergeCell ref="C2:C3"/>
    <mergeCell ref="E2:F2"/>
  </mergeCells>
  <phoneticPr fontId="4" type="noConversion"/>
  <pageMargins left="0.22" right="0.28000000000000003" top="0.46" bottom="0.56999999999999995" header="0.35" footer="0.19"/>
  <pageSetup paperSize="9" scale="83" orientation="portrait" r:id="rId1"/>
  <rowBreaks count="2" manualBreakCount="2">
    <brk id="24" max="7" man="1"/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22" zoomScale="85" zoomScaleNormal="100" zoomScaleSheetLayoutView="85" workbookViewId="0">
      <selection activeCell="F7" sqref="F7:F27"/>
    </sheetView>
  </sheetViews>
  <sheetFormatPr defaultRowHeight="13.5" x14ac:dyDescent="0.2"/>
  <cols>
    <col min="1" max="1" width="5.42578125" style="93" customWidth="1"/>
    <col min="2" max="2" width="10.42578125" style="93" customWidth="1"/>
    <col min="3" max="3" width="39.140625" style="93" customWidth="1"/>
    <col min="4" max="4" width="9" style="93" customWidth="1"/>
    <col min="5" max="5" width="6.5703125" style="93" customWidth="1"/>
    <col min="6" max="6" width="9.7109375" style="93" customWidth="1"/>
    <col min="7" max="7" width="8.5703125" style="93" customWidth="1"/>
    <col min="8" max="8" width="9.42578125" style="93" customWidth="1"/>
    <col min="9" max="12" width="9.140625" style="93"/>
    <col min="13" max="13" width="9.5703125" style="93" bestFit="1" customWidth="1"/>
    <col min="14" max="256" width="9.140625" style="93"/>
    <col min="257" max="257" width="5.42578125" style="93" customWidth="1"/>
    <col min="258" max="258" width="10.42578125" style="93" customWidth="1"/>
    <col min="259" max="259" width="39.140625" style="93" customWidth="1"/>
    <col min="260" max="260" width="9" style="93" customWidth="1"/>
    <col min="261" max="261" width="8" style="93" customWidth="1"/>
    <col min="262" max="262" width="7.28515625" style="93" customWidth="1"/>
    <col min="263" max="263" width="8.5703125" style="93" customWidth="1"/>
    <col min="264" max="264" width="9.42578125" style="93" customWidth="1"/>
    <col min="265" max="268" width="9.140625" style="93"/>
    <col min="269" max="269" width="9.5703125" style="93" bestFit="1" customWidth="1"/>
    <col min="270" max="512" width="9.140625" style="93"/>
    <col min="513" max="513" width="5.42578125" style="93" customWidth="1"/>
    <col min="514" max="514" width="10.42578125" style="93" customWidth="1"/>
    <col min="515" max="515" width="39.140625" style="93" customWidth="1"/>
    <col min="516" max="516" width="9" style="93" customWidth="1"/>
    <col min="517" max="517" width="8" style="93" customWidth="1"/>
    <col min="518" max="518" width="7.28515625" style="93" customWidth="1"/>
    <col min="519" max="519" width="8.5703125" style="93" customWidth="1"/>
    <col min="520" max="520" width="9.42578125" style="93" customWidth="1"/>
    <col min="521" max="524" width="9.140625" style="93"/>
    <col min="525" max="525" width="9.5703125" style="93" bestFit="1" customWidth="1"/>
    <col min="526" max="768" width="9.140625" style="93"/>
    <col min="769" max="769" width="5.42578125" style="93" customWidth="1"/>
    <col min="770" max="770" width="10.42578125" style="93" customWidth="1"/>
    <col min="771" max="771" width="39.140625" style="93" customWidth="1"/>
    <col min="772" max="772" width="9" style="93" customWidth="1"/>
    <col min="773" max="773" width="8" style="93" customWidth="1"/>
    <col min="774" max="774" width="7.28515625" style="93" customWidth="1"/>
    <col min="775" max="775" width="8.5703125" style="93" customWidth="1"/>
    <col min="776" max="776" width="9.42578125" style="93" customWidth="1"/>
    <col min="777" max="780" width="9.140625" style="93"/>
    <col min="781" max="781" width="9.5703125" style="93" bestFit="1" customWidth="1"/>
    <col min="782" max="1024" width="9.140625" style="93"/>
    <col min="1025" max="1025" width="5.42578125" style="93" customWidth="1"/>
    <col min="1026" max="1026" width="10.42578125" style="93" customWidth="1"/>
    <col min="1027" max="1027" width="39.140625" style="93" customWidth="1"/>
    <col min="1028" max="1028" width="9" style="93" customWidth="1"/>
    <col min="1029" max="1029" width="8" style="93" customWidth="1"/>
    <col min="1030" max="1030" width="7.28515625" style="93" customWidth="1"/>
    <col min="1031" max="1031" width="8.5703125" style="93" customWidth="1"/>
    <col min="1032" max="1032" width="9.42578125" style="93" customWidth="1"/>
    <col min="1033" max="1036" width="9.140625" style="93"/>
    <col min="1037" max="1037" width="9.5703125" style="93" bestFit="1" customWidth="1"/>
    <col min="1038" max="1280" width="9.140625" style="93"/>
    <col min="1281" max="1281" width="5.42578125" style="93" customWidth="1"/>
    <col min="1282" max="1282" width="10.42578125" style="93" customWidth="1"/>
    <col min="1283" max="1283" width="39.140625" style="93" customWidth="1"/>
    <col min="1284" max="1284" width="9" style="93" customWidth="1"/>
    <col min="1285" max="1285" width="8" style="93" customWidth="1"/>
    <col min="1286" max="1286" width="7.28515625" style="93" customWidth="1"/>
    <col min="1287" max="1287" width="8.5703125" style="93" customWidth="1"/>
    <col min="1288" max="1288" width="9.42578125" style="93" customWidth="1"/>
    <col min="1289" max="1292" width="9.140625" style="93"/>
    <col min="1293" max="1293" width="9.5703125" style="93" bestFit="1" customWidth="1"/>
    <col min="1294" max="1536" width="9.140625" style="93"/>
    <col min="1537" max="1537" width="5.42578125" style="93" customWidth="1"/>
    <col min="1538" max="1538" width="10.42578125" style="93" customWidth="1"/>
    <col min="1539" max="1539" width="39.140625" style="93" customWidth="1"/>
    <col min="1540" max="1540" width="9" style="93" customWidth="1"/>
    <col min="1541" max="1541" width="8" style="93" customWidth="1"/>
    <col min="1542" max="1542" width="7.28515625" style="93" customWidth="1"/>
    <col min="1543" max="1543" width="8.5703125" style="93" customWidth="1"/>
    <col min="1544" max="1544" width="9.42578125" style="93" customWidth="1"/>
    <col min="1545" max="1548" width="9.140625" style="93"/>
    <col min="1549" max="1549" width="9.5703125" style="93" bestFit="1" customWidth="1"/>
    <col min="1550" max="1792" width="9.140625" style="93"/>
    <col min="1793" max="1793" width="5.42578125" style="93" customWidth="1"/>
    <col min="1794" max="1794" width="10.42578125" style="93" customWidth="1"/>
    <col min="1795" max="1795" width="39.140625" style="93" customWidth="1"/>
    <col min="1796" max="1796" width="9" style="93" customWidth="1"/>
    <col min="1797" max="1797" width="8" style="93" customWidth="1"/>
    <col min="1798" max="1798" width="7.28515625" style="93" customWidth="1"/>
    <col min="1799" max="1799" width="8.5703125" style="93" customWidth="1"/>
    <col min="1800" max="1800" width="9.42578125" style="93" customWidth="1"/>
    <col min="1801" max="1804" width="9.140625" style="93"/>
    <col min="1805" max="1805" width="9.5703125" style="93" bestFit="1" customWidth="1"/>
    <col min="1806" max="2048" width="9.140625" style="93"/>
    <col min="2049" max="2049" width="5.42578125" style="93" customWidth="1"/>
    <col min="2050" max="2050" width="10.42578125" style="93" customWidth="1"/>
    <col min="2051" max="2051" width="39.140625" style="93" customWidth="1"/>
    <col min="2052" max="2052" width="9" style="93" customWidth="1"/>
    <col min="2053" max="2053" width="8" style="93" customWidth="1"/>
    <col min="2054" max="2054" width="7.28515625" style="93" customWidth="1"/>
    <col min="2055" max="2055" width="8.5703125" style="93" customWidth="1"/>
    <col min="2056" max="2056" width="9.42578125" style="93" customWidth="1"/>
    <col min="2057" max="2060" width="9.140625" style="93"/>
    <col min="2061" max="2061" width="9.5703125" style="93" bestFit="1" customWidth="1"/>
    <col min="2062" max="2304" width="9.140625" style="93"/>
    <col min="2305" max="2305" width="5.42578125" style="93" customWidth="1"/>
    <col min="2306" max="2306" width="10.42578125" style="93" customWidth="1"/>
    <col min="2307" max="2307" width="39.140625" style="93" customWidth="1"/>
    <col min="2308" max="2308" width="9" style="93" customWidth="1"/>
    <col min="2309" max="2309" width="8" style="93" customWidth="1"/>
    <col min="2310" max="2310" width="7.28515625" style="93" customWidth="1"/>
    <col min="2311" max="2311" width="8.5703125" style="93" customWidth="1"/>
    <col min="2312" max="2312" width="9.42578125" style="93" customWidth="1"/>
    <col min="2313" max="2316" width="9.140625" style="93"/>
    <col min="2317" max="2317" width="9.5703125" style="93" bestFit="1" customWidth="1"/>
    <col min="2318" max="2560" width="9.140625" style="93"/>
    <col min="2561" max="2561" width="5.42578125" style="93" customWidth="1"/>
    <col min="2562" max="2562" width="10.42578125" style="93" customWidth="1"/>
    <col min="2563" max="2563" width="39.140625" style="93" customWidth="1"/>
    <col min="2564" max="2564" width="9" style="93" customWidth="1"/>
    <col min="2565" max="2565" width="8" style="93" customWidth="1"/>
    <col min="2566" max="2566" width="7.28515625" style="93" customWidth="1"/>
    <col min="2567" max="2567" width="8.5703125" style="93" customWidth="1"/>
    <col min="2568" max="2568" width="9.42578125" style="93" customWidth="1"/>
    <col min="2569" max="2572" width="9.140625" style="93"/>
    <col min="2573" max="2573" width="9.5703125" style="93" bestFit="1" customWidth="1"/>
    <col min="2574" max="2816" width="9.140625" style="93"/>
    <col min="2817" max="2817" width="5.42578125" style="93" customWidth="1"/>
    <col min="2818" max="2818" width="10.42578125" style="93" customWidth="1"/>
    <col min="2819" max="2819" width="39.140625" style="93" customWidth="1"/>
    <col min="2820" max="2820" width="9" style="93" customWidth="1"/>
    <col min="2821" max="2821" width="8" style="93" customWidth="1"/>
    <col min="2822" max="2822" width="7.28515625" style="93" customWidth="1"/>
    <col min="2823" max="2823" width="8.5703125" style="93" customWidth="1"/>
    <col min="2824" max="2824" width="9.42578125" style="93" customWidth="1"/>
    <col min="2825" max="2828" width="9.140625" style="93"/>
    <col min="2829" max="2829" width="9.5703125" style="93" bestFit="1" customWidth="1"/>
    <col min="2830" max="3072" width="9.140625" style="93"/>
    <col min="3073" max="3073" width="5.42578125" style="93" customWidth="1"/>
    <col min="3074" max="3074" width="10.42578125" style="93" customWidth="1"/>
    <col min="3075" max="3075" width="39.140625" style="93" customWidth="1"/>
    <col min="3076" max="3076" width="9" style="93" customWidth="1"/>
    <col min="3077" max="3077" width="8" style="93" customWidth="1"/>
    <col min="3078" max="3078" width="7.28515625" style="93" customWidth="1"/>
    <col min="3079" max="3079" width="8.5703125" style="93" customWidth="1"/>
    <col min="3080" max="3080" width="9.42578125" style="93" customWidth="1"/>
    <col min="3081" max="3084" width="9.140625" style="93"/>
    <col min="3085" max="3085" width="9.5703125" style="93" bestFit="1" customWidth="1"/>
    <col min="3086" max="3328" width="9.140625" style="93"/>
    <col min="3329" max="3329" width="5.42578125" style="93" customWidth="1"/>
    <col min="3330" max="3330" width="10.42578125" style="93" customWidth="1"/>
    <col min="3331" max="3331" width="39.140625" style="93" customWidth="1"/>
    <col min="3332" max="3332" width="9" style="93" customWidth="1"/>
    <col min="3333" max="3333" width="8" style="93" customWidth="1"/>
    <col min="3334" max="3334" width="7.28515625" style="93" customWidth="1"/>
    <col min="3335" max="3335" width="8.5703125" style="93" customWidth="1"/>
    <col min="3336" max="3336" width="9.42578125" style="93" customWidth="1"/>
    <col min="3337" max="3340" width="9.140625" style="93"/>
    <col min="3341" max="3341" width="9.5703125" style="93" bestFit="1" customWidth="1"/>
    <col min="3342" max="3584" width="9.140625" style="93"/>
    <col min="3585" max="3585" width="5.42578125" style="93" customWidth="1"/>
    <col min="3586" max="3586" width="10.42578125" style="93" customWidth="1"/>
    <col min="3587" max="3587" width="39.140625" style="93" customWidth="1"/>
    <col min="3588" max="3588" width="9" style="93" customWidth="1"/>
    <col min="3589" max="3589" width="8" style="93" customWidth="1"/>
    <col min="3590" max="3590" width="7.28515625" style="93" customWidth="1"/>
    <col min="3591" max="3591" width="8.5703125" style="93" customWidth="1"/>
    <col min="3592" max="3592" width="9.42578125" style="93" customWidth="1"/>
    <col min="3593" max="3596" width="9.140625" style="93"/>
    <col min="3597" max="3597" width="9.5703125" style="93" bestFit="1" customWidth="1"/>
    <col min="3598" max="3840" width="9.140625" style="93"/>
    <col min="3841" max="3841" width="5.42578125" style="93" customWidth="1"/>
    <col min="3842" max="3842" width="10.42578125" style="93" customWidth="1"/>
    <col min="3843" max="3843" width="39.140625" style="93" customWidth="1"/>
    <col min="3844" max="3844" width="9" style="93" customWidth="1"/>
    <col min="3845" max="3845" width="8" style="93" customWidth="1"/>
    <col min="3846" max="3846" width="7.28515625" style="93" customWidth="1"/>
    <col min="3847" max="3847" width="8.5703125" style="93" customWidth="1"/>
    <col min="3848" max="3848" width="9.42578125" style="93" customWidth="1"/>
    <col min="3849" max="3852" width="9.140625" style="93"/>
    <col min="3853" max="3853" width="9.5703125" style="93" bestFit="1" customWidth="1"/>
    <col min="3854" max="4096" width="9.140625" style="93"/>
    <col min="4097" max="4097" width="5.42578125" style="93" customWidth="1"/>
    <col min="4098" max="4098" width="10.42578125" style="93" customWidth="1"/>
    <col min="4099" max="4099" width="39.140625" style="93" customWidth="1"/>
    <col min="4100" max="4100" width="9" style="93" customWidth="1"/>
    <col min="4101" max="4101" width="8" style="93" customWidth="1"/>
    <col min="4102" max="4102" width="7.28515625" style="93" customWidth="1"/>
    <col min="4103" max="4103" width="8.5703125" style="93" customWidth="1"/>
    <col min="4104" max="4104" width="9.42578125" style="93" customWidth="1"/>
    <col min="4105" max="4108" width="9.140625" style="93"/>
    <col min="4109" max="4109" width="9.5703125" style="93" bestFit="1" customWidth="1"/>
    <col min="4110" max="4352" width="9.140625" style="93"/>
    <col min="4353" max="4353" width="5.42578125" style="93" customWidth="1"/>
    <col min="4354" max="4354" width="10.42578125" style="93" customWidth="1"/>
    <col min="4355" max="4355" width="39.140625" style="93" customWidth="1"/>
    <col min="4356" max="4356" width="9" style="93" customWidth="1"/>
    <col min="4357" max="4357" width="8" style="93" customWidth="1"/>
    <col min="4358" max="4358" width="7.28515625" style="93" customWidth="1"/>
    <col min="4359" max="4359" width="8.5703125" style="93" customWidth="1"/>
    <col min="4360" max="4360" width="9.42578125" style="93" customWidth="1"/>
    <col min="4361" max="4364" width="9.140625" style="93"/>
    <col min="4365" max="4365" width="9.5703125" style="93" bestFit="1" customWidth="1"/>
    <col min="4366" max="4608" width="9.140625" style="93"/>
    <col min="4609" max="4609" width="5.42578125" style="93" customWidth="1"/>
    <col min="4610" max="4610" width="10.42578125" style="93" customWidth="1"/>
    <col min="4611" max="4611" width="39.140625" style="93" customWidth="1"/>
    <col min="4612" max="4612" width="9" style="93" customWidth="1"/>
    <col min="4613" max="4613" width="8" style="93" customWidth="1"/>
    <col min="4614" max="4614" width="7.28515625" style="93" customWidth="1"/>
    <col min="4615" max="4615" width="8.5703125" style="93" customWidth="1"/>
    <col min="4616" max="4616" width="9.42578125" style="93" customWidth="1"/>
    <col min="4617" max="4620" width="9.140625" style="93"/>
    <col min="4621" max="4621" width="9.5703125" style="93" bestFit="1" customWidth="1"/>
    <col min="4622" max="4864" width="9.140625" style="93"/>
    <col min="4865" max="4865" width="5.42578125" style="93" customWidth="1"/>
    <col min="4866" max="4866" width="10.42578125" style="93" customWidth="1"/>
    <col min="4867" max="4867" width="39.140625" style="93" customWidth="1"/>
    <col min="4868" max="4868" width="9" style="93" customWidth="1"/>
    <col min="4869" max="4869" width="8" style="93" customWidth="1"/>
    <col min="4870" max="4870" width="7.28515625" style="93" customWidth="1"/>
    <col min="4871" max="4871" width="8.5703125" style="93" customWidth="1"/>
    <col min="4872" max="4872" width="9.42578125" style="93" customWidth="1"/>
    <col min="4873" max="4876" width="9.140625" style="93"/>
    <col min="4877" max="4877" width="9.5703125" style="93" bestFit="1" customWidth="1"/>
    <col min="4878" max="5120" width="9.140625" style="93"/>
    <col min="5121" max="5121" width="5.42578125" style="93" customWidth="1"/>
    <col min="5122" max="5122" width="10.42578125" style="93" customWidth="1"/>
    <col min="5123" max="5123" width="39.140625" style="93" customWidth="1"/>
    <col min="5124" max="5124" width="9" style="93" customWidth="1"/>
    <col min="5125" max="5125" width="8" style="93" customWidth="1"/>
    <col min="5126" max="5126" width="7.28515625" style="93" customWidth="1"/>
    <col min="5127" max="5127" width="8.5703125" style="93" customWidth="1"/>
    <col min="5128" max="5128" width="9.42578125" style="93" customWidth="1"/>
    <col min="5129" max="5132" width="9.140625" style="93"/>
    <col min="5133" max="5133" width="9.5703125" style="93" bestFit="1" customWidth="1"/>
    <col min="5134" max="5376" width="9.140625" style="93"/>
    <col min="5377" max="5377" width="5.42578125" style="93" customWidth="1"/>
    <col min="5378" max="5378" width="10.42578125" style="93" customWidth="1"/>
    <col min="5379" max="5379" width="39.140625" style="93" customWidth="1"/>
    <col min="5380" max="5380" width="9" style="93" customWidth="1"/>
    <col min="5381" max="5381" width="8" style="93" customWidth="1"/>
    <col min="5382" max="5382" width="7.28515625" style="93" customWidth="1"/>
    <col min="5383" max="5383" width="8.5703125" style="93" customWidth="1"/>
    <col min="5384" max="5384" width="9.42578125" style="93" customWidth="1"/>
    <col min="5385" max="5388" width="9.140625" style="93"/>
    <col min="5389" max="5389" width="9.5703125" style="93" bestFit="1" customWidth="1"/>
    <col min="5390" max="5632" width="9.140625" style="93"/>
    <col min="5633" max="5633" width="5.42578125" style="93" customWidth="1"/>
    <col min="5634" max="5634" width="10.42578125" style="93" customWidth="1"/>
    <col min="5635" max="5635" width="39.140625" style="93" customWidth="1"/>
    <col min="5636" max="5636" width="9" style="93" customWidth="1"/>
    <col min="5637" max="5637" width="8" style="93" customWidth="1"/>
    <col min="5638" max="5638" width="7.28515625" style="93" customWidth="1"/>
    <col min="5639" max="5639" width="8.5703125" style="93" customWidth="1"/>
    <col min="5640" max="5640" width="9.42578125" style="93" customWidth="1"/>
    <col min="5641" max="5644" width="9.140625" style="93"/>
    <col min="5645" max="5645" width="9.5703125" style="93" bestFit="1" customWidth="1"/>
    <col min="5646" max="5888" width="9.140625" style="93"/>
    <col min="5889" max="5889" width="5.42578125" style="93" customWidth="1"/>
    <col min="5890" max="5890" width="10.42578125" style="93" customWidth="1"/>
    <col min="5891" max="5891" width="39.140625" style="93" customWidth="1"/>
    <col min="5892" max="5892" width="9" style="93" customWidth="1"/>
    <col min="5893" max="5893" width="8" style="93" customWidth="1"/>
    <col min="5894" max="5894" width="7.28515625" style="93" customWidth="1"/>
    <col min="5895" max="5895" width="8.5703125" style="93" customWidth="1"/>
    <col min="5896" max="5896" width="9.42578125" style="93" customWidth="1"/>
    <col min="5897" max="5900" width="9.140625" style="93"/>
    <col min="5901" max="5901" width="9.5703125" style="93" bestFit="1" customWidth="1"/>
    <col min="5902" max="6144" width="9.140625" style="93"/>
    <col min="6145" max="6145" width="5.42578125" style="93" customWidth="1"/>
    <col min="6146" max="6146" width="10.42578125" style="93" customWidth="1"/>
    <col min="6147" max="6147" width="39.140625" style="93" customWidth="1"/>
    <col min="6148" max="6148" width="9" style="93" customWidth="1"/>
    <col min="6149" max="6149" width="8" style="93" customWidth="1"/>
    <col min="6150" max="6150" width="7.28515625" style="93" customWidth="1"/>
    <col min="6151" max="6151" width="8.5703125" style="93" customWidth="1"/>
    <col min="6152" max="6152" width="9.42578125" style="93" customWidth="1"/>
    <col min="6153" max="6156" width="9.140625" style="93"/>
    <col min="6157" max="6157" width="9.5703125" style="93" bestFit="1" customWidth="1"/>
    <col min="6158" max="6400" width="9.140625" style="93"/>
    <col min="6401" max="6401" width="5.42578125" style="93" customWidth="1"/>
    <col min="6402" max="6402" width="10.42578125" style="93" customWidth="1"/>
    <col min="6403" max="6403" width="39.140625" style="93" customWidth="1"/>
    <col min="6404" max="6404" width="9" style="93" customWidth="1"/>
    <col min="6405" max="6405" width="8" style="93" customWidth="1"/>
    <col min="6406" max="6406" width="7.28515625" style="93" customWidth="1"/>
    <col min="6407" max="6407" width="8.5703125" style="93" customWidth="1"/>
    <col min="6408" max="6408" width="9.42578125" style="93" customWidth="1"/>
    <col min="6409" max="6412" width="9.140625" style="93"/>
    <col min="6413" max="6413" width="9.5703125" style="93" bestFit="1" customWidth="1"/>
    <col min="6414" max="6656" width="9.140625" style="93"/>
    <col min="6657" max="6657" width="5.42578125" style="93" customWidth="1"/>
    <col min="6658" max="6658" width="10.42578125" style="93" customWidth="1"/>
    <col min="6659" max="6659" width="39.140625" style="93" customWidth="1"/>
    <col min="6660" max="6660" width="9" style="93" customWidth="1"/>
    <col min="6661" max="6661" width="8" style="93" customWidth="1"/>
    <col min="6662" max="6662" width="7.28515625" style="93" customWidth="1"/>
    <col min="6663" max="6663" width="8.5703125" style="93" customWidth="1"/>
    <col min="6664" max="6664" width="9.42578125" style="93" customWidth="1"/>
    <col min="6665" max="6668" width="9.140625" style="93"/>
    <col min="6669" max="6669" width="9.5703125" style="93" bestFit="1" customWidth="1"/>
    <col min="6670" max="6912" width="9.140625" style="93"/>
    <col min="6913" max="6913" width="5.42578125" style="93" customWidth="1"/>
    <col min="6914" max="6914" width="10.42578125" style="93" customWidth="1"/>
    <col min="6915" max="6915" width="39.140625" style="93" customWidth="1"/>
    <col min="6916" max="6916" width="9" style="93" customWidth="1"/>
    <col min="6917" max="6917" width="8" style="93" customWidth="1"/>
    <col min="6918" max="6918" width="7.28515625" style="93" customWidth="1"/>
    <col min="6919" max="6919" width="8.5703125" style="93" customWidth="1"/>
    <col min="6920" max="6920" width="9.42578125" style="93" customWidth="1"/>
    <col min="6921" max="6924" width="9.140625" style="93"/>
    <col min="6925" max="6925" width="9.5703125" style="93" bestFit="1" customWidth="1"/>
    <col min="6926" max="7168" width="9.140625" style="93"/>
    <col min="7169" max="7169" width="5.42578125" style="93" customWidth="1"/>
    <col min="7170" max="7170" width="10.42578125" style="93" customWidth="1"/>
    <col min="7171" max="7171" width="39.140625" style="93" customWidth="1"/>
    <col min="7172" max="7172" width="9" style="93" customWidth="1"/>
    <col min="7173" max="7173" width="8" style="93" customWidth="1"/>
    <col min="7174" max="7174" width="7.28515625" style="93" customWidth="1"/>
    <col min="7175" max="7175" width="8.5703125" style="93" customWidth="1"/>
    <col min="7176" max="7176" width="9.42578125" style="93" customWidth="1"/>
    <col min="7177" max="7180" width="9.140625" style="93"/>
    <col min="7181" max="7181" width="9.5703125" style="93" bestFit="1" customWidth="1"/>
    <col min="7182" max="7424" width="9.140625" style="93"/>
    <col min="7425" max="7425" width="5.42578125" style="93" customWidth="1"/>
    <col min="7426" max="7426" width="10.42578125" style="93" customWidth="1"/>
    <col min="7427" max="7427" width="39.140625" style="93" customWidth="1"/>
    <col min="7428" max="7428" width="9" style="93" customWidth="1"/>
    <col min="7429" max="7429" width="8" style="93" customWidth="1"/>
    <col min="7430" max="7430" width="7.28515625" style="93" customWidth="1"/>
    <col min="7431" max="7431" width="8.5703125" style="93" customWidth="1"/>
    <col min="7432" max="7432" width="9.42578125" style="93" customWidth="1"/>
    <col min="7433" max="7436" width="9.140625" style="93"/>
    <col min="7437" max="7437" width="9.5703125" style="93" bestFit="1" customWidth="1"/>
    <col min="7438" max="7680" width="9.140625" style="93"/>
    <col min="7681" max="7681" width="5.42578125" style="93" customWidth="1"/>
    <col min="7682" max="7682" width="10.42578125" style="93" customWidth="1"/>
    <col min="7683" max="7683" width="39.140625" style="93" customWidth="1"/>
    <col min="7684" max="7684" width="9" style="93" customWidth="1"/>
    <col min="7685" max="7685" width="8" style="93" customWidth="1"/>
    <col min="7686" max="7686" width="7.28515625" style="93" customWidth="1"/>
    <col min="7687" max="7687" width="8.5703125" style="93" customWidth="1"/>
    <col min="7688" max="7688" width="9.42578125" style="93" customWidth="1"/>
    <col min="7689" max="7692" width="9.140625" style="93"/>
    <col min="7693" max="7693" width="9.5703125" style="93" bestFit="1" customWidth="1"/>
    <col min="7694" max="7936" width="9.140625" style="93"/>
    <col min="7937" max="7937" width="5.42578125" style="93" customWidth="1"/>
    <col min="7938" max="7938" width="10.42578125" style="93" customWidth="1"/>
    <col min="7939" max="7939" width="39.140625" style="93" customWidth="1"/>
    <col min="7940" max="7940" width="9" style="93" customWidth="1"/>
    <col min="7941" max="7941" width="8" style="93" customWidth="1"/>
    <col min="7942" max="7942" width="7.28515625" style="93" customWidth="1"/>
    <col min="7943" max="7943" width="8.5703125" style="93" customWidth="1"/>
    <col min="7944" max="7944" width="9.42578125" style="93" customWidth="1"/>
    <col min="7945" max="7948" width="9.140625" style="93"/>
    <col min="7949" max="7949" width="9.5703125" style="93" bestFit="1" customWidth="1"/>
    <col min="7950" max="8192" width="9.140625" style="93"/>
    <col min="8193" max="8193" width="5.42578125" style="93" customWidth="1"/>
    <col min="8194" max="8194" width="10.42578125" style="93" customWidth="1"/>
    <col min="8195" max="8195" width="39.140625" style="93" customWidth="1"/>
    <col min="8196" max="8196" width="9" style="93" customWidth="1"/>
    <col min="8197" max="8197" width="8" style="93" customWidth="1"/>
    <col min="8198" max="8198" width="7.28515625" style="93" customWidth="1"/>
    <col min="8199" max="8199" width="8.5703125" style="93" customWidth="1"/>
    <col min="8200" max="8200" width="9.42578125" style="93" customWidth="1"/>
    <col min="8201" max="8204" width="9.140625" style="93"/>
    <col min="8205" max="8205" width="9.5703125" style="93" bestFit="1" customWidth="1"/>
    <col min="8206" max="8448" width="9.140625" style="93"/>
    <col min="8449" max="8449" width="5.42578125" style="93" customWidth="1"/>
    <col min="8450" max="8450" width="10.42578125" style="93" customWidth="1"/>
    <col min="8451" max="8451" width="39.140625" style="93" customWidth="1"/>
    <col min="8452" max="8452" width="9" style="93" customWidth="1"/>
    <col min="8453" max="8453" width="8" style="93" customWidth="1"/>
    <col min="8454" max="8454" width="7.28515625" style="93" customWidth="1"/>
    <col min="8455" max="8455" width="8.5703125" style="93" customWidth="1"/>
    <col min="8456" max="8456" width="9.42578125" style="93" customWidth="1"/>
    <col min="8457" max="8460" width="9.140625" style="93"/>
    <col min="8461" max="8461" width="9.5703125" style="93" bestFit="1" customWidth="1"/>
    <col min="8462" max="8704" width="9.140625" style="93"/>
    <col min="8705" max="8705" width="5.42578125" style="93" customWidth="1"/>
    <col min="8706" max="8706" width="10.42578125" style="93" customWidth="1"/>
    <col min="8707" max="8707" width="39.140625" style="93" customWidth="1"/>
    <col min="8708" max="8708" width="9" style="93" customWidth="1"/>
    <col min="8709" max="8709" width="8" style="93" customWidth="1"/>
    <col min="8710" max="8710" width="7.28515625" style="93" customWidth="1"/>
    <col min="8711" max="8711" width="8.5703125" style="93" customWidth="1"/>
    <col min="8712" max="8712" width="9.42578125" style="93" customWidth="1"/>
    <col min="8713" max="8716" width="9.140625" style="93"/>
    <col min="8717" max="8717" width="9.5703125" style="93" bestFit="1" customWidth="1"/>
    <col min="8718" max="8960" width="9.140625" style="93"/>
    <col min="8961" max="8961" width="5.42578125" style="93" customWidth="1"/>
    <col min="8962" max="8962" width="10.42578125" style="93" customWidth="1"/>
    <col min="8963" max="8963" width="39.140625" style="93" customWidth="1"/>
    <col min="8964" max="8964" width="9" style="93" customWidth="1"/>
    <col min="8965" max="8965" width="8" style="93" customWidth="1"/>
    <col min="8966" max="8966" width="7.28515625" style="93" customWidth="1"/>
    <col min="8967" max="8967" width="8.5703125" style="93" customWidth="1"/>
    <col min="8968" max="8968" width="9.42578125" style="93" customWidth="1"/>
    <col min="8969" max="8972" width="9.140625" style="93"/>
    <col min="8973" max="8973" width="9.5703125" style="93" bestFit="1" customWidth="1"/>
    <col min="8974" max="9216" width="9.140625" style="93"/>
    <col min="9217" max="9217" width="5.42578125" style="93" customWidth="1"/>
    <col min="9218" max="9218" width="10.42578125" style="93" customWidth="1"/>
    <col min="9219" max="9219" width="39.140625" style="93" customWidth="1"/>
    <col min="9220" max="9220" width="9" style="93" customWidth="1"/>
    <col min="9221" max="9221" width="8" style="93" customWidth="1"/>
    <col min="9222" max="9222" width="7.28515625" style="93" customWidth="1"/>
    <col min="9223" max="9223" width="8.5703125" style="93" customWidth="1"/>
    <col min="9224" max="9224" width="9.42578125" style="93" customWidth="1"/>
    <col min="9225" max="9228" width="9.140625" style="93"/>
    <col min="9229" max="9229" width="9.5703125" style="93" bestFit="1" customWidth="1"/>
    <col min="9230" max="9472" width="9.140625" style="93"/>
    <col min="9473" max="9473" width="5.42578125" style="93" customWidth="1"/>
    <col min="9474" max="9474" width="10.42578125" style="93" customWidth="1"/>
    <col min="9475" max="9475" width="39.140625" style="93" customWidth="1"/>
    <col min="9476" max="9476" width="9" style="93" customWidth="1"/>
    <col min="9477" max="9477" width="8" style="93" customWidth="1"/>
    <col min="9478" max="9478" width="7.28515625" style="93" customWidth="1"/>
    <col min="9479" max="9479" width="8.5703125" style="93" customWidth="1"/>
    <col min="9480" max="9480" width="9.42578125" style="93" customWidth="1"/>
    <col min="9481" max="9484" width="9.140625" style="93"/>
    <col min="9485" max="9485" width="9.5703125" style="93" bestFit="1" customWidth="1"/>
    <col min="9486" max="9728" width="9.140625" style="93"/>
    <col min="9729" max="9729" width="5.42578125" style="93" customWidth="1"/>
    <col min="9730" max="9730" width="10.42578125" style="93" customWidth="1"/>
    <col min="9731" max="9731" width="39.140625" style="93" customWidth="1"/>
    <col min="9732" max="9732" width="9" style="93" customWidth="1"/>
    <col min="9733" max="9733" width="8" style="93" customWidth="1"/>
    <col min="9734" max="9734" width="7.28515625" style="93" customWidth="1"/>
    <col min="9735" max="9735" width="8.5703125" style="93" customWidth="1"/>
    <col min="9736" max="9736" width="9.42578125" style="93" customWidth="1"/>
    <col min="9737" max="9740" width="9.140625" style="93"/>
    <col min="9741" max="9741" width="9.5703125" style="93" bestFit="1" customWidth="1"/>
    <col min="9742" max="9984" width="9.140625" style="93"/>
    <col min="9985" max="9985" width="5.42578125" style="93" customWidth="1"/>
    <col min="9986" max="9986" width="10.42578125" style="93" customWidth="1"/>
    <col min="9987" max="9987" width="39.140625" style="93" customWidth="1"/>
    <col min="9988" max="9988" width="9" style="93" customWidth="1"/>
    <col min="9989" max="9989" width="8" style="93" customWidth="1"/>
    <col min="9990" max="9990" width="7.28515625" style="93" customWidth="1"/>
    <col min="9991" max="9991" width="8.5703125" style="93" customWidth="1"/>
    <col min="9992" max="9992" width="9.42578125" style="93" customWidth="1"/>
    <col min="9993" max="9996" width="9.140625" style="93"/>
    <col min="9997" max="9997" width="9.5703125" style="93" bestFit="1" customWidth="1"/>
    <col min="9998" max="10240" width="9.140625" style="93"/>
    <col min="10241" max="10241" width="5.42578125" style="93" customWidth="1"/>
    <col min="10242" max="10242" width="10.42578125" style="93" customWidth="1"/>
    <col min="10243" max="10243" width="39.140625" style="93" customWidth="1"/>
    <col min="10244" max="10244" width="9" style="93" customWidth="1"/>
    <col min="10245" max="10245" width="8" style="93" customWidth="1"/>
    <col min="10246" max="10246" width="7.28515625" style="93" customWidth="1"/>
    <col min="10247" max="10247" width="8.5703125" style="93" customWidth="1"/>
    <col min="10248" max="10248" width="9.42578125" style="93" customWidth="1"/>
    <col min="10249" max="10252" width="9.140625" style="93"/>
    <col min="10253" max="10253" width="9.5703125" style="93" bestFit="1" customWidth="1"/>
    <col min="10254" max="10496" width="9.140625" style="93"/>
    <col min="10497" max="10497" width="5.42578125" style="93" customWidth="1"/>
    <col min="10498" max="10498" width="10.42578125" style="93" customWidth="1"/>
    <col min="10499" max="10499" width="39.140625" style="93" customWidth="1"/>
    <col min="10500" max="10500" width="9" style="93" customWidth="1"/>
    <col min="10501" max="10501" width="8" style="93" customWidth="1"/>
    <col min="10502" max="10502" width="7.28515625" style="93" customWidth="1"/>
    <col min="10503" max="10503" width="8.5703125" style="93" customWidth="1"/>
    <col min="10504" max="10504" width="9.42578125" style="93" customWidth="1"/>
    <col min="10505" max="10508" width="9.140625" style="93"/>
    <col min="10509" max="10509" width="9.5703125" style="93" bestFit="1" customWidth="1"/>
    <col min="10510" max="10752" width="9.140625" style="93"/>
    <col min="10753" max="10753" width="5.42578125" style="93" customWidth="1"/>
    <col min="10754" max="10754" width="10.42578125" style="93" customWidth="1"/>
    <col min="10755" max="10755" width="39.140625" style="93" customWidth="1"/>
    <col min="10756" max="10756" width="9" style="93" customWidth="1"/>
    <col min="10757" max="10757" width="8" style="93" customWidth="1"/>
    <col min="10758" max="10758" width="7.28515625" style="93" customWidth="1"/>
    <col min="10759" max="10759" width="8.5703125" style="93" customWidth="1"/>
    <col min="10760" max="10760" width="9.42578125" style="93" customWidth="1"/>
    <col min="10761" max="10764" width="9.140625" style="93"/>
    <col min="10765" max="10765" width="9.5703125" style="93" bestFit="1" customWidth="1"/>
    <col min="10766" max="11008" width="9.140625" style="93"/>
    <col min="11009" max="11009" width="5.42578125" style="93" customWidth="1"/>
    <col min="11010" max="11010" width="10.42578125" style="93" customWidth="1"/>
    <col min="11011" max="11011" width="39.140625" style="93" customWidth="1"/>
    <col min="11012" max="11012" width="9" style="93" customWidth="1"/>
    <col min="11013" max="11013" width="8" style="93" customWidth="1"/>
    <col min="11014" max="11014" width="7.28515625" style="93" customWidth="1"/>
    <col min="11015" max="11015" width="8.5703125" style="93" customWidth="1"/>
    <col min="11016" max="11016" width="9.42578125" style="93" customWidth="1"/>
    <col min="11017" max="11020" width="9.140625" style="93"/>
    <col min="11021" max="11021" width="9.5703125" style="93" bestFit="1" customWidth="1"/>
    <col min="11022" max="11264" width="9.140625" style="93"/>
    <col min="11265" max="11265" width="5.42578125" style="93" customWidth="1"/>
    <col min="11266" max="11266" width="10.42578125" style="93" customWidth="1"/>
    <col min="11267" max="11267" width="39.140625" style="93" customWidth="1"/>
    <col min="11268" max="11268" width="9" style="93" customWidth="1"/>
    <col min="11269" max="11269" width="8" style="93" customWidth="1"/>
    <col min="11270" max="11270" width="7.28515625" style="93" customWidth="1"/>
    <col min="11271" max="11271" width="8.5703125" style="93" customWidth="1"/>
    <col min="11272" max="11272" width="9.42578125" style="93" customWidth="1"/>
    <col min="11273" max="11276" width="9.140625" style="93"/>
    <col min="11277" max="11277" width="9.5703125" style="93" bestFit="1" customWidth="1"/>
    <col min="11278" max="11520" width="9.140625" style="93"/>
    <col min="11521" max="11521" width="5.42578125" style="93" customWidth="1"/>
    <col min="11522" max="11522" width="10.42578125" style="93" customWidth="1"/>
    <col min="11523" max="11523" width="39.140625" style="93" customWidth="1"/>
    <col min="11524" max="11524" width="9" style="93" customWidth="1"/>
    <col min="11525" max="11525" width="8" style="93" customWidth="1"/>
    <col min="11526" max="11526" width="7.28515625" style="93" customWidth="1"/>
    <col min="11527" max="11527" width="8.5703125" style="93" customWidth="1"/>
    <col min="11528" max="11528" width="9.42578125" style="93" customWidth="1"/>
    <col min="11529" max="11532" width="9.140625" style="93"/>
    <col min="11533" max="11533" width="9.5703125" style="93" bestFit="1" customWidth="1"/>
    <col min="11534" max="11776" width="9.140625" style="93"/>
    <col min="11777" max="11777" width="5.42578125" style="93" customWidth="1"/>
    <col min="11778" max="11778" width="10.42578125" style="93" customWidth="1"/>
    <col min="11779" max="11779" width="39.140625" style="93" customWidth="1"/>
    <col min="11780" max="11780" width="9" style="93" customWidth="1"/>
    <col min="11781" max="11781" width="8" style="93" customWidth="1"/>
    <col min="11782" max="11782" width="7.28515625" style="93" customWidth="1"/>
    <col min="11783" max="11783" width="8.5703125" style="93" customWidth="1"/>
    <col min="11784" max="11784" width="9.42578125" style="93" customWidth="1"/>
    <col min="11785" max="11788" width="9.140625" style="93"/>
    <col min="11789" max="11789" width="9.5703125" style="93" bestFit="1" customWidth="1"/>
    <col min="11790" max="12032" width="9.140625" style="93"/>
    <col min="12033" max="12033" width="5.42578125" style="93" customWidth="1"/>
    <col min="12034" max="12034" width="10.42578125" style="93" customWidth="1"/>
    <col min="12035" max="12035" width="39.140625" style="93" customWidth="1"/>
    <col min="12036" max="12036" width="9" style="93" customWidth="1"/>
    <col min="12037" max="12037" width="8" style="93" customWidth="1"/>
    <col min="12038" max="12038" width="7.28515625" style="93" customWidth="1"/>
    <col min="12039" max="12039" width="8.5703125" style="93" customWidth="1"/>
    <col min="12040" max="12040" width="9.42578125" style="93" customWidth="1"/>
    <col min="12041" max="12044" width="9.140625" style="93"/>
    <col min="12045" max="12045" width="9.5703125" style="93" bestFit="1" customWidth="1"/>
    <col min="12046" max="12288" width="9.140625" style="93"/>
    <col min="12289" max="12289" width="5.42578125" style="93" customWidth="1"/>
    <col min="12290" max="12290" width="10.42578125" style="93" customWidth="1"/>
    <col min="12291" max="12291" width="39.140625" style="93" customWidth="1"/>
    <col min="12292" max="12292" width="9" style="93" customWidth="1"/>
    <col min="12293" max="12293" width="8" style="93" customWidth="1"/>
    <col min="12294" max="12294" width="7.28515625" style="93" customWidth="1"/>
    <col min="12295" max="12295" width="8.5703125" style="93" customWidth="1"/>
    <col min="12296" max="12296" width="9.42578125" style="93" customWidth="1"/>
    <col min="12297" max="12300" width="9.140625" style="93"/>
    <col min="12301" max="12301" width="9.5703125" style="93" bestFit="1" customWidth="1"/>
    <col min="12302" max="12544" width="9.140625" style="93"/>
    <col min="12545" max="12545" width="5.42578125" style="93" customWidth="1"/>
    <col min="12546" max="12546" width="10.42578125" style="93" customWidth="1"/>
    <col min="12547" max="12547" width="39.140625" style="93" customWidth="1"/>
    <col min="12548" max="12548" width="9" style="93" customWidth="1"/>
    <col min="12549" max="12549" width="8" style="93" customWidth="1"/>
    <col min="12550" max="12550" width="7.28515625" style="93" customWidth="1"/>
    <col min="12551" max="12551" width="8.5703125" style="93" customWidth="1"/>
    <col min="12552" max="12552" width="9.42578125" style="93" customWidth="1"/>
    <col min="12553" max="12556" width="9.140625" style="93"/>
    <col min="12557" max="12557" width="9.5703125" style="93" bestFit="1" customWidth="1"/>
    <col min="12558" max="12800" width="9.140625" style="93"/>
    <col min="12801" max="12801" width="5.42578125" style="93" customWidth="1"/>
    <col min="12802" max="12802" width="10.42578125" style="93" customWidth="1"/>
    <col min="12803" max="12803" width="39.140625" style="93" customWidth="1"/>
    <col min="12804" max="12804" width="9" style="93" customWidth="1"/>
    <col min="12805" max="12805" width="8" style="93" customWidth="1"/>
    <col min="12806" max="12806" width="7.28515625" style="93" customWidth="1"/>
    <col min="12807" max="12807" width="8.5703125" style="93" customWidth="1"/>
    <col min="12808" max="12808" width="9.42578125" style="93" customWidth="1"/>
    <col min="12809" max="12812" width="9.140625" style="93"/>
    <col min="12813" max="12813" width="9.5703125" style="93" bestFit="1" customWidth="1"/>
    <col min="12814" max="13056" width="9.140625" style="93"/>
    <col min="13057" max="13057" width="5.42578125" style="93" customWidth="1"/>
    <col min="13058" max="13058" width="10.42578125" style="93" customWidth="1"/>
    <col min="13059" max="13059" width="39.140625" style="93" customWidth="1"/>
    <col min="13060" max="13060" width="9" style="93" customWidth="1"/>
    <col min="13061" max="13061" width="8" style="93" customWidth="1"/>
    <col min="13062" max="13062" width="7.28515625" style="93" customWidth="1"/>
    <col min="13063" max="13063" width="8.5703125" style="93" customWidth="1"/>
    <col min="13064" max="13064" width="9.42578125" style="93" customWidth="1"/>
    <col min="13065" max="13068" width="9.140625" style="93"/>
    <col min="13069" max="13069" width="9.5703125" style="93" bestFit="1" customWidth="1"/>
    <col min="13070" max="13312" width="9.140625" style="93"/>
    <col min="13313" max="13313" width="5.42578125" style="93" customWidth="1"/>
    <col min="13314" max="13314" width="10.42578125" style="93" customWidth="1"/>
    <col min="13315" max="13315" width="39.140625" style="93" customWidth="1"/>
    <col min="13316" max="13316" width="9" style="93" customWidth="1"/>
    <col min="13317" max="13317" width="8" style="93" customWidth="1"/>
    <col min="13318" max="13318" width="7.28515625" style="93" customWidth="1"/>
    <col min="13319" max="13319" width="8.5703125" style="93" customWidth="1"/>
    <col min="13320" max="13320" width="9.42578125" style="93" customWidth="1"/>
    <col min="13321" max="13324" width="9.140625" style="93"/>
    <col min="13325" max="13325" width="9.5703125" style="93" bestFit="1" customWidth="1"/>
    <col min="13326" max="13568" width="9.140625" style="93"/>
    <col min="13569" max="13569" width="5.42578125" style="93" customWidth="1"/>
    <col min="13570" max="13570" width="10.42578125" style="93" customWidth="1"/>
    <col min="13571" max="13571" width="39.140625" style="93" customWidth="1"/>
    <col min="13572" max="13572" width="9" style="93" customWidth="1"/>
    <col min="13573" max="13573" width="8" style="93" customWidth="1"/>
    <col min="13574" max="13574" width="7.28515625" style="93" customWidth="1"/>
    <col min="13575" max="13575" width="8.5703125" style="93" customWidth="1"/>
    <col min="13576" max="13576" width="9.42578125" style="93" customWidth="1"/>
    <col min="13577" max="13580" width="9.140625" style="93"/>
    <col min="13581" max="13581" width="9.5703125" style="93" bestFit="1" customWidth="1"/>
    <col min="13582" max="13824" width="9.140625" style="93"/>
    <col min="13825" max="13825" width="5.42578125" style="93" customWidth="1"/>
    <col min="13826" max="13826" width="10.42578125" style="93" customWidth="1"/>
    <col min="13827" max="13827" width="39.140625" style="93" customWidth="1"/>
    <col min="13828" max="13828" width="9" style="93" customWidth="1"/>
    <col min="13829" max="13829" width="8" style="93" customWidth="1"/>
    <col min="13830" max="13830" width="7.28515625" style="93" customWidth="1"/>
    <col min="13831" max="13831" width="8.5703125" style="93" customWidth="1"/>
    <col min="13832" max="13832" width="9.42578125" style="93" customWidth="1"/>
    <col min="13833" max="13836" width="9.140625" style="93"/>
    <col min="13837" max="13837" width="9.5703125" style="93" bestFit="1" customWidth="1"/>
    <col min="13838" max="14080" width="9.140625" style="93"/>
    <col min="14081" max="14081" width="5.42578125" style="93" customWidth="1"/>
    <col min="14082" max="14082" width="10.42578125" style="93" customWidth="1"/>
    <col min="14083" max="14083" width="39.140625" style="93" customWidth="1"/>
    <col min="14084" max="14084" width="9" style="93" customWidth="1"/>
    <col min="14085" max="14085" width="8" style="93" customWidth="1"/>
    <col min="14086" max="14086" width="7.28515625" style="93" customWidth="1"/>
    <col min="14087" max="14087" width="8.5703125" style="93" customWidth="1"/>
    <col min="14088" max="14088" width="9.42578125" style="93" customWidth="1"/>
    <col min="14089" max="14092" width="9.140625" style="93"/>
    <col min="14093" max="14093" width="9.5703125" style="93" bestFit="1" customWidth="1"/>
    <col min="14094" max="14336" width="9.140625" style="93"/>
    <col min="14337" max="14337" width="5.42578125" style="93" customWidth="1"/>
    <col min="14338" max="14338" width="10.42578125" style="93" customWidth="1"/>
    <col min="14339" max="14339" width="39.140625" style="93" customWidth="1"/>
    <col min="14340" max="14340" width="9" style="93" customWidth="1"/>
    <col min="14341" max="14341" width="8" style="93" customWidth="1"/>
    <col min="14342" max="14342" width="7.28515625" style="93" customWidth="1"/>
    <col min="14343" max="14343" width="8.5703125" style="93" customWidth="1"/>
    <col min="14344" max="14344" width="9.42578125" style="93" customWidth="1"/>
    <col min="14345" max="14348" width="9.140625" style="93"/>
    <col min="14349" max="14349" width="9.5703125" style="93" bestFit="1" customWidth="1"/>
    <col min="14350" max="14592" width="9.140625" style="93"/>
    <col min="14593" max="14593" width="5.42578125" style="93" customWidth="1"/>
    <col min="14594" max="14594" width="10.42578125" style="93" customWidth="1"/>
    <col min="14595" max="14595" width="39.140625" style="93" customWidth="1"/>
    <col min="14596" max="14596" width="9" style="93" customWidth="1"/>
    <col min="14597" max="14597" width="8" style="93" customWidth="1"/>
    <col min="14598" max="14598" width="7.28515625" style="93" customWidth="1"/>
    <col min="14599" max="14599" width="8.5703125" style="93" customWidth="1"/>
    <col min="14600" max="14600" width="9.42578125" style="93" customWidth="1"/>
    <col min="14601" max="14604" width="9.140625" style="93"/>
    <col min="14605" max="14605" width="9.5703125" style="93" bestFit="1" customWidth="1"/>
    <col min="14606" max="14848" width="9.140625" style="93"/>
    <col min="14849" max="14849" width="5.42578125" style="93" customWidth="1"/>
    <col min="14850" max="14850" width="10.42578125" style="93" customWidth="1"/>
    <col min="14851" max="14851" width="39.140625" style="93" customWidth="1"/>
    <col min="14852" max="14852" width="9" style="93" customWidth="1"/>
    <col min="14853" max="14853" width="8" style="93" customWidth="1"/>
    <col min="14854" max="14854" width="7.28515625" style="93" customWidth="1"/>
    <col min="14855" max="14855" width="8.5703125" style="93" customWidth="1"/>
    <col min="14856" max="14856" width="9.42578125" style="93" customWidth="1"/>
    <col min="14857" max="14860" width="9.140625" style="93"/>
    <col min="14861" max="14861" width="9.5703125" style="93" bestFit="1" customWidth="1"/>
    <col min="14862" max="15104" width="9.140625" style="93"/>
    <col min="15105" max="15105" width="5.42578125" style="93" customWidth="1"/>
    <col min="15106" max="15106" width="10.42578125" style="93" customWidth="1"/>
    <col min="15107" max="15107" width="39.140625" style="93" customWidth="1"/>
    <col min="15108" max="15108" width="9" style="93" customWidth="1"/>
    <col min="15109" max="15109" width="8" style="93" customWidth="1"/>
    <col min="15110" max="15110" width="7.28515625" style="93" customWidth="1"/>
    <col min="15111" max="15111" width="8.5703125" style="93" customWidth="1"/>
    <col min="15112" max="15112" width="9.42578125" style="93" customWidth="1"/>
    <col min="15113" max="15116" width="9.140625" style="93"/>
    <col min="15117" max="15117" width="9.5703125" style="93" bestFit="1" customWidth="1"/>
    <col min="15118" max="15360" width="9.140625" style="93"/>
    <col min="15361" max="15361" width="5.42578125" style="93" customWidth="1"/>
    <col min="15362" max="15362" width="10.42578125" style="93" customWidth="1"/>
    <col min="15363" max="15363" width="39.140625" style="93" customWidth="1"/>
    <col min="15364" max="15364" width="9" style="93" customWidth="1"/>
    <col min="15365" max="15365" width="8" style="93" customWidth="1"/>
    <col min="15366" max="15366" width="7.28515625" style="93" customWidth="1"/>
    <col min="15367" max="15367" width="8.5703125" style="93" customWidth="1"/>
    <col min="15368" max="15368" width="9.42578125" style="93" customWidth="1"/>
    <col min="15369" max="15372" width="9.140625" style="93"/>
    <col min="15373" max="15373" width="9.5703125" style="93" bestFit="1" customWidth="1"/>
    <col min="15374" max="15616" width="9.140625" style="93"/>
    <col min="15617" max="15617" width="5.42578125" style="93" customWidth="1"/>
    <col min="15618" max="15618" width="10.42578125" style="93" customWidth="1"/>
    <col min="15619" max="15619" width="39.140625" style="93" customWidth="1"/>
    <col min="15620" max="15620" width="9" style="93" customWidth="1"/>
    <col min="15621" max="15621" width="8" style="93" customWidth="1"/>
    <col min="15622" max="15622" width="7.28515625" style="93" customWidth="1"/>
    <col min="15623" max="15623" width="8.5703125" style="93" customWidth="1"/>
    <col min="15624" max="15624" width="9.42578125" style="93" customWidth="1"/>
    <col min="15625" max="15628" width="9.140625" style="93"/>
    <col min="15629" max="15629" width="9.5703125" style="93" bestFit="1" customWidth="1"/>
    <col min="15630" max="15872" width="9.140625" style="93"/>
    <col min="15873" max="15873" width="5.42578125" style="93" customWidth="1"/>
    <col min="15874" max="15874" width="10.42578125" style="93" customWidth="1"/>
    <col min="15875" max="15875" width="39.140625" style="93" customWidth="1"/>
    <col min="15876" max="15876" width="9" style="93" customWidth="1"/>
    <col min="15877" max="15877" width="8" style="93" customWidth="1"/>
    <col min="15878" max="15878" width="7.28515625" style="93" customWidth="1"/>
    <col min="15879" max="15879" width="8.5703125" style="93" customWidth="1"/>
    <col min="15880" max="15880" width="9.42578125" style="93" customWidth="1"/>
    <col min="15881" max="15884" width="9.140625" style="93"/>
    <col min="15885" max="15885" width="9.5703125" style="93" bestFit="1" customWidth="1"/>
    <col min="15886" max="16128" width="9.140625" style="93"/>
    <col min="16129" max="16129" width="5.42578125" style="93" customWidth="1"/>
    <col min="16130" max="16130" width="10.42578125" style="93" customWidth="1"/>
    <col min="16131" max="16131" width="39.140625" style="93" customWidth="1"/>
    <col min="16132" max="16132" width="9" style="93" customWidth="1"/>
    <col min="16133" max="16133" width="8" style="93" customWidth="1"/>
    <col min="16134" max="16134" width="7.28515625" style="93" customWidth="1"/>
    <col min="16135" max="16135" width="8.5703125" style="93" customWidth="1"/>
    <col min="16136" max="16136" width="9.42578125" style="93" customWidth="1"/>
    <col min="16137" max="16140" width="9.140625" style="93"/>
    <col min="16141" max="16141" width="9.5703125" style="93" bestFit="1" customWidth="1"/>
    <col min="16142" max="16384" width="9.140625" style="93"/>
  </cols>
  <sheetData>
    <row r="1" spans="1:9" ht="27.75" customHeight="1" x14ac:dyDescent="0.2">
      <c r="A1" s="121" t="s">
        <v>126</v>
      </c>
      <c r="B1" s="121"/>
      <c r="C1" s="121"/>
      <c r="D1" s="121"/>
      <c r="E1" s="121"/>
      <c r="F1" s="121"/>
      <c r="G1" s="121"/>
      <c r="H1" s="121"/>
    </row>
    <row r="2" spans="1:9" ht="10.5" customHeight="1" x14ac:dyDescent="0.2"/>
    <row r="3" spans="1:9" ht="33" customHeight="1" x14ac:dyDescent="0.2">
      <c r="A3" s="122" t="s">
        <v>127</v>
      </c>
      <c r="B3" s="122"/>
      <c r="C3" s="122"/>
      <c r="D3" s="122"/>
      <c r="E3" s="122"/>
      <c r="F3" s="122"/>
      <c r="G3" s="122"/>
      <c r="H3" s="122"/>
    </row>
    <row r="4" spans="1:9" ht="51" customHeight="1" x14ac:dyDescent="0.2">
      <c r="A4" s="123" t="s">
        <v>124</v>
      </c>
      <c r="B4" s="125" t="s">
        <v>123</v>
      </c>
      <c r="C4" s="123" t="s">
        <v>122</v>
      </c>
      <c r="D4" s="125" t="s">
        <v>121</v>
      </c>
      <c r="E4" s="123" t="s">
        <v>120</v>
      </c>
      <c r="F4" s="124"/>
      <c r="G4" s="123" t="s">
        <v>119</v>
      </c>
      <c r="H4" s="124"/>
    </row>
    <row r="5" spans="1:9" ht="79.5" customHeight="1" x14ac:dyDescent="0.2">
      <c r="A5" s="124"/>
      <c r="B5" s="124"/>
      <c r="C5" s="124"/>
      <c r="D5" s="124"/>
      <c r="E5" s="94" t="s">
        <v>117</v>
      </c>
      <c r="F5" s="94" t="s">
        <v>118</v>
      </c>
      <c r="G5" s="94" t="s">
        <v>117</v>
      </c>
      <c r="H5" s="94" t="s">
        <v>116</v>
      </c>
    </row>
    <row r="6" spans="1:9" ht="14.25" customHeight="1" x14ac:dyDescent="0.2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</row>
    <row r="7" spans="1:9" s="90" customFormat="1" ht="63" customHeight="1" x14ac:dyDescent="0.3">
      <c r="A7" s="88">
        <v>1</v>
      </c>
      <c r="B7" s="95" t="s">
        <v>115</v>
      </c>
      <c r="C7" s="88" t="s">
        <v>114</v>
      </c>
      <c r="D7" s="88" t="s">
        <v>113</v>
      </c>
      <c r="E7" s="76"/>
      <c r="F7" s="143">
        <v>20</v>
      </c>
      <c r="G7" s="85"/>
      <c r="H7" s="72"/>
      <c r="I7" s="96"/>
    </row>
    <row r="8" spans="1:9" s="90" customFormat="1" ht="17.25" customHeight="1" x14ac:dyDescent="0.3">
      <c r="A8" s="95">
        <f>A7+0.1</f>
        <v>1.1000000000000001</v>
      </c>
      <c r="B8" s="88"/>
      <c r="C8" s="95" t="s">
        <v>5</v>
      </c>
      <c r="D8" s="97" t="s">
        <v>6</v>
      </c>
      <c r="E8" s="98">
        <v>0.52</v>
      </c>
      <c r="F8" s="144">
        <f>E8*F7</f>
        <v>10.4</v>
      </c>
      <c r="G8" s="98"/>
      <c r="H8" s="99"/>
      <c r="I8" s="96"/>
    </row>
    <row r="9" spans="1:9" s="90" customFormat="1" ht="20.25" customHeight="1" x14ac:dyDescent="0.3">
      <c r="A9" s="95">
        <f>A8+0.1</f>
        <v>1.2</v>
      </c>
      <c r="B9" s="88"/>
      <c r="C9" s="95" t="s">
        <v>98</v>
      </c>
      <c r="D9" s="100" t="s">
        <v>75</v>
      </c>
      <c r="E9" s="101">
        <v>0.26</v>
      </c>
      <c r="F9" s="145">
        <f>E9*F7</f>
        <v>5.2</v>
      </c>
      <c r="G9" s="102"/>
      <c r="H9" s="103"/>
      <c r="I9" s="96"/>
    </row>
    <row r="10" spans="1:9" s="90" customFormat="1" ht="21" customHeight="1" x14ac:dyDescent="0.3">
      <c r="A10" s="95">
        <f>A9+0.1</f>
        <v>1.3</v>
      </c>
      <c r="B10" s="95"/>
      <c r="C10" s="95" t="s">
        <v>112</v>
      </c>
      <c r="D10" s="95" t="s">
        <v>36</v>
      </c>
      <c r="E10" s="76"/>
      <c r="F10" s="146">
        <v>20</v>
      </c>
      <c r="G10" s="85"/>
      <c r="H10" s="104"/>
      <c r="I10" s="96"/>
    </row>
    <row r="11" spans="1:9" ht="45.75" customHeight="1" x14ac:dyDescent="0.2">
      <c r="A11" s="73">
        <v>2</v>
      </c>
      <c r="B11" s="73" t="s">
        <v>111</v>
      </c>
      <c r="C11" s="73" t="s">
        <v>110</v>
      </c>
      <c r="D11" s="73" t="s">
        <v>107</v>
      </c>
      <c r="E11" s="73"/>
      <c r="F11" s="143">
        <v>65</v>
      </c>
      <c r="G11" s="73"/>
      <c r="H11" s="72"/>
      <c r="I11" s="105"/>
    </row>
    <row r="12" spans="1:9" ht="21.75" customHeight="1" x14ac:dyDescent="0.2">
      <c r="A12" s="76">
        <f>A11+0.1</f>
        <v>2.1</v>
      </c>
      <c r="B12" s="76"/>
      <c r="C12" s="95" t="s">
        <v>5</v>
      </c>
      <c r="D12" s="97" t="s">
        <v>6</v>
      </c>
      <c r="E12" s="97">
        <v>7.0000000000000007E-2</v>
      </c>
      <c r="F12" s="147">
        <f>F11*E12</f>
        <v>4.55</v>
      </c>
      <c r="G12" s="106"/>
      <c r="H12" s="107"/>
      <c r="I12" s="105"/>
    </row>
    <row r="13" spans="1:9" ht="20.25" customHeight="1" x14ac:dyDescent="0.2">
      <c r="A13" s="76">
        <f>A12+0.1</f>
        <v>2.2000000000000002</v>
      </c>
      <c r="B13" s="76"/>
      <c r="C13" s="95" t="s">
        <v>98</v>
      </c>
      <c r="D13" s="100" t="s">
        <v>75</v>
      </c>
      <c r="E13" s="100">
        <v>0.05</v>
      </c>
      <c r="F13" s="148">
        <f>F11*E13</f>
        <v>3.25</v>
      </c>
      <c r="G13" s="108"/>
      <c r="H13" s="109"/>
      <c r="I13" s="105"/>
    </row>
    <row r="14" spans="1:9" ht="17.25" customHeight="1" x14ac:dyDescent="0.2">
      <c r="A14" s="76">
        <f>A13+0.1</f>
        <v>2.2999999999999998</v>
      </c>
      <c r="B14" s="76"/>
      <c r="C14" s="76" t="s">
        <v>109</v>
      </c>
      <c r="D14" s="76" t="s">
        <v>107</v>
      </c>
      <c r="E14" s="76"/>
      <c r="F14" s="146">
        <v>45</v>
      </c>
      <c r="G14" s="76"/>
      <c r="H14" s="86"/>
      <c r="I14" s="105"/>
    </row>
    <row r="15" spans="1:9" ht="17.25" customHeight="1" x14ac:dyDescent="0.2">
      <c r="A15" s="76">
        <f>A14+0.1</f>
        <v>2.4</v>
      </c>
      <c r="B15" s="76"/>
      <c r="C15" s="76" t="s">
        <v>108</v>
      </c>
      <c r="D15" s="76" t="s">
        <v>107</v>
      </c>
      <c r="E15" s="76"/>
      <c r="F15" s="146">
        <v>20</v>
      </c>
      <c r="G15" s="76"/>
      <c r="H15" s="86"/>
      <c r="I15" s="105"/>
    </row>
    <row r="16" spans="1:9" ht="36" customHeight="1" x14ac:dyDescent="0.2">
      <c r="A16" s="73">
        <v>3</v>
      </c>
      <c r="B16" s="73" t="s">
        <v>106</v>
      </c>
      <c r="C16" s="73" t="s">
        <v>105</v>
      </c>
      <c r="D16" s="73" t="s">
        <v>97</v>
      </c>
      <c r="E16" s="73"/>
      <c r="F16" s="143">
        <v>3</v>
      </c>
      <c r="G16" s="73"/>
      <c r="H16" s="72"/>
      <c r="I16" s="105"/>
    </row>
    <row r="17" spans="1:9" ht="35.25" customHeight="1" x14ac:dyDescent="0.2">
      <c r="A17" s="76">
        <f>A16+0.1</f>
        <v>3.1</v>
      </c>
      <c r="B17" s="73"/>
      <c r="C17" s="95" t="s">
        <v>5</v>
      </c>
      <c r="D17" s="77" t="s">
        <v>68</v>
      </c>
      <c r="E17" s="77">
        <v>0.2</v>
      </c>
      <c r="F17" s="149">
        <f>F16*E17</f>
        <v>0.6</v>
      </c>
      <c r="G17" s="77"/>
      <c r="H17" s="79"/>
      <c r="I17" s="105"/>
    </row>
    <row r="18" spans="1:9" ht="18.75" customHeight="1" x14ac:dyDescent="0.2">
      <c r="A18" s="76">
        <f>A17+0.1</f>
        <v>3.2</v>
      </c>
      <c r="B18" s="76"/>
      <c r="C18" s="95" t="s">
        <v>98</v>
      </c>
      <c r="D18" s="81" t="s">
        <v>86</v>
      </c>
      <c r="E18" s="81">
        <v>5.0000000000000001E-3</v>
      </c>
      <c r="F18" s="150">
        <f>F16*E18</f>
        <v>1.4999999999999999E-2</v>
      </c>
      <c r="G18" s="110"/>
      <c r="H18" s="111"/>
      <c r="I18" s="105"/>
    </row>
    <row r="19" spans="1:9" ht="18.75" customHeight="1" x14ac:dyDescent="0.2">
      <c r="A19" s="76">
        <f>A18+0.1</f>
        <v>3.3</v>
      </c>
      <c r="B19" s="76"/>
      <c r="C19" s="76" t="s">
        <v>104</v>
      </c>
      <c r="D19" s="76" t="s">
        <v>97</v>
      </c>
      <c r="E19" s="76"/>
      <c r="F19" s="146">
        <v>3</v>
      </c>
      <c r="G19" s="112"/>
      <c r="H19" s="86"/>
      <c r="I19" s="105"/>
    </row>
    <row r="20" spans="1:9" ht="45.75" customHeight="1" x14ac:dyDescent="0.2">
      <c r="A20" s="73">
        <v>4</v>
      </c>
      <c r="B20" s="73" t="s">
        <v>103</v>
      </c>
      <c r="C20" s="73" t="s">
        <v>102</v>
      </c>
      <c r="D20" s="73" t="s">
        <v>97</v>
      </c>
      <c r="E20" s="73"/>
      <c r="F20" s="143">
        <v>5</v>
      </c>
      <c r="G20" s="73"/>
      <c r="H20" s="72"/>
      <c r="I20" s="105"/>
    </row>
    <row r="21" spans="1:9" ht="33" customHeight="1" x14ac:dyDescent="0.2">
      <c r="A21" s="76">
        <f>A20+0.1</f>
        <v>4.0999999999999996</v>
      </c>
      <c r="B21" s="76"/>
      <c r="C21" s="95" t="s">
        <v>5</v>
      </c>
      <c r="D21" s="77" t="s">
        <v>68</v>
      </c>
      <c r="E21" s="77">
        <v>0.22</v>
      </c>
      <c r="F21" s="149">
        <f>F20*E21</f>
        <v>1.1000000000000001</v>
      </c>
      <c r="G21" s="77"/>
      <c r="H21" s="79"/>
      <c r="I21" s="105"/>
    </row>
    <row r="22" spans="1:9" ht="18.75" customHeight="1" x14ac:dyDescent="0.2">
      <c r="A22" s="76">
        <f>A21+0.1</f>
        <v>4.2</v>
      </c>
      <c r="B22" s="76"/>
      <c r="C22" s="95" t="s">
        <v>98</v>
      </c>
      <c r="D22" s="81" t="s">
        <v>86</v>
      </c>
      <c r="E22" s="81">
        <v>2E-3</v>
      </c>
      <c r="F22" s="150">
        <f>F20*E22</f>
        <v>0.01</v>
      </c>
      <c r="G22" s="110"/>
      <c r="H22" s="111"/>
      <c r="I22" s="105"/>
    </row>
    <row r="23" spans="1:9" ht="20.25" customHeight="1" x14ac:dyDescent="0.2">
      <c r="A23" s="76">
        <f>A22+0.1</f>
        <v>4.3</v>
      </c>
      <c r="B23" s="76"/>
      <c r="C23" s="76" t="s">
        <v>100</v>
      </c>
      <c r="D23" s="76" t="s">
        <v>97</v>
      </c>
      <c r="E23" s="76"/>
      <c r="F23" s="146">
        <v>5</v>
      </c>
      <c r="G23" s="76"/>
      <c r="H23" s="86"/>
      <c r="I23" s="105"/>
    </row>
    <row r="24" spans="1:9" ht="39" customHeight="1" x14ac:dyDescent="0.2">
      <c r="A24" s="73">
        <v>5</v>
      </c>
      <c r="B24" s="73" t="s">
        <v>101</v>
      </c>
      <c r="C24" s="73" t="s">
        <v>99</v>
      </c>
      <c r="D24" s="73" t="s">
        <v>97</v>
      </c>
      <c r="E24" s="73"/>
      <c r="F24" s="143">
        <v>3</v>
      </c>
      <c r="G24" s="73"/>
      <c r="H24" s="72"/>
      <c r="I24" s="105"/>
    </row>
    <row r="25" spans="1:9" ht="32.25" customHeight="1" x14ac:dyDescent="0.2">
      <c r="A25" s="76">
        <f>A24+0.1</f>
        <v>5.0999999999999996</v>
      </c>
      <c r="B25" s="76"/>
      <c r="C25" s="95" t="s">
        <v>5</v>
      </c>
      <c r="D25" s="77" t="s">
        <v>68</v>
      </c>
      <c r="E25" s="77">
        <v>2</v>
      </c>
      <c r="F25" s="149">
        <f>F24*E25</f>
        <v>6</v>
      </c>
      <c r="G25" s="77"/>
      <c r="H25" s="79"/>
      <c r="I25" s="105"/>
    </row>
    <row r="26" spans="1:9" ht="20.25" customHeight="1" x14ac:dyDescent="0.2">
      <c r="A26" s="76">
        <f>A25+0.1</f>
        <v>5.2</v>
      </c>
      <c r="B26" s="76"/>
      <c r="C26" s="95" t="s">
        <v>98</v>
      </c>
      <c r="D26" s="81" t="s">
        <v>86</v>
      </c>
      <c r="E26" s="81">
        <v>0.96</v>
      </c>
      <c r="F26" s="150">
        <f>F24*E26</f>
        <v>2.88</v>
      </c>
      <c r="G26" s="81"/>
      <c r="H26" s="111"/>
      <c r="I26" s="105"/>
    </row>
    <row r="27" spans="1:9" ht="18.75" customHeight="1" x14ac:dyDescent="0.2">
      <c r="A27" s="76">
        <f>A26+0.1</f>
        <v>5.3</v>
      </c>
      <c r="B27" s="76"/>
      <c r="C27" s="76" t="s">
        <v>96</v>
      </c>
      <c r="D27" s="76" t="s">
        <v>97</v>
      </c>
      <c r="E27" s="76"/>
      <c r="F27" s="146">
        <v>3</v>
      </c>
      <c r="G27" s="76"/>
      <c r="H27" s="86"/>
      <c r="I27" s="105"/>
    </row>
    <row r="28" spans="1:9" s="15" customFormat="1" ht="18" customHeight="1" x14ac:dyDescent="0.2">
      <c r="A28" s="16"/>
      <c r="B28" s="16"/>
      <c r="C28" s="87" t="s">
        <v>40</v>
      </c>
      <c r="D28" s="21" t="s">
        <v>8</v>
      </c>
      <c r="E28" s="16"/>
      <c r="F28" s="16"/>
      <c r="G28" s="16"/>
      <c r="H28" s="18"/>
    </row>
    <row r="29" spans="1:9" ht="32.25" customHeight="1" x14ac:dyDescent="0.2">
      <c r="A29" s="76"/>
      <c r="B29" s="76"/>
      <c r="C29" s="88" t="s">
        <v>95</v>
      </c>
      <c r="D29" s="88" t="s">
        <v>8</v>
      </c>
      <c r="E29" s="76"/>
      <c r="F29" s="76"/>
      <c r="G29" s="76"/>
      <c r="H29" s="86"/>
    </row>
    <row r="30" spans="1:9" s="15" customFormat="1" ht="18" customHeight="1" x14ac:dyDescent="0.2">
      <c r="A30" s="16"/>
      <c r="B30" s="16"/>
      <c r="C30" s="17" t="s">
        <v>40</v>
      </c>
      <c r="D30" s="17" t="s">
        <v>8</v>
      </c>
      <c r="E30" s="16"/>
      <c r="F30" s="16"/>
      <c r="G30" s="16"/>
      <c r="H30" s="18"/>
    </row>
    <row r="31" spans="1:9" s="15" customFormat="1" ht="18" customHeight="1" x14ac:dyDescent="0.2">
      <c r="A31" s="16"/>
      <c r="B31" s="16"/>
      <c r="C31" s="17" t="s">
        <v>41</v>
      </c>
      <c r="D31" s="19">
        <v>0.08</v>
      </c>
      <c r="E31" s="16"/>
      <c r="F31" s="16"/>
      <c r="G31" s="16"/>
      <c r="H31" s="20"/>
    </row>
    <row r="32" spans="1:9" s="15" customFormat="1" ht="18" customHeight="1" x14ac:dyDescent="0.2">
      <c r="A32" s="16"/>
      <c r="B32" s="16"/>
      <c r="C32" s="17" t="s">
        <v>40</v>
      </c>
      <c r="D32" s="19" t="s">
        <v>8</v>
      </c>
      <c r="E32" s="16"/>
      <c r="F32" s="16"/>
      <c r="G32" s="16"/>
      <c r="H32" s="20"/>
    </row>
    <row r="33" spans="1:8" s="15" customFormat="1" ht="18" customHeight="1" x14ac:dyDescent="0.2">
      <c r="A33" s="16"/>
      <c r="B33" s="16"/>
      <c r="C33" s="87" t="s">
        <v>131</v>
      </c>
      <c r="D33" s="21">
        <v>2E-3</v>
      </c>
      <c r="E33" s="16"/>
      <c r="F33" s="16"/>
      <c r="G33" s="16"/>
      <c r="H33" s="18"/>
    </row>
    <row r="34" spans="1:8" s="15" customFormat="1" ht="18" customHeight="1" x14ac:dyDescent="0.2">
      <c r="A34" s="16"/>
      <c r="B34" s="16"/>
      <c r="C34" s="17" t="s">
        <v>40</v>
      </c>
      <c r="D34" s="19" t="s">
        <v>8</v>
      </c>
      <c r="E34" s="16"/>
      <c r="F34" s="16"/>
      <c r="G34" s="16"/>
      <c r="H34" s="20"/>
    </row>
    <row r="35" spans="1:8" s="15" customFormat="1" ht="30" x14ac:dyDescent="0.2">
      <c r="A35" s="16"/>
      <c r="B35" s="16"/>
      <c r="C35" s="17" t="s">
        <v>128</v>
      </c>
      <c r="D35" s="19">
        <v>0.05</v>
      </c>
      <c r="E35" s="16"/>
      <c r="F35" s="16"/>
      <c r="G35" s="16"/>
      <c r="H35" s="20"/>
    </row>
    <row r="36" spans="1:8" s="15" customFormat="1" ht="15" x14ac:dyDescent="0.2">
      <c r="A36" s="16"/>
      <c r="B36" s="16"/>
      <c r="C36" s="17" t="s">
        <v>40</v>
      </c>
      <c r="D36" s="19" t="s">
        <v>8</v>
      </c>
      <c r="E36" s="16"/>
      <c r="F36" s="16"/>
      <c r="G36" s="16"/>
      <c r="H36" s="20"/>
    </row>
    <row r="37" spans="1:8" s="15" customFormat="1" ht="18" customHeight="1" x14ac:dyDescent="0.2">
      <c r="A37" s="16"/>
      <c r="B37" s="16"/>
      <c r="C37" s="17" t="s">
        <v>129</v>
      </c>
      <c r="D37" s="19">
        <v>0.18</v>
      </c>
      <c r="E37" s="16"/>
      <c r="F37" s="16"/>
      <c r="G37" s="16"/>
      <c r="H37" s="20"/>
    </row>
    <row r="38" spans="1:8" s="15" customFormat="1" ht="18" customHeight="1" x14ac:dyDescent="0.2">
      <c r="A38" s="16"/>
      <c r="B38" s="16"/>
      <c r="C38" s="17" t="s">
        <v>42</v>
      </c>
      <c r="D38" s="17" t="s">
        <v>8</v>
      </c>
      <c r="E38" s="16"/>
      <c r="F38" s="16"/>
      <c r="G38" s="16"/>
      <c r="H38" s="18"/>
    </row>
  </sheetData>
  <mergeCells count="8">
    <mergeCell ref="A1:H1"/>
    <mergeCell ref="A3:H3"/>
    <mergeCell ref="A4:A5"/>
    <mergeCell ref="B4:B5"/>
    <mergeCell ref="C4:C5"/>
    <mergeCell ref="D4:D5"/>
    <mergeCell ref="E4:F4"/>
    <mergeCell ref="G4:H4"/>
  </mergeCells>
  <pageMargins left="0.7" right="0.3" top="0.4" bottom="0.39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1-1</vt:lpstr>
      <vt:lpstr>1-2</vt:lpstr>
      <vt:lpstr>'1-1'!Область_печати</vt:lpstr>
      <vt:lpstr>'1-2'!Область_печати</vt:lpstr>
    </vt:vector>
  </TitlesOfParts>
  <Company>Gogitidze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Djemal</dc:creator>
  <cp:lastModifiedBy>marika</cp:lastModifiedBy>
  <cp:lastPrinted>2018-09-14T06:47:41Z</cp:lastPrinted>
  <dcterms:created xsi:type="dcterms:W3CDTF">2002-10-19T09:08:49Z</dcterms:created>
  <dcterms:modified xsi:type="dcterms:W3CDTF">2019-02-07T11:33:28Z</dcterms:modified>
</cp:coreProperties>
</file>