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985"/>
  </bookViews>
  <sheets>
    <sheet name="ხარჯთაღრიცხვა" sheetId="2" r:id="rId1"/>
  </sheets>
  <definedNames>
    <definedName name="_xlnm.Print_Titles" localSheetId="0">ხარჯთაღრიცხვა!$12:$12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5" i="2" l="1"/>
  <c r="K145" i="2" s="1"/>
  <c r="J157" i="2" l="1"/>
  <c r="H157" i="2"/>
  <c r="J156" i="2"/>
  <c r="H156" i="2"/>
  <c r="F156" i="2"/>
  <c r="J155" i="2"/>
  <c r="H155" i="2"/>
  <c r="F155" i="2"/>
  <c r="J154" i="2"/>
  <c r="H154" i="2"/>
  <c r="F154" i="2"/>
  <c r="J153" i="2"/>
  <c r="K153" i="2" s="1"/>
  <c r="H153" i="2"/>
  <c r="F153" i="2"/>
  <c r="J152" i="2"/>
  <c r="H152" i="2"/>
  <c r="F152" i="2"/>
  <c r="J151" i="2"/>
  <c r="H151" i="2"/>
  <c r="F151" i="2"/>
  <c r="J150" i="2"/>
  <c r="H150" i="2"/>
  <c r="F150" i="2"/>
  <c r="J149" i="2"/>
  <c r="K149" i="2" s="1"/>
  <c r="H149" i="2"/>
  <c r="F149" i="2"/>
  <c r="J148" i="2"/>
  <c r="H148" i="2"/>
  <c r="F148" i="2"/>
  <c r="J147" i="2"/>
  <c r="H147" i="2"/>
  <c r="F147" i="2"/>
  <c r="J146" i="2"/>
  <c r="H146" i="2"/>
  <c r="F146" i="2"/>
  <c r="J144" i="2"/>
  <c r="K144" i="2" s="1"/>
  <c r="F144" i="2"/>
  <c r="H143" i="2"/>
  <c r="K143" i="2" s="1"/>
  <c r="J142" i="2"/>
  <c r="H142" i="2"/>
  <c r="H141" i="2"/>
  <c r="K152" i="2" l="1"/>
  <c r="K147" i="2"/>
  <c r="K151" i="2"/>
  <c r="K148" i="2"/>
  <c r="K146" i="2"/>
  <c r="K150" i="2"/>
  <c r="K154" i="2"/>
  <c r="K142" i="2"/>
  <c r="K157" i="2"/>
  <c r="H159" i="2"/>
  <c r="K156" i="2"/>
  <c r="K141" i="2"/>
  <c r="F159" i="2"/>
  <c r="K155" i="2"/>
  <c r="J159" i="2"/>
  <c r="K159" i="2" l="1"/>
  <c r="K161" i="2"/>
  <c r="K162" i="2" s="1"/>
  <c r="K163" i="2" l="1"/>
  <c r="F138" i="2" l="1"/>
  <c r="K138" i="2" s="1"/>
  <c r="F137" i="2"/>
  <c r="K137" i="2" s="1"/>
  <c r="H136" i="2"/>
  <c r="K136" i="2" s="1"/>
  <c r="J135" i="2"/>
  <c r="F135" i="2"/>
  <c r="H134" i="2"/>
  <c r="K134" i="2" s="1"/>
  <c r="J133" i="2"/>
  <c r="K133" i="2" s="1"/>
  <c r="F133" i="2"/>
  <c r="H132" i="2"/>
  <c r="K132" i="2" s="1"/>
  <c r="J131" i="2"/>
  <c r="H131" i="2"/>
  <c r="H130" i="2"/>
  <c r="K130" i="2" s="1"/>
  <c r="K135" i="2" l="1"/>
  <c r="F139" i="2"/>
  <c r="K131" i="2"/>
  <c r="K139" i="2" s="1"/>
  <c r="H139" i="2"/>
  <c r="J139" i="2"/>
  <c r="J127" i="2" l="1"/>
  <c r="H127" i="2"/>
  <c r="J126" i="2"/>
  <c r="F126" i="2"/>
  <c r="H125" i="2"/>
  <c r="K125" i="2" s="1"/>
  <c r="J124" i="2"/>
  <c r="F124" i="2"/>
  <c r="J123" i="2"/>
  <c r="F123" i="2"/>
  <c r="J122" i="2"/>
  <c r="F122" i="2"/>
  <c r="H121" i="2"/>
  <c r="K121" i="2" s="1"/>
  <c r="J120" i="2"/>
  <c r="F120" i="2"/>
  <c r="J119" i="2"/>
  <c r="F119" i="2"/>
  <c r="J118" i="2"/>
  <c r="F118" i="2"/>
  <c r="H117" i="2"/>
  <c r="K117" i="2" s="1"/>
  <c r="H116" i="2"/>
  <c r="K116" i="2" s="1"/>
  <c r="J115" i="2"/>
  <c r="F115" i="2"/>
  <c r="J114" i="2"/>
  <c r="F114" i="2"/>
  <c r="H113" i="2"/>
  <c r="K120" i="2" l="1"/>
  <c r="K126" i="2"/>
  <c r="K115" i="2"/>
  <c r="K122" i="2"/>
  <c r="F128" i="2"/>
  <c r="K123" i="2"/>
  <c r="K127" i="2"/>
  <c r="K119" i="2"/>
  <c r="K124" i="2"/>
  <c r="J128" i="2"/>
  <c r="K118" i="2"/>
  <c r="H128" i="2"/>
  <c r="K114" i="2"/>
  <c r="K113" i="2"/>
  <c r="K128" i="2" l="1"/>
  <c r="J110" i="2" l="1"/>
  <c r="F110" i="2"/>
  <c r="J109" i="2"/>
  <c r="F109" i="2"/>
  <c r="K109" i="2" s="1"/>
  <c r="J108" i="2"/>
  <c r="F108" i="2"/>
  <c r="H107" i="2"/>
  <c r="K107" i="2" s="1"/>
  <c r="J106" i="2"/>
  <c r="H106" i="2"/>
  <c r="J105" i="2"/>
  <c r="F105" i="2"/>
  <c r="H104" i="2"/>
  <c r="K104" i="2" s="1"/>
  <c r="J103" i="2"/>
  <c r="F103" i="2"/>
  <c r="K103" i="2" s="1"/>
  <c r="H102" i="2"/>
  <c r="K102" i="2" s="1"/>
  <c r="J101" i="2"/>
  <c r="F101" i="2"/>
  <c r="J100" i="2"/>
  <c r="F100" i="2"/>
  <c r="K100" i="2" s="1"/>
  <c r="J99" i="2"/>
  <c r="K99" i="2" s="1"/>
  <c r="F99" i="2"/>
  <c r="H98" i="2"/>
  <c r="K98" i="2" s="1"/>
  <c r="J97" i="2"/>
  <c r="F97" i="2"/>
  <c r="K97" i="2" s="1"/>
  <c r="J96" i="2"/>
  <c r="F96" i="2"/>
  <c r="H95" i="2"/>
  <c r="K95" i="2" s="1"/>
  <c r="K105" i="2" l="1"/>
  <c r="J111" i="2"/>
  <c r="K106" i="2"/>
  <c r="K108" i="2"/>
  <c r="K96" i="2"/>
  <c r="K110" i="2"/>
  <c r="H111" i="2"/>
  <c r="K111" i="2"/>
  <c r="F111" i="2"/>
  <c r="K101" i="2"/>
  <c r="J92" i="2"/>
  <c r="H92" i="2"/>
  <c r="J91" i="2"/>
  <c r="F91" i="2"/>
  <c r="K91" i="2" s="1"/>
  <c r="H90" i="2"/>
  <c r="K90" i="2" s="1"/>
  <c r="J89" i="2"/>
  <c r="K89" i="2" s="1"/>
  <c r="F89" i="2"/>
  <c r="H88" i="2"/>
  <c r="K88" i="2" s="1"/>
  <c r="J87" i="2"/>
  <c r="F87" i="2"/>
  <c r="J86" i="2"/>
  <c r="F86" i="2"/>
  <c r="J85" i="2"/>
  <c r="F85" i="2"/>
  <c r="K85" i="2" s="1"/>
  <c r="J84" i="2"/>
  <c r="F84" i="2"/>
  <c r="H83" i="2"/>
  <c r="K83" i="2" s="1"/>
  <c r="J82" i="2"/>
  <c r="K82" i="2" s="1"/>
  <c r="F82" i="2"/>
  <c r="J81" i="2"/>
  <c r="F81" i="2"/>
  <c r="J80" i="2"/>
  <c r="K80" i="2" s="1"/>
  <c r="F80" i="2"/>
  <c r="J79" i="2"/>
  <c r="F79" i="2"/>
  <c r="K78" i="2"/>
  <c r="J78" i="2"/>
  <c r="F78" i="2"/>
  <c r="H77" i="2"/>
  <c r="K77" i="2" s="1"/>
  <c r="J76" i="2"/>
  <c r="K76" i="2" s="1"/>
  <c r="F76" i="2"/>
  <c r="J75" i="2"/>
  <c r="F75" i="2"/>
  <c r="J74" i="2"/>
  <c r="K74" i="2" s="1"/>
  <c r="F74" i="2"/>
  <c r="J73" i="2"/>
  <c r="F73" i="2"/>
  <c r="J72" i="2"/>
  <c r="K72" i="2" s="1"/>
  <c r="F72" i="2"/>
  <c r="J71" i="2"/>
  <c r="F71" i="2"/>
  <c r="H70" i="2"/>
  <c r="K70" i="2" s="1"/>
  <c r="J69" i="2"/>
  <c r="F69" i="2"/>
  <c r="H68" i="2"/>
  <c r="K68" i="2" s="1"/>
  <c r="J67" i="2"/>
  <c r="H67" i="2"/>
  <c r="J66" i="2"/>
  <c r="H66" i="2"/>
  <c r="K66" i="2" l="1"/>
  <c r="K71" i="2"/>
  <c r="K75" i="2"/>
  <c r="K87" i="2"/>
  <c r="K84" i="2"/>
  <c r="K69" i="2"/>
  <c r="K73" i="2"/>
  <c r="K86" i="2"/>
  <c r="K92" i="2"/>
  <c r="F93" i="2"/>
  <c r="K67" i="2"/>
  <c r="H93" i="2"/>
  <c r="K79" i="2"/>
  <c r="K81" i="2"/>
  <c r="J93" i="2"/>
  <c r="K93" i="2" l="1"/>
  <c r="J63" i="2"/>
  <c r="H63" i="2"/>
  <c r="J62" i="2"/>
  <c r="K62" i="2" s="1"/>
  <c r="F62" i="2"/>
  <c r="K61" i="2"/>
  <c r="J60" i="2"/>
  <c r="F60" i="2"/>
  <c r="J59" i="2"/>
  <c r="F59" i="2"/>
  <c r="J58" i="2"/>
  <c r="F58" i="2"/>
  <c r="H57" i="2"/>
  <c r="K57" i="2" s="1"/>
  <c r="J56" i="2"/>
  <c r="F56" i="2"/>
  <c r="H55" i="2"/>
  <c r="K55" i="2" s="1"/>
  <c r="J54" i="2"/>
  <c r="F54" i="2"/>
  <c r="H53" i="2"/>
  <c r="K53" i="2" s="1"/>
  <c r="J52" i="2"/>
  <c r="F52" i="2"/>
  <c r="J51" i="2"/>
  <c r="F51" i="2"/>
  <c r="J50" i="2"/>
  <c r="K50" i="2" s="1"/>
  <c r="F50" i="2"/>
  <c r="J49" i="2"/>
  <c r="F49" i="2"/>
  <c r="J48" i="2"/>
  <c r="F48" i="2"/>
  <c r="J47" i="2"/>
  <c r="F47" i="2"/>
  <c r="H46" i="2"/>
  <c r="K46" i="2" s="1"/>
  <c r="H45" i="2"/>
  <c r="K45" i="2" s="1"/>
  <c r="J44" i="2"/>
  <c r="F44" i="2"/>
  <c r="J43" i="2"/>
  <c r="K43" i="2" s="1"/>
  <c r="F43" i="2"/>
  <c r="J42" i="2"/>
  <c r="F42" i="2"/>
  <c r="K41" i="2"/>
  <c r="J41" i="2"/>
  <c r="F41" i="2"/>
  <c r="J40" i="2"/>
  <c r="F40" i="2"/>
  <c r="J39" i="2"/>
  <c r="F39" i="2"/>
  <c r="H38" i="2"/>
  <c r="K38" i="2" s="1"/>
  <c r="J37" i="2"/>
  <c r="K37" i="2" s="1"/>
  <c r="F37" i="2"/>
  <c r="J36" i="2"/>
  <c r="F36" i="2"/>
  <c r="J35" i="2"/>
  <c r="F35" i="2"/>
  <c r="J34" i="2"/>
  <c r="F34" i="2"/>
  <c r="J33" i="2"/>
  <c r="K33" i="2" s="1"/>
  <c r="F33" i="2"/>
  <c r="J32" i="2"/>
  <c r="F32" i="2"/>
  <c r="J31" i="2"/>
  <c r="K31" i="2" s="1"/>
  <c r="F31" i="2"/>
  <c r="H30" i="2"/>
  <c r="K30" i="2" s="1"/>
  <c r="J29" i="2"/>
  <c r="F29" i="2"/>
  <c r="H28" i="2"/>
  <c r="K28" i="2" s="1"/>
  <c r="J27" i="2"/>
  <c r="F27" i="2"/>
  <c r="H26" i="2"/>
  <c r="K26" i="2" s="1"/>
  <c r="J25" i="2"/>
  <c r="F25" i="2"/>
  <c r="J24" i="2"/>
  <c r="F24" i="2"/>
  <c r="J23" i="2"/>
  <c r="F23" i="2"/>
  <c r="J22" i="2"/>
  <c r="F22" i="2"/>
  <c r="J21" i="2"/>
  <c r="F21" i="2"/>
  <c r="K21" i="2" s="1"/>
  <c r="J20" i="2"/>
  <c r="F20" i="2"/>
  <c r="J19" i="2"/>
  <c r="F19" i="2"/>
  <c r="J18" i="2"/>
  <c r="F18" i="2"/>
  <c r="H17" i="2"/>
  <c r="K17" i="2" s="1"/>
  <c r="H16" i="2"/>
  <c r="J15" i="2"/>
  <c r="H15" i="2"/>
  <c r="J14" i="2"/>
  <c r="H14" i="2"/>
  <c r="K39" i="2" l="1"/>
  <c r="K15" i="2"/>
  <c r="K22" i="2"/>
  <c r="K29" i="2"/>
  <c r="F64" i="2"/>
  <c r="K27" i="2"/>
  <c r="K18" i="2"/>
  <c r="K20" i="2"/>
  <c r="K24" i="2"/>
  <c r="H64" i="2"/>
  <c r="J64" i="2"/>
  <c r="K23" i="2"/>
  <c r="K40" i="2"/>
  <c r="K60" i="2"/>
  <c r="K32" i="2"/>
  <c r="K34" i="2"/>
  <c r="K47" i="2"/>
  <c r="K49" i="2"/>
  <c r="K51" i="2"/>
  <c r="K56" i="2"/>
  <c r="K25" i="2"/>
  <c r="K58" i="2"/>
  <c r="K52" i="2"/>
  <c r="K54" i="2"/>
  <c r="K59" i="2"/>
  <c r="K19" i="2"/>
  <c r="K36" i="2"/>
  <c r="K42" i="2"/>
  <c r="K44" i="2"/>
  <c r="K35" i="2"/>
  <c r="K48" i="2"/>
  <c r="K63" i="2"/>
  <c r="K14" i="2"/>
  <c r="K16" i="2"/>
  <c r="K64" i="2" l="1"/>
  <c r="K166" i="2" l="1"/>
  <c r="K167" i="2" l="1"/>
  <c r="K168" i="2" s="1"/>
</calcChain>
</file>

<file path=xl/sharedStrings.xml><?xml version="1.0" encoding="utf-8"?>
<sst xmlns="http://schemas.openxmlformats.org/spreadsheetml/2006/main" count="313" uniqueCount="144">
  <si>
    <t>#</t>
  </si>
  <si>
    <t>samuSaos dasaxeleba</t>
  </si>
  <si>
    <t>ganz.erTeuli</t>
  </si>
  <si>
    <t>raodenoba</t>
  </si>
  <si>
    <t>masala</t>
  </si>
  <si>
    <t>xelfasi</t>
  </si>
  <si>
    <t>transporti</t>
  </si>
  <si>
    <t>jami</t>
  </si>
  <si>
    <t>erT.fasi</t>
  </si>
  <si>
    <t>arsebuli amortizebuli betonis kibis demontaJi xeliT meqanizmebis gamoyenebiT, momzadeba gasatanad, datvirTva a/TviTmclelze da gatana 15km-ze.</t>
  </si>
  <si>
    <t>kub.m.</t>
  </si>
  <si>
    <t>II kategoriis gruntis damuSaveba tranSeaSi xeliT meqanizmebis gamoyenebiT, Semdgomi datvirTviT da gataniT avtoTviTmclelze 15-km-ze, rkinabetinis kibis da bordiuris   saZirkvlis fuZis mosawyobad.</t>
  </si>
  <si>
    <t xml:space="preserve">RorRis fenis mowyoba xeliT gaSliT da moSandakebiT 10sm sisqiT. </t>
  </si>
  <si>
    <t>kub.m</t>
  </si>
  <si>
    <t>rkina-betonis monoliTuri bordiuris mowyoba kibis mTel sigrZeze orive mxares.</t>
  </si>
  <si>
    <r>
      <t>betoni  m200 (</t>
    </r>
    <r>
      <rPr>
        <sz val="11"/>
        <color theme="1"/>
        <rFont val="Arial"/>
        <family val="2"/>
        <charset val="204"/>
      </rPr>
      <t>B15</t>
    </r>
    <r>
      <rPr>
        <sz val="11"/>
        <color theme="1"/>
        <rFont val="AcadNusx"/>
      </rPr>
      <t xml:space="preserve">) </t>
    </r>
    <r>
      <rPr>
        <sz val="11"/>
        <color theme="1"/>
        <rFont val="Arial"/>
        <family val="2"/>
        <charset val="204"/>
      </rPr>
      <t>F</t>
    </r>
    <r>
      <rPr>
        <sz val="11"/>
        <color theme="1"/>
        <rFont val="AcadNusx"/>
      </rPr>
      <t xml:space="preserve">200; </t>
    </r>
    <r>
      <rPr>
        <sz val="11"/>
        <color theme="1"/>
        <rFont val="Arial"/>
        <family val="2"/>
        <charset val="204"/>
      </rPr>
      <t>W6;k=1.015</t>
    </r>
  </si>
  <si>
    <t>armatura d8 aIII k=1.03</t>
  </si>
  <si>
    <t>grZ.m.</t>
  </si>
  <si>
    <t>armatura d6 aI k=1.03</t>
  </si>
  <si>
    <t>xemasala daxerxili nedli wiwovani standartuli(6m-de) k=0.24</t>
  </si>
  <si>
    <t>laminirebuli fanera sayalibe sisqiT 18mm.</t>
  </si>
  <si>
    <t>kv.m.</t>
  </si>
  <si>
    <t>lursmani samSeneblo50-200(mm)</t>
  </si>
  <si>
    <t>kg</t>
  </si>
  <si>
    <t>saqsovi mavTuli d=1mm.</t>
  </si>
  <si>
    <t>eleqtrodi d=3mm.</t>
  </si>
  <si>
    <t>bordiurebs Soris II, III, IV marSis sigrZeze balastis Setana, gaSla, moSandakeba da miyvana saWiro niSnulze.</t>
  </si>
  <si>
    <t>balasti k=1.05</t>
  </si>
  <si>
    <t>bordiurebs Soris mTel sigrZeze RorRis fenis mowyoba xeliT gaSliT, moSandakeba da miyvana saWiro niSnulze.</t>
  </si>
  <si>
    <t>RorRi bunebrivi qvis samSeneblo marka 600-1200. fraqcia20-40mm. Kk=1.24</t>
  </si>
  <si>
    <t>rkina-betonis monoliTuri kibis I--IV marSis mowyoba</t>
  </si>
  <si>
    <t>armatura d10 aIII k=1.03</t>
  </si>
  <si>
    <t>lursmani samSeneblo500-200(mm)</t>
  </si>
  <si>
    <t>saqsovi mavTuli d=1mm</t>
  </si>
  <si>
    <t>gofrirebuli kanalizaciis mili d=100mm.</t>
  </si>
  <si>
    <t>betonis zedapiris Semosva bazaltis filebiT.</t>
  </si>
  <si>
    <t>bazaltis fila moxvewili zedapiriT sisqiT 40mm. kK=1.01</t>
  </si>
  <si>
    <t>bazaltis fila moxvewili zedapiriT sisqiT 20mm. kK=1.01</t>
  </si>
  <si>
    <t>qviSa-cementis xsnari m100 kK=0.035</t>
  </si>
  <si>
    <t>samagri elementebi</t>
  </si>
  <si>
    <t>qvis webo</t>
  </si>
  <si>
    <t>webocementi</t>
  </si>
  <si>
    <t>arsebuli liTonis moajiris demontaJi adgilze dasawyobebiT da Semdgomi gamoyenebis gaTvaliswinebiT.</t>
  </si>
  <si>
    <t>komp.</t>
  </si>
  <si>
    <t xml:space="preserve">liTonis moajiris montaJi adgilze dasawyobebuli moajiris gamoyenebiT.(saWiroebis SemTxvevaSi masalebis damatebiTi) </t>
  </si>
  <si>
    <t>foladis mili d=57mm. sisqiT2.5mm.</t>
  </si>
  <si>
    <t>foladis mili d=50mm. sisqiT2.5mm.</t>
  </si>
  <si>
    <t>foladis mili d=40mm. sisqiT2.5mm.</t>
  </si>
  <si>
    <t>foladis mili d=32mm. sisqiT2.5mm.</t>
  </si>
  <si>
    <t>uJangi kaproniT gadakruli gvarli d=8mm.</t>
  </si>
  <si>
    <t>mWimi #10</t>
  </si>
  <si>
    <t>c</t>
  </si>
  <si>
    <t>liTonis moajiris SeRebva antikoroziuli saRebaviT orjeradad.</t>
  </si>
  <si>
    <t>saRebavi antikoroziuli k=0.420</t>
  </si>
  <si>
    <t>kibis rkinabetonis bordiuris gare zedapiris lesva cement-qviSis xsnariT 2.5sm. sisqiT.</t>
  </si>
  <si>
    <t>cement-qviSis xsnari m-100</t>
  </si>
  <si>
    <t>galesili zedapiris daSxefva dekoratiuli cementiT</t>
  </si>
  <si>
    <t>cementi</t>
  </si>
  <si>
    <t>qviSa</t>
  </si>
  <si>
    <t>webo pva</t>
  </si>
  <si>
    <t>daSxefili zedapiris SeRebva wyalemulsiiT. (feri SeTanxmebiT damkveTTan)</t>
  </si>
  <si>
    <t>wyaldispersiuli saRebavi gare samuSaoebisaTvis.</t>
  </si>
  <si>
    <t>l</t>
  </si>
  <si>
    <t>samSeneblo narCenebis mogroveba da gatana</t>
  </si>
  <si>
    <t>t</t>
  </si>
  <si>
    <t>jami:</t>
  </si>
  <si>
    <t>gauTvaliswinebeli---3%</t>
  </si>
  <si>
    <t>d.R.g.---18%</t>
  </si>
  <si>
    <t xml:space="preserve"> rkina-betonis kibis mowyobis #1</t>
  </si>
  <si>
    <t>II kategoriis gruntis damuSaveba tranSeaSi xeliT meqanizmebis gamoyenebiT, Semdgomi datvirTviT da gataniT avtoTviTmclelze 15-km-ze, rkinabetinis kibis saZirkvlis fuZis mosawyobad.</t>
  </si>
  <si>
    <t>kibis mTel sigrZeze RorRis fenis mowyoba xeliT gaSliT, moSandakeba da miyvana saWiro niSnulze.</t>
  </si>
  <si>
    <t>rkina-betonis monoliTuri kibis  marSis mowyoba</t>
  </si>
  <si>
    <t xml:space="preserve">liTonis moajiris awyoba da montaJi. </t>
  </si>
  <si>
    <t>kibis rkinabetonis kibis gverdiTi zedapiris Selesva cement-qviSis xsnariT 2.5sm. sisqiT.</t>
  </si>
  <si>
    <t xml:space="preserve"> rkina-betonis kibis mowyobis #2</t>
  </si>
  <si>
    <t>II</t>
  </si>
  <si>
    <t>I</t>
  </si>
  <si>
    <t>arsebuli rkinabetonis kolonebis zedapiris damuSaveba cement-qviSis xsnaris da weboemulsiis nareviT, gasworeba SveulSi, momzadeba aguris gasakravad.</t>
  </si>
  <si>
    <t>qviSa-cementis xsnari m100 k=0.015</t>
  </si>
  <si>
    <t>webo pva k=0.2</t>
  </si>
  <si>
    <t>momzadebuli zedapiris aguriT Semosva cement-qviSis da webocementis xsnaris gamoyenebiT.</t>
  </si>
  <si>
    <t>aguri qarTuli meoradi(daxerxili oTx nawilad)</t>
  </si>
  <si>
    <t>webocementi yinvagamZle</t>
  </si>
  <si>
    <t>terasis liTonis konstruqciebze poliureTanis filebis dageba</t>
  </si>
  <si>
    <t>poliureTanis fila2.5sm. (xisa da plastmasis SemcvelobiT) profilebis da samontaJo detalebis gaTvaliswinebiT.</t>
  </si>
  <si>
    <t>sanagve urnebis montaJi</t>
  </si>
  <si>
    <t>xis sanagve urna(ix. Eskizi)</t>
  </si>
  <si>
    <t>dagruntuli zedapiris daSxefa dekoratiuli cementiT</t>
  </si>
  <si>
    <t>cementi dekoratiuli    k=1.6</t>
  </si>
  <si>
    <t>qviSa yviTeli K     k=0.005</t>
  </si>
  <si>
    <t>III</t>
  </si>
  <si>
    <t>rkina-betonis kolonebis zedapiris daxerxili aguriT mopirkeTebis, terasaze poliureTanis filebis dagebis, sanagve urnebis montaJis, betonis kedlebis da bordiurebis zedapirebis daSxefa</t>
  </si>
  <si>
    <t>arsebuli rkinabetonis kolonebis zedapirze xvretilebis mowyoba xeliT meqanizmebis gamoyenebiT Casatanebeli detalebis Casaankereblad.(yobel kolonaze 8 xvretili)</t>
  </si>
  <si>
    <t>cali</t>
  </si>
  <si>
    <t xml:space="preserve">webo-cementis xsnari </t>
  </si>
  <si>
    <t>momzadebul xvretilebSi Casatanebeli detalebis Caankereba(yovel kolonaze 2 Casatanebeli detali)</t>
  </si>
  <si>
    <t>Casatanebeli detalis awyoba</t>
  </si>
  <si>
    <t>foladi furclovani sisqiT 8mm.</t>
  </si>
  <si>
    <t>armatura d=8mm.  LaIII klasis l=16sm</t>
  </si>
  <si>
    <t>foladis profilebiT da armaturis ReroebiT Robis seqciebis awyoba (ori Sesasvleli karis gaTvaliswinebiT) da montaJi (seqciis gabaritebis adgilze dazustebiT)</t>
  </si>
  <si>
    <t>kuTxovana 50X50X4mm.</t>
  </si>
  <si>
    <t xml:space="preserve">armatura d=8mm. AaIII klasis </t>
  </si>
  <si>
    <t>karisaTvis saWiro furnitura</t>
  </si>
  <si>
    <t>saRebavi antikoroziuli   k=0.42</t>
  </si>
  <si>
    <t>liTonis msubuqi konstruqciebiT terasis qveS SemomzRudavi Robeebis mowyoba</t>
  </si>
  <si>
    <t>IV</t>
  </si>
  <si>
    <t>liTonis zedapiris SeRebva antikoroziuli saRebaviT orjeradad.   k=1</t>
  </si>
  <si>
    <t>II kategoriis gruntis damuSaveba ferdobze xeliT meqanizmebis gamoyenebiT, moSandakeba saWiro niSnulamde miyvaniT, zedmeti gruntis 35m-de xelis urikebiT tarebiT erT adgilze dagrovebiT da momzadeba gasatanad.</t>
  </si>
  <si>
    <t>dagrovili gruntis xeliT datvirTva a/TviTmclelebze da gatana 15km. manZilze.</t>
  </si>
  <si>
    <t>moSandakebul zedapirze ganoyierebuli miwis Setana da gaSla 10sm. sisqeze.</t>
  </si>
  <si>
    <t>ganoyierebuli miwa</t>
  </si>
  <si>
    <t>sabaRe gazonis mowyoba xeliT</t>
  </si>
  <si>
    <t>orkomponentiani rulonuri balaxi</t>
  </si>
  <si>
    <t>sxvadasxva jiSis mcenareebis dargva (ix. CamonaTvali)</t>
  </si>
  <si>
    <t>c.</t>
  </si>
  <si>
    <t>skverSi gazonebis mowyobis da sxvadasxva jiSis mcenareebis dargva</t>
  </si>
  <si>
    <t>V</t>
  </si>
  <si>
    <t>II kategoriis gruntis damuSaveba tranSeis mosawyobad ferdobze xeliT, meqanizmebis gamoyenebiT  kveTis zomiT 50X60sm. amoRebuli gruntis dagrovebiT erT adgilas da momzadeba gasatanad.</t>
  </si>
  <si>
    <t>tranSeis Sevseba qviSiT 30sm. simaRleze.</t>
  </si>
  <si>
    <t>qviSa Savi</t>
  </si>
  <si>
    <t>mili polieTilenis d63mm. montaJiT (Sesabamisi fitingis, masalisa da samuSaos  Rirebulebis gaTvaliswinebiT)</t>
  </si>
  <si>
    <t>mili polieTilenis d50mm. montaJiT (Sesabamisi fitingis, masalisa da samuSaos  Rirebulebis gaTvaliswinebiT)</t>
  </si>
  <si>
    <t>mili polieTilenis d40mm. montaJiT (Sesabamisi fitingis, masalisa da samuSaos  Rirebulebis gaTvaliswinebiT)</t>
  </si>
  <si>
    <t>polieTilenis pirdapiri mfrqvevana montaJiT (Sesabamisi fitingis, masalisa da samuSaos  Rirebulebis gaTvaliswinebiT)</t>
  </si>
  <si>
    <t>polieTilenis swrafi mierTebis kvanZi montaJiT (Sesabamisi fitingis, masalisa da samuSaos  Rirebulebis gaTvaliswinebiT)</t>
  </si>
  <si>
    <t>polieTilenis oTxkuTxa Wa 545X380X315mm. montaJiT. (masalisa da samuSaos  Rirebulebis gaTvaliswinebiT)</t>
  </si>
  <si>
    <t>polieTilenis oTxkuTxa Wa 830X495X460mm. montaJiT. (masalisa da samuSaos  Rirebulebis gaTvaliswinebiT)</t>
  </si>
  <si>
    <t>wylis mricxveli montaJiT d63mm. (Sesabamisi fitingebis, masalisa da samuSaos  Rirebulebis gaTvaliswinebiT)</t>
  </si>
  <si>
    <t>filtri d63mm montaJiT. (Sesabamisi fitingebis, masalisa da samuSaos  Rirebulebis gaTvaliswinebiT)</t>
  </si>
  <si>
    <t>ventili (masiuri TiTberi) d63mm. montaJiT (Sesabamisi fitingebis, masalisa da samuSaos  Rirebulebis gaTvaliswinebiT)</t>
  </si>
  <si>
    <t>saoroeqto wyalsadenis milis d=63mm. daerTeba arsebul wyalsadenis sistemasTan. (masalisa da samuSaos Rirebulebis gaTvaliswinebiT)</t>
  </si>
  <si>
    <t>adg.</t>
  </si>
  <si>
    <t>magistralur qselze mierTeba (wyalsadeni-kanalizacia, saWiroebisamebr `jorjian uoTer end fauerT~-is SeWris nebarTva da sxva saWiro dokumentaciis da  Sesabamisi samuSaoebis Rirebulebis gaTvaliswinebiT).</t>
  </si>
  <si>
    <t>gazonebis sarwyavi sistemis mowyoba</t>
  </si>
  <si>
    <t>VI</t>
  </si>
  <si>
    <t>sul jami I+II+III+IV+V+VI</t>
  </si>
  <si>
    <t>q.TbilisSi krwanisis raionis teritoriaze griSaSvilis q.#51-is skverSi meore rigis Casatarebeli samuSaoebis xarjTaRricxva</t>
  </si>
  <si>
    <t>tranSeis Sevseba adgilze narCeni gruntiT sisqiT 30 sm tkepniT k=1.2</t>
  </si>
  <si>
    <r>
      <t xml:space="preserve">olea europea(Pompons)----clt--70 </t>
    </r>
    <r>
      <rPr>
        <sz val="11"/>
        <color theme="1"/>
        <rFont val="AcadNusx"/>
      </rPr>
      <t>zeTisxili (forma pomponi) simaRle aranakleb1.8m. (ix. suraTi)</t>
    </r>
  </si>
  <si>
    <r>
      <t>Juniperus sabina "Tamaricifolia"----clt-18 Circ.80</t>
    </r>
    <r>
      <rPr>
        <sz val="11"/>
        <color theme="1"/>
        <rFont val="AcadNusx"/>
      </rPr>
      <t xml:space="preserve"> kazakuri Rvia kultivari, aranakleb oTxi Tanabrad ganviTarebuli ReroTi. (ix. suraTi)</t>
    </r>
  </si>
  <si>
    <t>დანართი #1</t>
  </si>
  <si>
    <t>zednadebi xarji  ---- არაუმეტეს 10%</t>
  </si>
  <si>
    <t>gegmiuri dagroveba---- არაუმეტეს 8%</t>
  </si>
  <si>
    <t>პრეტენდენტის ხელმოწერა-------------------------------------ბ..ა.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</si>
</sst>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cadNusx"/>
    </font>
    <font>
      <b/>
      <sz val="11"/>
      <color theme="0"/>
      <name val="Calibri"/>
      <family val="2"/>
      <charset val="1"/>
      <scheme val="minor"/>
    </font>
    <font>
      <sz val="11"/>
      <color theme="1"/>
      <name val="Arial"/>
      <family val="2"/>
      <charset val="204"/>
    </font>
    <font>
      <b/>
      <sz val="11"/>
      <color theme="1"/>
      <name val="AcadNusx"/>
    </font>
    <font>
      <b/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2" borderId="1" applyNumberFormat="0" applyAlignment="0" applyProtection="0"/>
  </cellStyleXfs>
  <cellXfs count="155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0" xfId="1" applyFont="1" applyBorder="1" applyAlignment="1">
      <alignment textRotation="90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top"/>
    </xf>
    <xf numFmtId="0" fontId="2" fillId="3" borderId="3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 wrapText="1"/>
    </xf>
    <xf numFmtId="0" fontId="1" fillId="3" borderId="11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left" vertical="top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 vertical="center"/>
    </xf>
    <xf numFmtId="0" fontId="3" fillId="0" borderId="1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2" fontId="3" fillId="0" borderId="11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164" fontId="3" fillId="0" borderId="3" xfId="1" applyNumberFormat="1" applyFont="1" applyBorder="1" applyAlignment="1">
      <alignment horizontal="center" vertical="center"/>
    </xf>
    <xf numFmtId="0" fontId="3" fillId="3" borderId="3" xfId="2" applyFont="1" applyFill="1" applyBorder="1" applyAlignment="1">
      <alignment horizontal="left" vertical="center"/>
    </xf>
    <xf numFmtId="0" fontId="3" fillId="3" borderId="3" xfId="2" applyFont="1" applyFill="1" applyBorder="1" applyAlignment="1">
      <alignment horizontal="left" vertical="center" wrapText="1"/>
    </xf>
    <xf numFmtId="2" fontId="3" fillId="3" borderId="3" xfId="2" applyNumberFormat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top"/>
    </xf>
    <xf numFmtId="0" fontId="3" fillId="0" borderId="3" xfId="1" applyFont="1" applyBorder="1" applyAlignment="1">
      <alignment horizontal="left" vertical="top" wrapText="1"/>
    </xf>
    <xf numFmtId="0" fontId="3" fillId="3" borderId="3" xfId="1" applyFont="1" applyFill="1" applyBorder="1" applyAlignment="1">
      <alignment vertical="center" wrapText="1"/>
    </xf>
    <xf numFmtId="0" fontId="3" fillId="3" borderId="3" xfId="1" applyFont="1" applyFill="1" applyBorder="1" applyAlignment="1">
      <alignment horizontal="left" vertical="top" wrapText="1"/>
    </xf>
    <xf numFmtId="0" fontId="3" fillId="3" borderId="3" xfId="2" applyFont="1" applyFill="1" applyBorder="1" applyAlignment="1">
      <alignment horizontal="left" vertical="top"/>
    </xf>
    <xf numFmtId="0" fontId="3" fillId="0" borderId="3" xfId="1" applyFont="1" applyBorder="1" applyAlignment="1">
      <alignment wrapText="1"/>
    </xf>
    <xf numFmtId="0" fontId="3" fillId="0" borderId="3" xfId="1" applyFont="1" applyBorder="1"/>
    <xf numFmtId="0" fontId="2" fillId="0" borderId="0" xfId="1"/>
    <xf numFmtId="0" fontId="2" fillId="0" borderId="0" xfId="1" applyBorder="1"/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top" wrapText="1"/>
    </xf>
    <xf numFmtId="2" fontId="6" fillId="0" borderId="3" xfId="1" applyNumberFormat="1" applyFont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0" fontId="2" fillId="3" borderId="11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/>
    </xf>
    <xf numFmtId="2" fontId="3" fillId="3" borderId="4" xfId="2" applyNumberFormat="1" applyFont="1" applyFill="1" applyBorder="1" applyAlignment="1">
      <alignment horizontal="center" vertical="center" wrapText="1"/>
    </xf>
    <xf numFmtId="2" fontId="3" fillId="3" borderId="8" xfId="2" applyNumberFormat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3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6" fillId="0" borderId="3" xfId="0" applyFont="1" applyBorder="1"/>
    <xf numFmtId="2" fontId="6" fillId="0" borderId="3" xfId="0" applyNumberFormat="1" applyFont="1" applyBorder="1" applyAlignment="1">
      <alignment vertical="center"/>
    </xf>
    <xf numFmtId="0" fontId="6" fillId="0" borderId="3" xfId="1" applyFont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0" fillId="3" borderId="3" xfId="2" applyFont="1" applyFill="1" applyBorder="1" applyAlignment="1">
      <alignment horizontal="left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 textRotation="90" wrapText="1"/>
    </xf>
    <xf numFmtId="0" fontId="3" fillId="0" borderId="4" xfId="1" applyFont="1" applyBorder="1" applyAlignment="1">
      <alignment horizontal="left" vertical="center" textRotation="90" wrapText="1"/>
    </xf>
    <xf numFmtId="0" fontId="3" fillId="0" borderId="5" xfId="1" applyFont="1" applyBorder="1" applyAlignment="1">
      <alignment horizontal="left" vertical="center" textRotation="90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2" fillId="0" borderId="6" xfId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0" fontId="2" fillId="3" borderId="11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2" fontId="3" fillId="3" borderId="4" xfId="2" applyNumberFormat="1" applyFont="1" applyFill="1" applyBorder="1" applyAlignment="1">
      <alignment horizontal="center" vertical="center" wrapText="1"/>
    </xf>
    <xf numFmtId="2" fontId="3" fillId="3" borderId="8" xfId="2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2" fillId="3" borderId="7" xfId="2" applyFont="1" applyFill="1" applyBorder="1" applyAlignment="1">
      <alignment horizontal="center" vertical="center"/>
    </xf>
    <xf numFmtId="2" fontId="3" fillId="0" borderId="4" xfId="1" applyNumberFormat="1" applyFont="1" applyBorder="1" applyAlignment="1">
      <alignment horizontal="center" vertical="center"/>
    </xf>
    <xf numFmtId="2" fontId="3" fillId="0" borderId="8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2" fontId="3" fillId="3" borderId="5" xfId="2" applyNumberFormat="1" applyFont="1" applyFill="1" applyBorder="1" applyAlignment="1">
      <alignment horizontal="center" vertical="center" wrapText="1"/>
    </xf>
    <xf numFmtId="2" fontId="3" fillId="3" borderId="6" xfId="2" applyNumberFormat="1" applyFont="1" applyFill="1" applyBorder="1" applyAlignment="1">
      <alignment horizontal="center" vertical="center" wrapText="1"/>
    </xf>
    <xf numFmtId="2" fontId="3" fillId="3" borderId="5" xfId="2" applyNumberFormat="1" applyFont="1" applyFill="1" applyBorder="1" applyAlignment="1">
      <alignment horizontal="center" vertical="center"/>
    </xf>
    <xf numFmtId="2" fontId="3" fillId="3" borderId="6" xfId="2" applyNumberFormat="1" applyFont="1" applyFill="1" applyBorder="1" applyAlignment="1">
      <alignment horizontal="center" vertical="center"/>
    </xf>
    <xf numFmtId="2" fontId="6" fillId="0" borderId="3" xfId="1" applyNumberFormat="1" applyFont="1" applyBorder="1" applyAlignment="1">
      <alignment horizontal="center" vertical="center"/>
    </xf>
    <xf numFmtId="0" fontId="2" fillId="0" borderId="12" xfId="1" applyBorder="1" applyAlignment="1">
      <alignment horizontal="center"/>
    </xf>
    <xf numFmtId="0" fontId="2" fillId="0" borderId="0" xfId="1" applyBorder="1" applyAlignment="1">
      <alignment horizontal="center"/>
    </xf>
    <xf numFmtId="2" fontId="3" fillId="0" borderId="3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2" fontId="3" fillId="3" borderId="4" xfId="2" applyNumberFormat="1" applyFont="1" applyFill="1" applyBorder="1" applyAlignment="1">
      <alignment horizontal="center" vertical="center"/>
    </xf>
    <xf numFmtId="2" fontId="3" fillId="3" borderId="8" xfId="2" applyNumberFormat="1" applyFont="1" applyFill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6" fillId="0" borderId="8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3" borderId="4" xfId="2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horizontal="center" vertical="center" wrapText="1"/>
    </xf>
    <xf numFmtId="0" fontId="2" fillId="3" borderId="11" xfId="2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 vertical="top" wrapText="1"/>
    </xf>
  </cellXfs>
  <cellStyles count="3">
    <cellStyle name="Check Cell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0"/>
  <sheetViews>
    <sheetView tabSelected="1" zoomScale="88" zoomScaleNormal="88" workbookViewId="0">
      <selection activeCell="B172" sqref="B172:K172"/>
    </sheetView>
  </sheetViews>
  <sheetFormatPr defaultRowHeight="15.75" x14ac:dyDescent="0.3"/>
  <cols>
    <col min="1" max="1" width="3.28515625" style="1" customWidth="1"/>
    <col min="2" max="2" width="45.28515625" style="1" customWidth="1"/>
    <col min="3" max="3" width="8.140625" style="1" customWidth="1"/>
    <col min="4" max="4" width="6.7109375" style="1" customWidth="1"/>
    <col min="5" max="5" width="10.42578125" style="1" bestFit="1" customWidth="1"/>
    <col min="6" max="6" width="9.140625" style="1" customWidth="1"/>
    <col min="7" max="7" width="9.5703125" style="1" customWidth="1"/>
    <col min="8" max="8" width="9" style="1" customWidth="1"/>
    <col min="9" max="9" width="9.7109375" style="1" customWidth="1"/>
    <col min="10" max="10" width="8.7109375" style="1" customWidth="1"/>
    <col min="11" max="11" width="7.7109375" style="1" customWidth="1"/>
    <col min="12" max="12" width="7.5703125" style="1" customWidth="1"/>
    <col min="13" max="13" width="4.7109375" style="1" customWidth="1"/>
    <col min="14" max="14" width="4.140625" style="1" customWidth="1"/>
    <col min="15" max="18" width="9.140625" style="1"/>
    <col min="19" max="19" width="10.42578125" style="1" bestFit="1" customWidth="1"/>
    <col min="20" max="24" width="9.140625" style="1"/>
    <col min="25" max="25" width="9.7109375" style="1" bestFit="1" customWidth="1"/>
    <col min="26" max="16384" width="9.140625" style="1"/>
  </cols>
  <sheetData>
    <row r="1" spans="1:26" x14ac:dyDescent="0.3">
      <c r="J1" s="153" t="s">
        <v>140</v>
      </c>
      <c r="K1" s="153"/>
      <c r="L1" s="153"/>
    </row>
    <row r="2" spans="1:26" x14ac:dyDescent="0.3">
      <c r="A2" s="80" t="s">
        <v>136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26" x14ac:dyDescent="0.3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3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1.25" customHeight="1" x14ac:dyDescent="0.3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2"/>
      <c r="N5" s="2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0.5" hidden="1" customHeight="1" x14ac:dyDescent="0.3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2"/>
      <c r="N6" s="2"/>
      <c r="O6" s="2"/>
      <c r="P6" s="4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">
      <c r="A7" s="83" t="s">
        <v>0</v>
      </c>
      <c r="B7" s="85" t="s">
        <v>1</v>
      </c>
      <c r="C7" s="86" t="s">
        <v>2</v>
      </c>
      <c r="D7" s="89" t="s">
        <v>3</v>
      </c>
      <c r="E7" s="85" t="s">
        <v>4</v>
      </c>
      <c r="F7" s="85"/>
      <c r="G7" s="85" t="s">
        <v>5</v>
      </c>
      <c r="H7" s="85"/>
      <c r="I7" s="85" t="s">
        <v>6</v>
      </c>
      <c r="J7" s="93"/>
      <c r="K7" s="94" t="s">
        <v>7</v>
      </c>
      <c r="L7" s="95"/>
      <c r="M7" s="2"/>
      <c r="N7" s="5"/>
      <c r="O7" s="4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3">
      <c r="A8" s="84"/>
      <c r="B8" s="85"/>
      <c r="C8" s="87"/>
      <c r="D8" s="90"/>
      <c r="E8" s="92"/>
      <c r="F8" s="85"/>
      <c r="G8" s="85"/>
      <c r="H8" s="85"/>
      <c r="I8" s="85"/>
      <c r="J8" s="93"/>
      <c r="K8" s="96"/>
      <c r="L8" s="97"/>
      <c r="M8" s="6"/>
      <c r="N8" s="6"/>
      <c r="O8" s="2"/>
      <c r="P8" s="2"/>
      <c r="Q8" s="2"/>
      <c r="R8" s="2"/>
      <c r="S8" s="7"/>
      <c r="T8" s="2"/>
      <c r="U8" s="2"/>
      <c r="V8" s="2"/>
      <c r="W8" s="2"/>
      <c r="X8" s="2"/>
      <c r="Y8" s="2"/>
      <c r="Z8" s="2"/>
    </row>
    <row r="9" spans="1:26" ht="16.5" customHeight="1" x14ac:dyDescent="0.3">
      <c r="A9" s="84"/>
      <c r="B9" s="85"/>
      <c r="C9" s="87"/>
      <c r="D9" s="90"/>
      <c r="E9" s="92"/>
      <c r="F9" s="85"/>
      <c r="G9" s="85"/>
      <c r="H9" s="85"/>
      <c r="I9" s="85"/>
      <c r="J9" s="93"/>
      <c r="K9" s="96"/>
      <c r="L9" s="97"/>
      <c r="M9" s="2"/>
      <c r="N9" s="2"/>
      <c r="O9" s="3"/>
      <c r="P9" s="2"/>
      <c r="Q9" s="2"/>
      <c r="R9" s="2"/>
      <c r="S9" s="7"/>
      <c r="T9" s="2"/>
      <c r="U9" s="2"/>
      <c r="V9" s="2"/>
      <c r="W9" s="2"/>
      <c r="X9" s="2"/>
      <c r="Y9" s="2"/>
      <c r="Z9" s="2"/>
    </row>
    <row r="10" spans="1:26" ht="15" customHeight="1" x14ac:dyDescent="0.3">
      <c r="A10" s="84"/>
      <c r="B10" s="85"/>
      <c r="C10" s="87"/>
      <c r="D10" s="90"/>
      <c r="E10" s="92" t="s">
        <v>8</v>
      </c>
      <c r="F10" s="85" t="s">
        <v>7</v>
      </c>
      <c r="G10" s="85" t="s">
        <v>8</v>
      </c>
      <c r="H10" s="85" t="s">
        <v>7</v>
      </c>
      <c r="I10" s="85" t="s">
        <v>8</v>
      </c>
      <c r="J10" s="93" t="s">
        <v>7</v>
      </c>
      <c r="K10" s="96"/>
      <c r="L10" s="97"/>
      <c r="M10" s="2"/>
      <c r="N10" s="2"/>
      <c r="O10" s="8"/>
      <c r="P10" s="2"/>
      <c r="Q10" s="2"/>
      <c r="R10" s="2"/>
      <c r="S10" s="7"/>
      <c r="T10" s="2"/>
      <c r="U10" s="2"/>
      <c r="V10" s="2"/>
      <c r="W10" s="2"/>
      <c r="X10" s="2"/>
      <c r="Y10" s="2"/>
      <c r="Z10" s="2"/>
    </row>
    <row r="11" spans="1:26" ht="16.5" customHeight="1" x14ac:dyDescent="0.3">
      <c r="A11" s="84"/>
      <c r="B11" s="83"/>
      <c r="C11" s="88"/>
      <c r="D11" s="91"/>
      <c r="E11" s="98"/>
      <c r="F11" s="83"/>
      <c r="G11" s="83"/>
      <c r="H11" s="83"/>
      <c r="I11" s="83"/>
      <c r="J11" s="99"/>
      <c r="K11" s="96"/>
      <c r="L11" s="9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 x14ac:dyDescent="0.3">
      <c r="A12" s="9">
        <v>1</v>
      </c>
      <c r="B12" s="9">
        <v>2</v>
      </c>
      <c r="C12" s="10">
        <v>3</v>
      </c>
      <c r="D12" s="11">
        <v>5</v>
      </c>
      <c r="E12" s="12">
        <v>6</v>
      </c>
      <c r="F12" s="12">
        <v>7</v>
      </c>
      <c r="G12" s="12">
        <v>8</v>
      </c>
      <c r="H12" s="12">
        <v>9</v>
      </c>
      <c r="I12" s="12">
        <v>10</v>
      </c>
      <c r="J12" s="12">
        <v>11</v>
      </c>
      <c r="K12" s="79">
        <v>12</v>
      </c>
      <c r="L12" s="79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 x14ac:dyDescent="0.3">
      <c r="A13" s="69" t="s">
        <v>76</v>
      </c>
      <c r="B13" s="144" t="s">
        <v>68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87" customHeight="1" x14ac:dyDescent="0.3">
      <c r="A14" s="13">
        <v>1</v>
      </c>
      <c r="B14" s="14" t="s">
        <v>9</v>
      </c>
      <c r="C14" s="15" t="s">
        <v>10</v>
      </c>
      <c r="D14" s="16">
        <v>12</v>
      </c>
      <c r="E14" s="17"/>
      <c r="F14" s="17"/>
      <c r="G14" s="18">
        <v>0</v>
      </c>
      <c r="H14" s="18">
        <f>G14*D14</f>
        <v>0</v>
      </c>
      <c r="I14" s="18">
        <v>0</v>
      </c>
      <c r="J14" s="18">
        <f>I14*D14</f>
        <v>0</v>
      </c>
      <c r="K14" s="102">
        <f>J14+H14+F14</f>
        <v>0</v>
      </c>
      <c r="L14" s="10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01.25" customHeight="1" x14ac:dyDescent="0.3">
      <c r="A15" s="13">
        <v>2</v>
      </c>
      <c r="B15" s="14" t="s">
        <v>11</v>
      </c>
      <c r="C15" s="15" t="s">
        <v>10</v>
      </c>
      <c r="D15" s="16">
        <v>16</v>
      </c>
      <c r="E15" s="17"/>
      <c r="F15" s="17"/>
      <c r="G15" s="18">
        <v>0</v>
      </c>
      <c r="H15" s="18">
        <f>G15*D15</f>
        <v>0</v>
      </c>
      <c r="I15" s="18">
        <v>0</v>
      </c>
      <c r="J15" s="18">
        <f>I15*D15</f>
        <v>0</v>
      </c>
      <c r="K15" s="104">
        <f t="shared" ref="K15" si="0">J15+H15+F15</f>
        <v>0</v>
      </c>
      <c r="L15" s="10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6.5" customHeight="1" x14ac:dyDescent="0.3">
      <c r="A16" s="13">
        <v>3</v>
      </c>
      <c r="B16" s="19" t="s">
        <v>12</v>
      </c>
      <c r="C16" s="20" t="s">
        <v>13</v>
      </c>
      <c r="D16" s="21">
        <v>2.4</v>
      </c>
      <c r="E16" s="22"/>
      <c r="F16" s="23"/>
      <c r="G16" s="22">
        <v>0</v>
      </c>
      <c r="H16" s="20">
        <f t="shared" ref="H16:H17" si="1">G16*D16</f>
        <v>0</v>
      </c>
      <c r="I16" s="22"/>
      <c r="J16" s="22"/>
      <c r="K16" s="106">
        <f>J16+H16+F16</f>
        <v>0</v>
      </c>
      <c r="L16" s="10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7.25" x14ac:dyDescent="0.3">
      <c r="A17" s="100">
        <v>4</v>
      </c>
      <c r="B17" s="24" t="s">
        <v>14</v>
      </c>
      <c r="C17" s="20" t="s">
        <v>13</v>
      </c>
      <c r="D17" s="25">
        <v>4.8</v>
      </c>
      <c r="E17" s="20"/>
      <c r="F17" s="25"/>
      <c r="G17" s="25">
        <v>0</v>
      </c>
      <c r="H17" s="25">
        <f t="shared" si="1"/>
        <v>0</v>
      </c>
      <c r="I17" s="25"/>
      <c r="J17" s="25"/>
      <c r="K17" s="93">
        <f t="shared" ref="K17" si="2">J17+H17+F17</f>
        <v>0</v>
      </c>
      <c r="L17" s="9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.75" customHeight="1" x14ac:dyDescent="0.3">
      <c r="A18" s="108"/>
      <c r="B18" s="24" t="s">
        <v>15</v>
      </c>
      <c r="C18" s="25" t="s">
        <v>13</v>
      </c>
      <c r="D18" s="25">
        <v>4.9000000000000004</v>
      </c>
      <c r="E18" s="25">
        <v>0</v>
      </c>
      <c r="F18" s="25">
        <f t="shared" ref="F18:F20" si="3">E18*D18</f>
        <v>0</v>
      </c>
      <c r="G18" s="25"/>
      <c r="H18" s="25"/>
      <c r="I18" s="25">
        <v>0</v>
      </c>
      <c r="J18" s="26">
        <f>I18*D18</f>
        <v>0</v>
      </c>
      <c r="K18" s="109">
        <f>J18+F18</f>
        <v>0</v>
      </c>
      <c r="L18" s="11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 x14ac:dyDescent="0.3">
      <c r="A19" s="108"/>
      <c r="B19" s="27" t="s">
        <v>16</v>
      </c>
      <c r="C19" s="25" t="s">
        <v>17</v>
      </c>
      <c r="D19" s="25">
        <v>352</v>
      </c>
      <c r="E19" s="25">
        <v>0</v>
      </c>
      <c r="F19" s="28">
        <f t="shared" si="3"/>
        <v>0</v>
      </c>
      <c r="G19" s="25"/>
      <c r="H19" s="25"/>
      <c r="I19" s="25">
        <v>0</v>
      </c>
      <c r="J19" s="26">
        <f t="shared" ref="J19:J20" si="4">I19*D19</f>
        <v>0</v>
      </c>
      <c r="K19" s="111">
        <f t="shared" ref="K19" si="5">J19+F19</f>
        <v>0</v>
      </c>
      <c r="L19" s="11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 x14ac:dyDescent="0.3">
      <c r="A20" s="108"/>
      <c r="B20" s="29" t="s">
        <v>18</v>
      </c>
      <c r="C20" s="15" t="s">
        <v>17</v>
      </c>
      <c r="D20" s="16">
        <v>507</v>
      </c>
      <c r="E20" s="25">
        <v>0</v>
      </c>
      <c r="F20" s="18">
        <f t="shared" si="3"/>
        <v>0</v>
      </c>
      <c r="G20" s="18"/>
      <c r="H20" s="18"/>
      <c r="I20" s="25">
        <v>0</v>
      </c>
      <c r="J20" s="18">
        <f t="shared" si="4"/>
        <v>0</v>
      </c>
      <c r="K20" s="104">
        <f t="shared" ref="K20:K23" si="6">J20+H20+F20</f>
        <v>0</v>
      </c>
      <c r="L20" s="10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1.5" x14ac:dyDescent="0.3">
      <c r="A21" s="108"/>
      <c r="B21" s="30" t="s">
        <v>19</v>
      </c>
      <c r="C21" s="15" t="s">
        <v>10</v>
      </c>
      <c r="D21" s="16">
        <v>1.2</v>
      </c>
      <c r="E21" s="18">
        <v>0</v>
      </c>
      <c r="F21" s="18">
        <f>E21*D21</f>
        <v>0</v>
      </c>
      <c r="G21" s="18"/>
      <c r="H21" s="18"/>
      <c r="I21" s="18">
        <v>0</v>
      </c>
      <c r="J21" s="31">
        <f>I21*D21</f>
        <v>0</v>
      </c>
      <c r="K21" s="104">
        <f t="shared" si="6"/>
        <v>0</v>
      </c>
      <c r="L21" s="10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1.5" x14ac:dyDescent="0.3">
      <c r="A22" s="108"/>
      <c r="B22" s="14" t="s">
        <v>20</v>
      </c>
      <c r="C22" s="15" t="s">
        <v>21</v>
      </c>
      <c r="D22" s="16">
        <v>32</v>
      </c>
      <c r="E22" s="18">
        <v>0</v>
      </c>
      <c r="F22" s="18">
        <f>E22*D22</f>
        <v>0</v>
      </c>
      <c r="G22" s="18"/>
      <c r="H22" s="18"/>
      <c r="I22" s="18">
        <v>0</v>
      </c>
      <c r="J22" s="31">
        <f>I22*D22</f>
        <v>0</v>
      </c>
      <c r="K22" s="104">
        <f t="shared" si="6"/>
        <v>0</v>
      </c>
      <c r="L22" s="10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 x14ac:dyDescent="0.3">
      <c r="A23" s="108"/>
      <c r="B23" s="29" t="s">
        <v>22</v>
      </c>
      <c r="C23" s="15" t="s">
        <v>23</v>
      </c>
      <c r="D23" s="16">
        <v>5.4</v>
      </c>
      <c r="E23" s="18">
        <v>0</v>
      </c>
      <c r="F23" s="18">
        <f t="shared" ref="F23:F25" si="7">E23*D23</f>
        <v>0</v>
      </c>
      <c r="G23" s="18"/>
      <c r="H23" s="18"/>
      <c r="I23" s="18">
        <v>0</v>
      </c>
      <c r="J23" s="18">
        <f t="shared" ref="J23:J25" si="8">I23*D23</f>
        <v>0</v>
      </c>
      <c r="K23" s="104">
        <f t="shared" si="6"/>
        <v>0</v>
      </c>
      <c r="L23" s="10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 x14ac:dyDescent="0.3">
      <c r="A24" s="108"/>
      <c r="B24" s="27" t="s">
        <v>24</v>
      </c>
      <c r="C24" s="25" t="s">
        <v>23</v>
      </c>
      <c r="D24" s="25">
        <v>3</v>
      </c>
      <c r="E24" s="18">
        <v>0</v>
      </c>
      <c r="F24" s="26">
        <f t="shared" si="7"/>
        <v>0</v>
      </c>
      <c r="G24" s="25"/>
      <c r="H24" s="25"/>
      <c r="I24" s="18">
        <v>0</v>
      </c>
      <c r="J24" s="26">
        <f t="shared" si="8"/>
        <v>0</v>
      </c>
      <c r="K24" s="109">
        <f t="shared" ref="K24:K25" si="9">J24+F24</f>
        <v>0</v>
      </c>
      <c r="L24" s="11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 x14ac:dyDescent="0.3">
      <c r="A25" s="101"/>
      <c r="B25" s="27" t="s">
        <v>25</v>
      </c>
      <c r="C25" s="32" t="s">
        <v>23</v>
      </c>
      <c r="D25" s="25">
        <v>3</v>
      </c>
      <c r="E25" s="18">
        <v>0</v>
      </c>
      <c r="F25" s="25">
        <f t="shared" si="7"/>
        <v>0</v>
      </c>
      <c r="G25" s="25"/>
      <c r="H25" s="25"/>
      <c r="I25" s="18">
        <v>0</v>
      </c>
      <c r="J25" s="25">
        <f t="shared" si="8"/>
        <v>0</v>
      </c>
      <c r="K25" s="93">
        <f t="shared" si="9"/>
        <v>0</v>
      </c>
      <c r="L25" s="9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63" x14ac:dyDescent="0.3">
      <c r="A26" s="100">
        <v>5</v>
      </c>
      <c r="B26" s="14" t="s">
        <v>26</v>
      </c>
      <c r="C26" s="25" t="s">
        <v>13</v>
      </c>
      <c r="D26" s="16">
        <v>9.6999999999999993</v>
      </c>
      <c r="E26" s="18"/>
      <c r="F26" s="18"/>
      <c r="G26" s="18">
        <v>0</v>
      </c>
      <c r="H26" s="18">
        <f>G26*D26</f>
        <v>0</v>
      </c>
      <c r="I26" s="18"/>
      <c r="J26" s="18"/>
      <c r="K26" s="93">
        <f>J26+H26+F26</f>
        <v>0</v>
      </c>
      <c r="L26" s="9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3">
      <c r="A27" s="101"/>
      <c r="B27" s="14" t="s">
        <v>27</v>
      </c>
      <c r="C27" s="25" t="s">
        <v>13</v>
      </c>
      <c r="D27" s="16">
        <v>10.199999999999999</v>
      </c>
      <c r="E27" s="18">
        <v>0</v>
      </c>
      <c r="F27" s="18">
        <f>E27*D27</f>
        <v>0</v>
      </c>
      <c r="G27" s="18"/>
      <c r="H27" s="18"/>
      <c r="I27" s="18">
        <v>0</v>
      </c>
      <c r="J27" s="18">
        <f>I27*D27</f>
        <v>0</v>
      </c>
      <c r="K27" s="93">
        <f>J27+H27+F27</f>
        <v>0</v>
      </c>
      <c r="L27" s="9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63" x14ac:dyDescent="0.3">
      <c r="A28" s="100">
        <v>6</v>
      </c>
      <c r="B28" s="14" t="s">
        <v>28</v>
      </c>
      <c r="C28" s="25" t="s">
        <v>13</v>
      </c>
      <c r="D28" s="16">
        <v>8.3000000000000007</v>
      </c>
      <c r="E28" s="18"/>
      <c r="F28" s="18"/>
      <c r="G28" s="18">
        <v>0</v>
      </c>
      <c r="H28" s="18">
        <f>G28*D28</f>
        <v>0</v>
      </c>
      <c r="I28" s="18"/>
      <c r="J28" s="18"/>
      <c r="K28" s="93">
        <f>J28+H28+F28</f>
        <v>0</v>
      </c>
      <c r="L28" s="9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 x14ac:dyDescent="0.3">
      <c r="A29" s="101"/>
      <c r="B29" s="14" t="s">
        <v>29</v>
      </c>
      <c r="C29" s="25" t="s">
        <v>13</v>
      </c>
      <c r="D29" s="16">
        <v>10.3</v>
      </c>
      <c r="E29" s="18">
        <v>0</v>
      </c>
      <c r="F29" s="18">
        <f>E29*D29</f>
        <v>0</v>
      </c>
      <c r="G29" s="18"/>
      <c r="H29" s="18"/>
      <c r="I29" s="18">
        <v>0</v>
      </c>
      <c r="J29" s="18">
        <f>I29*D29</f>
        <v>0</v>
      </c>
      <c r="K29" s="93">
        <f>J29+H29+F29</f>
        <v>0</v>
      </c>
      <c r="L29" s="9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1.5" x14ac:dyDescent="0.3">
      <c r="A30" s="100">
        <v>7</v>
      </c>
      <c r="B30" s="24" t="s">
        <v>30</v>
      </c>
      <c r="C30" s="20" t="s">
        <v>13</v>
      </c>
      <c r="D30" s="25">
        <v>8</v>
      </c>
      <c r="E30" s="20"/>
      <c r="F30" s="25"/>
      <c r="G30" s="25">
        <v>0</v>
      </c>
      <c r="H30" s="25">
        <f t="shared" ref="H30" si="10">G30*D30</f>
        <v>0</v>
      </c>
      <c r="I30" s="25"/>
      <c r="J30" s="25"/>
      <c r="K30" s="93">
        <f t="shared" ref="K30" si="11">J30+H30+F30</f>
        <v>0</v>
      </c>
      <c r="L30" s="9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.75" customHeight="1" x14ac:dyDescent="0.3">
      <c r="A31" s="108"/>
      <c r="B31" s="24" t="s">
        <v>15</v>
      </c>
      <c r="C31" s="25" t="s">
        <v>13</v>
      </c>
      <c r="D31" s="25">
        <v>8.1999999999999993</v>
      </c>
      <c r="E31" s="25">
        <v>0</v>
      </c>
      <c r="F31" s="25">
        <f t="shared" ref="F31:F32" si="12">E31*D31</f>
        <v>0</v>
      </c>
      <c r="G31" s="25"/>
      <c r="H31" s="25"/>
      <c r="I31" s="25">
        <v>0</v>
      </c>
      <c r="J31" s="26">
        <f>I31*D31</f>
        <v>0</v>
      </c>
      <c r="K31" s="109">
        <f>J31+F31</f>
        <v>0</v>
      </c>
      <c r="L31" s="11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 x14ac:dyDescent="0.3">
      <c r="A32" s="108"/>
      <c r="B32" s="27" t="s">
        <v>31</v>
      </c>
      <c r="C32" s="25" t="s">
        <v>17</v>
      </c>
      <c r="D32" s="25">
        <v>927</v>
      </c>
      <c r="E32" s="25">
        <v>0</v>
      </c>
      <c r="F32" s="28">
        <f t="shared" si="12"/>
        <v>0</v>
      </c>
      <c r="G32" s="25"/>
      <c r="H32" s="25"/>
      <c r="I32" s="25">
        <v>0</v>
      </c>
      <c r="J32" s="26">
        <f t="shared" ref="J32" si="13">I32*D32</f>
        <v>0</v>
      </c>
      <c r="K32" s="111">
        <f t="shared" ref="K32" si="14">J32+F32</f>
        <v>0</v>
      </c>
      <c r="L32" s="112"/>
      <c r="M32" s="2"/>
      <c r="N32" s="2"/>
      <c r="O32" s="2"/>
      <c r="P32" s="8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9" customHeight="1" x14ac:dyDescent="0.3">
      <c r="A33" s="108"/>
      <c r="B33" s="30" t="s">
        <v>19</v>
      </c>
      <c r="C33" s="15" t="s">
        <v>10</v>
      </c>
      <c r="D33" s="16">
        <v>2</v>
      </c>
      <c r="E33" s="25">
        <v>0</v>
      </c>
      <c r="F33" s="18">
        <f>E33*D33</f>
        <v>0</v>
      </c>
      <c r="G33" s="18"/>
      <c r="H33" s="18"/>
      <c r="I33" s="25">
        <v>0</v>
      </c>
      <c r="J33" s="31">
        <f>I33*D33</f>
        <v>0</v>
      </c>
      <c r="K33" s="104">
        <f t="shared" ref="K33:K35" si="15">J33+H33+F33</f>
        <v>0</v>
      </c>
      <c r="L33" s="105"/>
      <c r="M33" s="2"/>
      <c r="N33" s="2"/>
      <c r="O33" s="2"/>
      <c r="P33" s="8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 x14ac:dyDescent="0.3">
      <c r="A34" s="108"/>
      <c r="B34" s="29" t="s">
        <v>32</v>
      </c>
      <c r="C34" s="15" t="s">
        <v>23</v>
      </c>
      <c r="D34" s="16">
        <v>9</v>
      </c>
      <c r="E34" s="25">
        <v>0</v>
      </c>
      <c r="F34" s="18">
        <f t="shared" ref="F34:F37" si="16">E34*D34</f>
        <v>0</v>
      </c>
      <c r="G34" s="18"/>
      <c r="H34" s="18"/>
      <c r="I34" s="25">
        <v>0</v>
      </c>
      <c r="J34" s="18">
        <f t="shared" ref="J34:J37" si="17">I34*D34</f>
        <v>0</v>
      </c>
      <c r="K34" s="104">
        <f t="shared" si="15"/>
        <v>0</v>
      </c>
      <c r="L34" s="105"/>
      <c r="M34" s="2"/>
      <c r="N34" s="2"/>
      <c r="O34" s="2"/>
      <c r="P34" s="8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 x14ac:dyDescent="0.3">
      <c r="A35" s="108"/>
      <c r="B35" s="29" t="s">
        <v>33</v>
      </c>
      <c r="C35" s="15" t="s">
        <v>23</v>
      </c>
      <c r="D35" s="16">
        <v>5</v>
      </c>
      <c r="E35" s="25">
        <v>0</v>
      </c>
      <c r="F35" s="18">
        <f t="shared" si="16"/>
        <v>0</v>
      </c>
      <c r="G35" s="18"/>
      <c r="H35" s="18"/>
      <c r="I35" s="25">
        <v>0</v>
      </c>
      <c r="J35" s="18">
        <f t="shared" si="17"/>
        <v>0</v>
      </c>
      <c r="K35" s="104">
        <f t="shared" si="15"/>
        <v>0</v>
      </c>
      <c r="L35" s="105"/>
      <c r="M35" s="2"/>
      <c r="N35" s="2"/>
      <c r="O35" s="2"/>
      <c r="P35" s="8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 x14ac:dyDescent="0.3">
      <c r="A36" s="108"/>
      <c r="B36" s="27" t="s">
        <v>25</v>
      </c>
      <c r="C36" s="32" t="s">
        <v>23</v>
      </c>
      <c r="D36" s="25">
        <v>5</v>
      </c>
      <c r="E36" s="25">
        <v>0</v>
      </c>
      <c r="F36" s="25">
        <f t="shared" si="16"/>
        <v>0</v>
      </c>
      <c r="G36" s="25"/>
      <c r="H36" s="25"/>
      <c r="I36" s="25">
        <v>0</v>
      </c>
      <c r="J36" s="25">
        <f t="shared" si="17"/>
        <v>0</v>
      </c>
      <c r="K36" s="93">
        <f t="shared" ref="K36:K37" si="18">J36+F36</f>
        <v>0</v>
      </c>
      <c r="L36" s="92"/>
      <c r="M36" s="2"/>
      <c r="N36" s="2"/>
      <c r="O36" s="2"/>
      <c r="P36" s="8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1.5" x14ac:dyDescent="0.3">
      <c r="A37" s="101"/>
      <c r="B37" s="33" t="s">
        <v>34</v>
      </c>
      <c r="C37" s="25" t="s">
        <v>17</v>
      </c>
      <c r="D37" s="22">
        <v>6</v>
      </c>
      <c r="E37" s="25">
        <v>0</v>
      </c>
      <c r="F37" s="25">
        <f t="shared" si="16"/>
        <v>0</v>
      </c>
      <c r="G37" s="25"/>
      <c r="H37" s="25"/>
      <c r="I37" s="25">
        <v>0</v>
      </c>
      <c r="J37" s="25">
        <f t="shared" si="17"/>
        <v>0</v>
      </c>
      <c r="K37" s="93">
        <f t="shared" si="18"/>
        <v>0</v>
      </c>
      <c r="L37" s="92"/>
      <c r="M37" s="2"/>
      <c r="N37" s="2"/>
      <c r="O37" s="2"/>
      <c r="P37" s="8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1.5" x14ac:dyDescent="0.3">
      <c r="A38" s="100">
        <v>8</v>
      </c>
      <c r="B38" s="30" t="s">
        <v>35</v>
      </c>
      <c r="C38" s="15" t="s">
        <v>21</v>
      </c>
      <c r="D38" s="16">
        <v>68.2</v>
      </c>
      <c r="E38" s="18"/>
      <c r="F38" s="18"/>
      <c r="G38" s="18">
        <v>0</v>
      </c>
      <c r="H38" s="18">
        <f>G38*D38</f>
        <v>0</v>
      </c>
      <c r="I38" s="18"/>
      <c r="J38" s="18"/>
      <c r="K38" s="93">
        <f t="shared" ref="K38:K62" si="19">J38+H38+F38</f>
        <v>0</v>
      </c>
      <c r="L38" s="92"/>
      <c r="M38" s="2"/>
      <c r="N38" s="2"/>
      <c r="O38" s="2"/>
      <c r="P38" s="8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1.5" x14ac:dyDescent="0.3">
      <c r="A39" s="108"/>
      <c r="B39" s="30" t="s">
        <v>36</v>
      </c>
      <c r="C39" s="15" t="s">
        <v>21</v>
      </c>
      <c r="D39" s="16">
        <v>38.9</v>
      </c>
      <c r="E39" s="18">
        <v>0</v>
      </c>
      <c r="F39" s="18">
        <f t="shared" ref="F39:F44" si="20">E39*D39</f>
        <v>0</v>
      </c>
      <c r="G39" s="18"/>
      <c r="H39" s="18"/>
      <c r="I39" s="18">
        <v>0</v>
      </c>
      <c r="J39" s="18">
        <f t="shared" ref="J39:J44" si="21">I39*D39</f>
        <v>0</v>
      </c>
      <c r="K39" s="93">
        <f t="shared" si="19"/>
        <v>0</v>
      </c>
      <c r="L39" s="92"/>
      <c r="M39" s="2"/>
      <c r="N39" s="2"/>
      <c r="O39" s="2"/>
      <c r="P39" s="8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1.5" x14ac:dyDescent="0.3">
      <c r="A40" s="108"/>
      <c r="B40" s="30" t="s">
        <v>37</v>
      </c>
      <c r="C40" s="15" t="s">
        <v>21</v>
      </c>
      <c r="D40" s="16">
        <v>30</v>
      </c>
      <c r="E40" s="18">
        <v>0</v>
      </c>
      <c r="F40" s="18">
        <f t="shared" si="20"/>
        <v>0</v>
      </c>
      <c r="G40" s="18"/>
      <c r="H40" s="18"/>
      <c r="I40" s="18">
        <v>0</v>
      </c>
      <c r="J40" s="18">
        <f t="shared" si="21"/>
        <v>0</v>
      </c>
      <c r="K40" s="93">
        <f t="shared" si="19"/>
        <v>0</v>
      </c>
      <c r="L40" s="92"/>
      <c r="M40" s="2"/>
      <c r="N40" s="2"/>
      <c r="O40" s="2"/>
      <c r="P40" s="8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 x14ac:dyDescent="0.3">
      <c r="A41" s="108"/>
      <c r="B41" s="29" t="s">
        <v>38</v>
      </c>
      <c r="C41" s="15" t="s">
        <v>10</v>
      </c>
      <c r="D41" s="16">
        <v>2.4</v>
      </c>
      <c r="E41" s="18">
        <v>0</v>
      </c>
      <c r="F41" s="18">
        <f t="shared" si="20"/>
        <v>0</v>
      </c>
      <c r="G41" s="18"/>
      <c r="H41" s="18"/>
      <c r="I41" s="18">
        <v>0</v>
      </c>
      <c r="J41" s="31">
        <f t="shared" si="21"/>
        <v>0</v>
      </c>
      <c r="K41" s="109">
        <f t="shared" si="19"/>
        <v>0</v>
      </c>
      <c r="L41" s="110"/>
      <c r="M41" s="2"/>
      <c r="N41" s="2"/>
      <c r="O41" s="2"/>
      <c r="P41" s="8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 x14ac:dyDescent="0.3">
      <c r="A42" s="108"/>
      <c r="B42" s="29" t="s">
        <v>39</v>
      </c>
      <c r="C42" s="15" t="s">
        <v>23</v>
      </c>
      <c r="D42" s="16">
        <v>102</v>
      </c>
      <c r="E42" s="18">
        <v>0</v>
      </c>
      <c r="F42" s="18">
        <f t="shared" si="20"/>
        <v>0</v>
      </c>
      <c r="G42" s="18"/>
      <c r="H42" s="18"/>
      <c r="I42" s="18">
        <v>0</v>
      </c>
      <c r="J42" s="18">
        <f t="shared" si="21"/>
        <v>0</v>
      </c>
      <c r="K42" s="104">
        <f t="shared" si="19"/>
        <v>0</v>
      </c>
      <c r="L42" s="105"/>
      <c r="M42" s="2"/>
      <c r="N42" s="2"/>
      <c r="O42" s="2"/>
      <c r="P42" s="8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 x14ac:dyDescent="0.3">
      <c r="A43" s="108"/>
      <c r="B43" s="29" t="s">
        <v>40</v>
      </c>
      <c r="C43" s="15" t="s">
        <v>23</v>
      </c>
      <c r="D43" s="16">
        <v>5</v>
      </c>
      <c r="E43" s="18">
        <v>0</v>
      </c>
      <c r="F43" s="18">
        <f t="shared" si="20"/>
        <v>0</v>
      </c>
      <c r="G43" s="18"/>
      <c r="H43" s="18"/>
      <c r="I43" s="18">
        <v>0</v>
      </c>
      <c r="J43" s="18">
        <f t="shared" si="21"/>
        <v>0</v>
      </c>
      <c r="K43" s="104">
        <f t="shared" si="19"/>
        <v>0</v>
      </c>
      <c r="L43" s="105"/>
      <c r="M43" s="2"/>
      <c r="N43" s="2"/>
      <c r="O43" s="2"/>
      <c r="P43" s="8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.75" customHeight="1" x14ac:dyDescent="0.3">
      <c r="A44" s="101"/>
      <c r="B44" s="29" t="s">
        <v>41</v>
      </c>
      <c r="C44" s="15" t="s">
        <v>23</v>
      </c>
      <c r="D44" s="16">
        <v>200</v>
      </c>
      <c r="E44" s="18">
        <v>0</v>
      </c>
      <c r="F44" s="18">
        <f t="shared" si="20"/>
        <v>0</v>
      </c>
      <c r="G44" s="18"/>
      <c r="H44" s="18"/>
      <c r="I44" s="18">
        <v>0</v>
      </c>
      <c r="J44" s="18">
        <f t="shared" si="21"/>
        <v>0</v>
      </c>
      <c r="K44" s="113">
        <f t="shared" si="19"/>
        <v>0</v>
      </c>
      <c r="L44" s="114"/>
      <c r="M44" s="2"/>
      <c r="N44" s="2"/>
      <c r="O44" s="2"/>
      <c r="P44" s="8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53.25" customHeight="1" x14ac:dyDescent="0.3">
      <c r="A45" s="9">
        <v>9</v>
      </c>
      <c r="B45" s="34" t="s">
        <v>42</v>
      </c>
      <c r="C45" s="15" t="s">
        <v>43</v>
      </c>
      <c r="D45" s="16">
        <v>1</v>
      </c>
      <c r="E45" s="17"/>
      <c r="F45" s="17"/>
      <c r="G45" s="18">
        <v>0</v>
      </c>
      <c r="H45" s="18">
        <f>G45*D45</f>
        <v>0</v>
      </c>
      <c r="I45" s="17"/>
      <c r="J45" s="17"/>
      <c r="K45" s="115">
        <f t="shared" si="19"/>
        <v>0</v>
      </c>
      <c r="L45" s="116"/>
      <c r="M45" s="2"/>
      <c r="N45" s="2"/>
      <c r="O45" s="2"/>
      <c r="P45" s="8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63.75" customHeight="1" x14ac:dyDescent="0.3">
      <c r="A46" s="100">
        <v>10</v>
      </c>
      <c r="B46" s="35" t="s">
        <v>44</v>
      </c>
      <c r="C46" s="15" t="s">
        <v>43</v>
      </c>
      <c r="D46" s="16">
        <v>1</v>
      </c>
      <c r="E46" s="17"/>
      <c r="F46" s="17"/>
      <c r="G46" s="18">
        <v>0</v>
      </c>
      <c r="H46" s="18">
        <f>G46*D46</f>
        <v>0</v>
      </c>
      <c r="I46" s="17"/>
      <c r="J46" s="17"/>
      <c r="K46" s="115">
        <f t="shared" si="19"/>
        <v>0</v>
      </c>
      <c r="L46" s="116"/>
      <c r="M46" s="2"/>
      <c r="N46" s="2"/>
      <c r="O46" s="2"/>
      <c r="P46" s="8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 x14ac:dyDescent="0.3">
      <c r="A47" s="108"/>
      <c r="B47" s="36" t="s">
        <v>45</v>
      </c>
      <c r="C47" s="15" t="s">
        <v>17</v>
      </c>
      <c r="D47" s="16">
        <v>3.5</v>
      </c>
      <c r="E47" s="18">
        <v>0</v>
      </c>
      <c r="F47" s="18">
        <f t="shared" ref="F47:F52" si="22">E47*D47</f>
        <v>0</v>
      </c>
      <c r="G47" s="18"/>
      <c r="H47" s="18"/>
      <c r="I47" s="18">
        <v>0</v>
      </c>
      <c r="J47" s="18">
        <f t="shared" ref="J47:J52" si="23">I47*D47</f>
        <v>0</v>
      </c>
      <c r="K47" s="115">
        <f t="shared" si="19"/>
        <v>0</v>
      </c>
      <c r="L47" s="116"/>
      <c r="M47" s="2"/>
      <c r="N47" s="2"/>
      <c r="O47" s="2"/>
      <c r="P47" s="8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 x14ac:dyDescent="0.3">
      <c r="A48" s="108"/>
      <c r="B48" s="36" t="s">
        <v>46</v>
      </c>
      <c r="C48" s="15" t="s">
        <v>17</v>
      </c>
      <c r="D48" s="16">
        <v>1.5</v>
      </c>
      <c r="E48" s="18">
        <v>0</v>
      </c>
      <c r="F48" s="18">
        <f t="shared" si="22"/>
        <v>0</v>
      </c>
      <c r="G48" s="18"/>
      <c r="H48" s="18"/>
      <c r="I48" s="18">
        <v>0</v>
      </c>
      <c r="J48" s="18">
        <f t="shared" si="23"/>
        <v>0</v>
      </c>
      <c r="K48" s="115">
        <f t="shared" si="19"/>
        <v>0</v>
      </c>
      <c r="L48" s="116"/>
      <c r="M48" s="2"/>
      <c r="N48" s="2"/>
      <c r="O48" s="2"/>
      <c r="P48" s="8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 x14ac:dyDescent="0.3">
      <c r="A49" s="108"/>
      <c r="B49" s="36" t="s">
        <v>47</v>
      </c>
      <c r="C49" s="15" t="s">
        <v>17</v>
      </c>
      <c r="D49" s="16">
        <v>3.2</v>
      </c>
      <c r="E49" s="18">
        <v>0</v>
      </c>
      <c r="F49" s="18">
        <f t="shared" si="22"/>
        <v>0</v>
      </c>
      <c r="G49" s="18"/>
      <c r="H49" s="18"/>
      <c r="I49" s="18">
        <v>0</v>
      </c>
      <c r="J49" s="18">
        <f t="shared" si="23"/>
        <v>0</v>
      </c>
      <c r="K49" s="115">
        <f t="shared" si="19"/>
        <v>0</v>
      </c>
      <c r="L49" s="116"/>
      <c r="M49" s="2"/>
      <c r="N49" s="2"/>
      <c r="O49" s="2"/>
      <c r="P49" s="8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 x14ac:dyDescent="0.3">
      <c r="A50" s="101"/>
      <c r="B50" s="36" t="s">
        <v>48</v>
      </c>
      <c r="C50" s="15" t="s">
        <v>17</v>
      </c>
      <c r="D50" s="16">
        <v>10.5</v>
      </c>
      <c r="E50" s="18">
        <v>0</v>
      </c>
      <c r="F50" s="18">
        <f t="shared" si="22"/>
        <v>0</v>
      </c>
      <c r="G50" s="18"/>
      <c r="H50" s="18"/>
      <c r="I50" s="18">
        <v>0</v>
      </c>
      <c r="J50" s="18">
        <f t="shared" si="23"/>
        <v>0</v>
      </c>
      <c r="K50" s="115">
        <f t="shared" si="19"/>
        <v>0</v>
      </c>
      <c r="L50" s="116"/>
      <c r="M50" s="2"/>
      <c r="N50" s="2"/>
      <c r="O50" s="2"/>
      <c r="P50" s="8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 x14ac:dyDescent="0.3">
      <c r="A51" s="100">
        <v>11</v>
      </c>
      <c r="B51" s="14" t="s">
        <v>49</v>
      </c>
      <c r="C51" s="15" t="s">
        <v>17</v>
      </c>
      <c r="D51" s="16">
        <v>70.8</v>
      </c>
      <c r="E51" s="18">
        <v>0</v>
      </c>
      <c r="F51" s="18">
        <f t="shared" si="22"/>
        <v>0</v>
      </c>
      <c r="G51" s="18"/>
      <c r="H51" s="18"/>
      <c r="I51" s="18">
        <v>0</v>
      </c>
      <c r="J51" s="18">
        <f t="shared" si="23"/>
        <v>0</v>
      </c>
      <c r="K51" s="115">
        <f t="shared" si="19"/>
        <v>0</v>
      </c>
      <c r="L51" s="116"/>
      <c r="M51" s="2"/>
      <c r="N51" s="2"/>
      <c r="O51" s="2"/>
      <c r="P51" s="8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 x14ac:dyDescent="0.3">
      <c r="A52" s="101"/>
      <c r="B52" s="36" t="s">
        <v>50</v>
      </c>
      <c r="C52" s="15" t="s">
        <v>51</v>
      </c>
      <c r="D52" s="16">
        <v>8</v>
      </c>
      <c r="E52" s="18">
        <v>0</v>
      </c>
      <c r="F52" s="18">
        <f t="shared" si="22"/>
        <v>0</v>
      </c>
      <c r="G52" s="18"/>
      <c r="H52" s="18"/>
      <c r="I52" s="18">
        <v>0</v>
      </c>
      <c r="J52" s="18">
        <f t="shared" si="23"/>
        <v>0</v>
      </c>
      <c r="K52" s="115">
        <f t="shared" si="19"/>
        <v>0</v>
      </c>
      <c r="L52" s="116"/>
      <c r="M52" s="2"/>
      <c r="N52" s="2"/>
      <c r="O52" s="2"/>
      <c r="P52" s="8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0" customHeight="1" x14ac:dyDescent="0.3">
      <c r="A53" s="100">
        <v>12</v>
      </c>
      <c r="B53" s="14" t="s">
        <v>52</v>
      </c>
      <c r="C53" s="15" t="s">
        <v>21</v>
      </c>
      <c r="D53" s="16">
        <v>56</v>
      </c>
      <c r="E53" s="18"/>
      <c r="F53" s="18"/>
      <c r="G53" s="18">
        <v>0</v>
      </c>
      <c r="H53" s="18">
        <f>G53*D53</f>
        <v>0</v>
      </c>
      <c r="I53" s="18"/>
      <c r="J53" s="18"/>
      <c r="K53" s="115">
        <f t="shared" si="19"/>
        <v>0</v>
      </c>
      <c r="L53" s="116"/>
      <c r="M53" s="2"/>
      <c r="N53" s="2"/>
      <c r="O53" s="2"/>
      <c r="P53" s="8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 x14ac:dyDescent="0.3">
      <c r="A54" s="101"/>
      <c r="B54" s="14" t="s">
        <v>53</v>
      </c>
      <c r="C54" s="15" t="s">
        <v>23</v>
      </c>
      <c r="D54" s="16">
        <v>23.5</v>
      </c>
      <c r="E54" s="18">
        <v>0</v>
      </c>
      <c r="F54" s="18">
        <f>E54*D54</f>
        <v>0</v>
      </c>
      <c r="G54" s="18"/>
      <c r="H54" s="18"/>
      <c r="I54" s="18">
        <v>0</v>
      </c>
      <c r="J54" s="18">
        <f>I54*D54</f>
        <v>0</v>
      </c>
      <c r="K54" s="115">
        <f t="shared" si="19"/>
        <v>0</v>
      </c>
      <c r="L54" s="116"/>
      <c r="M54" s="2"/>
      <c r="N54" s="2"/>
      <c r="O54" s="2"/>
      <c r="P54" s="8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54" customHeight="1" x14ac:dyDescent="0.3">
      <c r="A55" s="100">
        <v>13</v>
      </c>
      <c r="B55" s="14" t="s">
        <v>54</v>
      </c>
      <c r="C55" s="15" t="s">
        <v>21</v>
      </c>
      <c r="D55" s="16">
        <v>40</v>
      </c>
      <c r="E55" s="18"/>
      <c r="F55" s="18"/>
      <c r="G55" s="18">
        <v>0</v>
      </c>
      <c r="H55" s="18">
        <f>G55*D55</f>
        <v>0</v>
      </c>
      <c r="I55" s="18"/>
      <c r="J55" s="18"/>
      <c r="K55" s="115">
        <f t="shared" si="19"/>
        <v>0</v>
      </c>
      <c r="L55" s="116"/>
      <c r="M55" s="2"/>
      <c r="N55" s="2"/>
      <c r="O55" s="2"/>
      <c r="P55" s="8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 x14ac:dyDescent="0.3">
      <c r="A56" s="101"/>
      <c r="B56" s="36" t="s">
        <v>55</v>
      </c>
      <c r="C56" s="15" t="s">
        <v>10</v>
      </c>
      <c r="D56" s="16">
        <v>1</v>
      </c>
      <c r="E56" s="18">
        <v>0</v>
      </c>
      <c r="F56" s="18">
        <f>E56*D56</f>
        <v>0</v>
      </c>
      <c r="G56" s="18"/>
      <c r="H56" s="18"/>
      <c r="I56" s="18">
        <v>0</v>
      </c>
      <c r="J56" s="18">
        <f>I56*D56</f>
        <v>0</v>
      </c>
      <c r="K56" s="115">
        <f t="shared" si="19"/>
        <v>0</v>
      </c>
      <c r="L56" s="116"/>
      <c r="M56" s="2"/>
      <c r="N56" s="2"/>
      <c r="O56" s="2"/>
      <c r="P56" s="8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6" customHeight="1" x14ac:dyDescent="0.3">
      <c r="A57" s="100">
        <v>14</v>
      </c>
      <c r="B57" s="14" t="s">
        <v>56</v>
      </c>
      <c r="C57" s="15" t="s">
        <v>21</v>
      </c>
      <c r="D57" s="16">
        <v>40</v>
      </c>
      <c r="E57" s="18"/>
      <c r="F57" s="18"/>
      <c r="G57" s="18">
        <v>0</v>
      </c>
      <c r="H57" s="18">
        <f>G57*D57</f>
        <v>0</v>
      </c>
      <c r="I57" s="18"/>
      <c r="J57" s="18"/>
      <c r="K57" s="122">
        <f t="shared" si="19"/>
        <v>0</v>
      </c>
      <c r="L57" s="123"/>
      <c r="M57" s="2"/>
      <c r="N57" s="2"/>
      <c r="O57" s="2"/>
      <c r="P57" s="8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 x14ac:dyDescent="0.3">
      <c r="A58" s="108"/>
      <c r="B58" s="36" t="s">
        <v>57</v>
      </c>
      <c r="C58" s="15" t="s">
        <v>23</v>
      </c>
      <c r="D58" s="16">
        <v>64</v>
      </c>
      <c r="E58" s="18">
        <v>0</v>
      </c>
      <c r="F58" s="18">
        <f>E58*D58</f>
        <v>0</v>
      </c>
      <c r="G58" s="18"/>
      <c r="H58" s="18"/>
      <c r="I58" s="18">
        <v>0</v>
      </c>
      <c r="J58" s="18">
        <f>I58*D58</f>
        <v>0</v>
      </c>
      <c r="K58" s="122">
        <f t="shared" si="19"/>
        <v>0</v>
      </c>
      <c r="L58" s="123"/>
      <c r="M58" s="2"/>
      <c r="N58" s="2"/>
      <c r="O58" s="2"/>
      <c r="P58" s="8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 x14ac:dyDescent="0.3">
      <c r="A59" s="108"/>
      <c r="B59" s="36" t="s">
        <v>58</v>
      </c>
      <c r="C59" s="15" t="s">
        <v>10</v>
      </c>
      <c r="D59" s="16">
        <v>0.2</v>
      </c>
      <c r="E59" s="18">
        <v>0</v>
      </c>
      <c r="F59" s="18">
        <f>E59*D59</f>
        <v>0</v>
      </c>
      <c r="G59" s="18"/>
      <c r="H59" s="18"/>
      <c r="I59" s="18">
        <v>0</v>
      </c>
      <c r="J59" s="18">
        <f>I59*D59</f>
        <v>0</v>
      </c>
      <c r="K59" s="122">
        <f t="shared" si="19"/>
        <v>0</v>
      </c>
      <c r="L59" s="123"/>
      <c r="M59" s="2"/>
      <c r="N59" s="2"/>
      <c r="O59" s="2"/>
      <c r="P59" s="8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 x14ac:dyDescent="0.3">
      <c r="A60" s="101"/>
      <c r="B60" s="36" t="s">
        <v>59</v>
      </c>
      <c r="C60" s="15" t="s">
        <v>23</v>
      </c>
      <c r="D60" s="16">
        <v>6</v>
      </c>
      <c r="E60" s="18">
        <v>0</v>
      </c>
      <c r="F60" s="18">
        <f>E60*D60</f>
        <v>0</v>
      </c>
      <c r="G60" s="18"/>
      <c r="H60" s="18"/>
      <c r="I60" s="18">
        <v>0</v>
      </c>
      <c r="J60" s="18">
        <f>I60*D60</f>
        <v>0</v>
      </c>
      <c r="K60" s="122">
        <f t="shared" si="19"/>
        <v>0</v>
      </c>
      <c r="L60" s="123"/>
      <c r="M60" s="2"/>
      <c r="N60" s="2"/>
      <c r="O60" s="2"/>
      <c r="P60" s="8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52.5" customHeight="1" x14ac:dyDescent="0.3">
      <c r="A61" s="100">
        <v>15</v>
      </c>
      <c r="B61" s="14" t="s">
        <v>60</v>
      </c>
      <c r="C61" s="15" t="s">
        <v>21</v>
      </c>
      <c r="D61" s="16">
        <v>40</v>
      </c>
      <c r="E61" s="18"/>
      <c r="F61" s="18"/>
      <c r="G61" s="18">
        <v>0</v>
      </c>
      <c r="H61" s="18">
        <v>0</v>
      </c>
      <c r="I61" s="18"/>
      <c r="J61" s="18"/>
      <c r="K61" s="122">
        <f t="shared" si="19"/>
        <v>0</v>
      </c>
      <c r="L61" s="123"/>
      <c r="M61" s="2"/>
      <c r="N61" s="2"/>
      <c r="O61" s="2"/>
      <c r="P61" s="8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6" customHeight="1" x14ac:dyDescent="0.3">
      <c r="A62" s="101"/>
      <c r="B62" s="14" t="s">
        <v>61</v>
      </c>
      <c r="C62" s="15" t="s">
        <v>62</v>
      </c>
      <c r="D62" s="16">
        <v>24</v>
      </c>
      <c r="E62" s="18">
        <v>0</v>
      </c>
      <c r="F62" s="18">
        <f>E62*D62</f>
        <v>0</v>
      </c>
      <c r="G62" s="18"/>
      <c r="H62" s="18"/>
      <c r="I62" s="18">
        <v>0</v>
      </c>
      <c r="J62" s="18">
        <f>I62*D62</f>
        <v>0</v>
      </c>
      <c r="K62" s="122">
        <f t="shared" si="19"/>
        <v>0</v>
      </c>
      <c r="L62" s="123"/>
      <c r="M62" s="2"/>
      <c r="N62" s="2"/>
      <c r="O62" s="2"/>
      <c r="P62" s="8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7.5" customHeight="1" x14ac:dyDescent="0.3">
      <c r="A63" s="13">
        <v>16</v>
      </c>
      <c r="B63" s="37" t="s">
        <v>63</v>
      </c>
      <c r="C63" s="20" t="s">
        <v>64</v>
      </c>
      <c r="D63" s="20">
        <v>4</v>
      </c>
      <c r="E63" s="25"/>
      <c r="F63" s="25"/>
      <c r="G63" s="25">
        <v>0</v>
      </c>
      <c r="H63" s="25">
        <f t="shared" ref="H63" si="24">G63*D63</f>
        <v>0</v>
      </c>
      <c r="I63" s="25">
        <v>0</v>
      </c>
      <c r="J63" s="25">
        <f>I63*D63</f>
        <v>0</v>
      </c>
      <c r="K63" s="93">
        <f>J63+H63</f>
        <v>0</v>
      </c>
      <c r="L63" s="9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0.25" customHeight="1" x14ac:dyDescent="0.3">
      <c r="A64" s="25"/>
      <c r="B64" s="67" t="s">
        <v>65</v>
      </c>
      <c r="C64" s="38"/>
      <c r="D64" s="38"/>
      <c r="E64" s="38"/>
      <c r="F64" s="68">
        <f>SUM(F14:F63)</f>
        <v>0</v>
      </c>
      <c r="G64" s="52"/>
      <c r="H64" s="68">
        <f>SUM(H14:H63)</f>
        <v>0</v>
      </c>
      <c r="I64" s="52"/>
      <c r="J64" s="46">
        <f>SUM(J14:J63)</f>
        <v>0</v>
      </c>
      <c r="K64" s="124">
        <f>SUM(K14:K63)</f>
        <v>0</v>
      </c>
      <c r="L64" s="125"/>
      <c r="M64" s="121"/>
      <c r="O64" s="2"/>
      <c r="P64" s="39"/>
      <c r="Q64" s="39"/>
      <c r="R64" s="39"/>
      <c r="S64" s="39"/>
      <c r="T64" s="2"/>
    </row>
    <row r="65" spans="1:20" x14ac:dyDescent="0.3">
      <c r="A65" s="68" t="s">
        <v>75</v>
      </c>
      <c r="B65" s="141" t="s">
        <v>74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3"/>
      <c r="M65" s="121"/>
      <c r="O65" s="2"/>
      <c r="P65" s="39"/>
      <c r="Q65" s="39"/>
      <c r="R65" s="39"/>
      <c r="S65" s="39"/>
      <c r="T65" s="2"/>
    </row>
    <row r="66" spans="1:20" ht="78" customHeight="1" x14ac:dyDescent="0.3">
      <c r="A66" s="47">
        <v>1</v>
      </c>
      <c r="B66" s="14" t="s">
        <v>9</v>
      </c>
      <c r="C66" s="15" t="s">
        <v>10</v>
      </c>
      <c r="D66" s="16">
        <v>3</v>
      </c>
      <c r="E66" s="17"/>
      <c r="F66" s="17"/>
      <c r="G66" s="18">
        <v>0</v>
      </c>
      <c r="H66" s="18">
        <f>G66*D66</f>
        <v>0</v>
      </c>
      <c r="I66" s="18">
        <v>0</v>
      </c>
      <c r="J66" s="18">
        <f>I66*D66</f>
        <v>0</v>
      </c>
      <c r="K66" s="102">
        <f>J66+H66+F66</f>
        <v>0</v>
      </c>
      <c r="L66" s="103"/>
      <c r="M66" s="121"/>
      <c r="O66" s="2"/>
      <c r="P66" s="39"/>
      <c r="Q66" s="39"/>
      <c r="R66" s="39"/>
      <c r="S66" s="39"/>
      <c r="T66" s="2"/>
    </row>
    <row r="67" spans="1:20" ht="96.75" customHeight="1" x14ac:dyDescent="0.3">
      <c r="A67" s="47">
        <v>2</v>
      </c>
      <c r="B67" s="14" t="s">
        <v>69</v>
      </c>
      <c r="C67" s="15" t="s">
        <v>10</v>
      </c>
      <c r="D67" s="16">
        <v>2</v>
      </c>
      <c r="E67" s="17"/>
      <c r="F67" s="17"/>
      <c r="G67" s="18">
        <v>0</v>
      </c>
      <c r="H67" s="18">
        <f>G67*D67</f>
        <v>0</v>
      </c>
      <c r="I67" s="18">
        <v>0</v>
      </c>
      <c r="J67" s="18">
        <f>I67*D67</f>
        <v>0</v>
      </c>
      <c r="K67" s="104">
        <f t="shared" ref="K67" si="25">J67+H67+F67</f>
        <v>0</v>
      </c>
      <c r="L67" s="105"/>
      <c r="M67" s="121"/>
      <c r="O67" s="2"/>
      <c r="P67" s="39"/>
      <c r="Q67" s="39"/>
      <c r="R67" s="39"/>
      <c r="S67" s="39"/>
      <c r="T67" s="2"/>
    </row>
    <row r="68" spans="1:20" ht="51" customHeight="1" x14ac:dyDescent="0.3">
      <c r="A68" s="100">
        <v>3</v>
      </c>
      <c r="B68" s="14" t="s">
        <v>70</v>
      </c>
      <c r="C68" s="54" t="s">
        <v>13</v>
      </c>
      <c r="D68" s="16">
        <v>1.8</v>
      </c>
      <c r="E68" s="18"/>
      <c r="F68" s="18"/>
      <c r="G68" s="18">
        <v>0</v>
      </c>
      <c r="H68" s="18">
        <f>G68*D68</f>
        <v>0</v>
      </c>
      <c r="I68" s="18"/>
      <c r="J68" s="18"/>
      <c r="K68" s="126">
        <f>J68+H68+F68</f>
        <v>0</v>
      </c>
      <c r="L68" s="127"/>
      <c r="M68" s="121"/>
      <c r="O68" s="2"/>
      <c r="P68" s="39"/>
      <c r="Q68" s="39"/>
      <c r="R68" s="39"/>
      <c r="S68" s="39"/>
      <c r="T68" s="2"/>
    </row>
    <row r="69" spans="1:20" ht="32.25" customHeight="1" x14ac:dyDescent="0.3">
      <c r="A69" s="101"/>
      <c r="B69" s="14" t="s">
        <v>29</v>
      </c>
      <c r="C69" s="54" t="s">
        <v>13</v>
      </c>
      <c r="D69" s="16">
        <v>2.23</v>
      </c>
      <c r="E69" s="18">
        <v>0</v>
      </c>
      <c r="F69" s="18">
        <f>E69*D69</f>
        <v>0</v>
      </c>
      <c r="G69" s="18"/>
      <c r="H69" s="18"/>
      <c r="I69" s="18">
        <v>0</v>
      </c>
      <c r="J69" s="18">
        <f>I69*D69</f>
        <v>0</v>
      </c>
      <c r="K69" s="126">
        <f>J69+H69+F69</f>
        <v>0</v>
      </c>
      <c r="L69" s="127"/>
      <c r="M69" s="121"/>
      <c r="O69" s="2"/>
      <c r="P69" s="39"/>
      <c r="Q69" s="39"/>
      <c r="R69" s="39"/>
      <c r="S69" s="39"/>
      <c r="T69" s="2"/>
    </row>
    <row r="70" spans="1:20" ht="31.5" x14ac:dyDescent="0.3">
      <c r="A70" s="100">
        <v>4</v>
      </c>
      <c r="B70" s="55" t="s">
        <v>71</v>
      </c>
      <c r="C70" s="56" t="s">
        <v>13</v>
      </c>
      <c r="D70" s="54">
        <v>2.1</v>
      </c>
      <c r="E70" s="56"/>
      <c r="F70" s="54"/>
      <c r="G70" s="54">
        <v>0</v>
      </c>
      <c r="H70" s="54">
        <f t="shared" ref="H70" si="26">G70*D70</f>
        <v>0</v>
      </c>
      <c r="I70" s="54"/>
      <c r="J70" s="54"/>
      <c r="K70" s="126">
        <f t="shared" ref="K70" si="27">J70+H70+F70</f>
        <v>0</v>
      </c>
      <c r="L70" s="127"/>
      <c r="M70" s="121"/>
      <c r="O70" s="2"/>
      <c r="P70" s="39"/>
      <c r="Q70" s="39"/>
      <c r="R70" s="39"/>
      <c r="S70" s="39"/>
      <c r="T70" s="2"/>
    </row>
    <row r="71" spans="1:20" ht="22.5" customHeight="1" x14ac:dyDescent="0.3">
      <c r="A71" s="108"/>
      <c r="B71" s="55" t="s">
        <v>15</v>
      </c>
      <c r="C71" s="54" t="s">
        <v>13</v>
      </c>
      <c r="D71" s="54">
        <v>2.15</v>
      </c>
      <c r="E71" s="54">
        <v>0</v>
      </c>
      <c r="F71" s="54">
        <f t="shared" ref="F71:F72" si="28">E71*D71</f>
        <v>0</v>
      </c>
      <c r="G71" s="54"/>
      <c r="H71" s="54"/>
      <c r="I71" s="54">
        <v>0</v>
      </c>
      <c r="J71" s="57">
        <f>I71*D71</f>
        <v>0</v>
      </c>
      <c r="K71" s="128">
        <f>J71+F71</f>
        <v>0</v>
      </c>
      <c r="L71" s="129"/>
      <c r="M71" s="121"/>
      <c r="O71" s="2"/>
      <c r="P71" s="39"/>
      <c r="Q71" s="39"/>
      <c r="R71" s="39"/>
      <c r="S71" s="39"/>
      <c r="T71" s="2"/>
    </row>
    <row r="72" spans="1:20" x14ac:dyDescent="0.3">
      <c r="A72" s="108"/>
      <c r="B72" s="58" t="s">
        <v>31</v>
      </c>
      <c r="C72" s="54" t="s">
        <v>17</v>
      </c>
      <c r="D72" s="54">
        <v>236</v>
      </c>
      <c r="E72" s="54">
        <v>0</v>
      </c>
      <c r="F72" s="59">
        <f t="shared" si="28"/>
        <v>0</v>
      </c>
      <c r="G72" s="54"/>
      <c r="H72" s="54"/>
      <c r="I72" s="54">
        <v>0</v>
      </c>
      <c r="J72" s="57">
        <f t="shared" ref="J72" si="29">I72*D72</f>
        <v>0</v>
      </c>
      <c r="K72" s="130">
        <f t="shared" ref="K72" si="30">J72+F72</f>
        <v>0</v>
      </c>
      <c r="L72" s="131"/>
      <c r="M72" s="121"/>
      <c r="O72" s="2"/>
      <c r="P72" s="39"/>
      <c r="Q72" s="39"/>
      <c r="R72" s="39"/>
      <c r="S72" s="39"/>
      <c r="T72" s="2"/>
    </row>
    <row r="73" spans="1:20" ht="35.25" customHeight="1" x14ac:dyDescent="0.3">
      <c r="A73" s="108"/>
      <c r="B73" s="30" t="s">
        <v>19</v>
      </c>
      <c r="C73" s="15" t="s">
        <v>10</v>
      </c>
      <c r="D73" s="16">
        <v>0.52</v>
      </c>
      <c r="E73" s="54">
        <v>0</v>
      </c>
      <c r="F73" s="18">
        <f>E73*D73</f>
        <v>0</v>
      </c>
      <c r="G73" s="18"/>
      <c r="H73" s="18"/>
      <c r="I73" s="54">
        <v>0</v>
      </c>
      <c r="J73" s="31">
        <f>I73*D73</f>
        <v>0</v>
      </c>
      <c r="K73" s="104">
        <f t="shared" ref="K73:K75" si="31">J73+H73+F73</f>
        <v>0</v>
      </c>
      <c r="L73" s="105"/>
      <c r="M73" s="121"/>
      <c r="O73" s="2"/>
      <c r="P73" s="39"/>
      <c r="Q73" s="39"/>
      <c r="R73" s="39"/>
      <c r="S73" s="39"/>
      <c r="T73" s="2"/>
    </row>
    <row r="74" spans="1:20" x14ac:dyDescent="0.3">
      <c r="A74" s="108"/>
      <c r="B74" s="29" t="s">
        <v>32</v>
      </c>
      <c r="C74" s="15" t="s">
        <v>23</v>
      </c>
      <c r="D74" s="16">
        <v>1.3</v>
      </c>
      <c r="E74" s="54">
        <v>0</v>
      </c>
      <c r="F74" s="18">
        <f t="shared" ref="F74:F76" si="32">E74*D74</f>
        <v>0</v>
      </c>
      <c r="G74" s="18"/>
      <c r="H74" s="18"/>
      <c r="I74" s="54">
        <v>0</v>
      </c>
      <c r="J74" s="18">
        <f t="shared" ref="J74:J76" si="33">I74*D74</f>
        <v>0</v>
      </c>
      <c r="K74" s="104">
        <f t="shared" si="31"/>
        <v>0</v>
      </c>
      <c r="L74" s="105"/>
      <c r="M74" s="121"/>
      <c r="O74" s="2"/>
      <c r="P74" s="39"/>
      <c r="Q74" s="39"/>
      <c r="R74" s="39"/>
      <c r="S74" s="39"/>
      <c r="T74" s="2"/>
    </row>
    <row r="75" spans="1:20" x14ac:dyDescent="0.3">
      <c r="A75" s="108"/>
      <c r="B75" s="29" t="s">
        <v>33</v>
      </c>
      <c r="C75" s="15" t="s">
        <v>23</v>
      </c>
      <c r="D75" s="16">
        <v>1</v>
      </c>
      <c r="E75" s="54">
        <v>0</v>
      </c>
      <c r="F75" s="18">
        <f t="shared" si="32"/>
        <v>0</v>
      </c>
      <c r="G75" s="18"/>
      <c r="H75" s="18"/>
      <c r="I75" s="54">
        <v>0</v>
      </c>
      <c r="J75" s="18">
        <f t="shared" si="33"/>
        <v>0</v>
      </c>
      <c r="K75" s="104">
        <f t="shared" si="31"/>
        <v>0</v>
      </c>
      <c r="L75" s="105"/>
      <c r="M75" s="121"/>
      <c r="O75" s="2"/>
      <c r="P75" s="39"/>
      <c r="Q75" s="39"/>
      <c r="R75" s="39"/>
      <c r="S75" s="39"/>
      <c r="T75" s="2"/>
    </row>
    <row r="76" spans="1:20" x14ac:dyDescent="0.3">
      <c r="A76" s="108"/>
      <c r="B76" s="58" t="s">
        <v>25</v>
      </c>
      <c r="C76" s="60" t="s">
        <v>23</v>
      </c>
      <c r="D76" s="54">
        <v>0.65</v>
      </c>
      <c r="E76" s="54">
        <v>0</v>
      </c>
      <c r="F76" s="54">
        <f t="shared" si="32"/>
        <v>0</v>
      </c>
      <c r="G76" s="54"/>
      <c r="H76" s="54"/>
      <c r="I76" s="54">
        <v>0</v>
      </c>
      <c r="J76" s="54">
        <f t="shared" si="33"/>
        <v>0</v>
      </c>
      <c r="K76" s="126">
        <f t="shared" ref="K76" si="34">J76+F76</f>
        <v>0</v>
      </c>
      <c r="L76" s="127"/>
      <c r="M76" s="121"/>
      <c r="O76" s="2"/>
      <c r="P76" s="39"/>
      <c r="Q76" s="39"/>
      <c r="R76" s="39"/>
      <c r="S76" s="39"/>
      <c r="T76" s="2"/>
    </row>
    <row r="77" spans="1:20" ht="31.5" x14ac:dyDescent="0.3">
      <c r="A77" s="100">
        <v>5</v>
      </c>
      <c r="B77" s="30" t="s">
        <v>35</v>
      </c>
      <c r="C77" s="15" t="s">
        <v>21</v>
      </c>
      <c r="D77" s="16">
        <v>14</v>
      </c>
      <c r="E77" s="18"/>
      <c r="F77" s="18"/>
      <c r="G77" s="18">
        <v>0</v>
      </c>
      <c r="H77" s="18">
        <f>G77*D77</f>
        <v>0</v>
      </c>
      <c r="I77" s="18"/>
      <c r="J77" s="18"/>
      <c r="K77" s="132">
        <f t="shared" ref="K77:K91" si="35">J77+H77+F77</f>
        <v>0</v>
      </c>
      <c r="L77" s="133"/>
      <c r="M77" s="121"/>
      <c r="O77" s="2"/>
      <c r="P77" s="39"/>
      <c r="Q77" s="39"/>
      <c r="R77" s="39"/>
      <c r="S77" s="39"/>
      <c r="T77" s="2"/>
    </row>
    <row r="78" spans="1:20" ht="31.5" x14ac:dyDescent="0.3">
      <c r="A78" s="108"/>
      <c r="B78" s="30" t="s">
        <v>36</v>
      </c>
      <c r="C78" s="15" t="s">
        <v>21</v>
      </c>
      <c r="D78" s="16">
        <v>11</v>
      </c>
      <c r="E78" s="18">
        <v>0</v>
      </c>
      <c r="F78" s="18">
        <f t="shared" ref="F78:F82" si="36">E78*D78</f>
        <v>0</v>
      </c>
      <c r="G78" s="18"/>
      <c r="H78" s="18"/>
      <c r="I78" s="18">
        <v>0</v>
      </c>
      <c r="J78" s="18">
        <f t="shared" ref="J78:J82" si="37">I78*D78</f>
        <v>0</v>
      </c>
      <c r="K78" s="132">
        <f t="shared" si="35"/>
        <v>0</v>
      </c>
      <c r="L78" s="133"/>
      <c r="M78" s="121"/>
      <c r="O78" s="2"/>
      <c r="P78" s="39"/>
      <c r="Q78" s="39"/>
      <c r="R78" s="39"/>
      <c r="S78" s="39"/>
      <c r="T78" s="2"/>
    </row>
    <row r="79" spans="1:20" ht="31.5" x14ac:dyDescent="0.3">
      <c r="A79" s="108"/>
      <c r="B79" s="30" t="s">
        <v>37</v>
      </c>
      <c r="C79" s="15" t="s">
        <v>21</v>
      </c>
      <c r="D79" s="16">
        <v>3</v>
      </c>
      <c r="E79" s="18">
        <v>0</v>
      </c>
      <c r="F79" s="18">
        <f t="shared" si="36"/>
        <v>0</v>
      </c>
      <c r="G79" s="18"/>
      <c r="H79" s="18"/>
      <c r="I79" s="18">
        <v>0</v>
      </c>
      <c r="J79" s="18">
        <f t="shared" si="37"/>
        <v>0</v>
      </c>
      <c r="K79" s="132">
        <f t="shared" si="35"/>
        <v>0</v>
      </c>
      <c r="L79" s="133"/>
      <c r="M79" s="121"/>
      <c r="O79" s="2"/>
      <c r="P79" s="39"/>
      <c r="Q79" s="39"/>
      <c r="R79" s="39"/>
      <c r="S79" s="39"/>
      <c r="T79" s="2"/>
    </row>
    <row r="80" spans="1:20" x14ac:dyDescent="0.3">
      <c r="A80" s="108"/>
      <c r="B80" s="29" t="s">
        <v>38</v>
      </c>
      <c r="C80" s="15" t="s">
        <v>10</v>
      </c>
      <c r="D80" s="16">
        <v>0.5</v>
      </c>
      <c r="E80" s="18">
        <v>0</v>
      </c>
      <c r="F80" s="18">
        <f t="shared" si="36"/>
        <v>0</v>
      </c>
      <c r="G80" s="18"/>
      <c r="H80" s="18"/>
      <c r="I80" s="18">
        <v>0</v>
      </c>
      <c r="J80" s="31">
        <f t="shared" si="37"/>
        <v>0</v>
      </c>
      <c r="K80" s="134">
        <f t="shared" si="35"/>
        <v>0</v>
      </c>
      <c r="L80" s="135"/>
      <c r="M80" s="121"/>
      <c r="O80" s="2"/>
      <c r="P80" s="39"/>
      <c r="Q80" s="39"/>
      <c r="R80" s="39"/>
      <c r="S80" s="39"/>
      <c r="T80" s="2"/>
    </row>
    <row r="81" spans="1:20" x14ac:dyDescent="0.3">
      <c r="A81" s="108"/>
      <c r="B81" s="29" t="s">
        <v>40</v>
      </c>
      <c r="C81" s="15" t="s">
        <v>23</v>
      </c>
      <c r="D81" s="16">
        <v>2</v>
      </c>
      <c r="E81" s="18">
        <v>0</v>
      </c>
      <c r="F81" s="18">
        <f t="shared" si="36"/>
        <v>0</v>
      </c>
      <c r="G81" s="18"/>
      <c r="H81" s="18"/>
      <c r="I81" s="18">
        <v>0</v>
      </c>
      <c r="J81" s="18">
        <f t="shared" si="37"/>
        <v>0</v>
      </c>
      <c r="K81" s="104">
        <f t="shared" si="35"/>
        <v>0</v>
      </c>
      <c r="L81" s="105"/>
      <c r="M81" s="121"/>
      <c r="O81" s="2"/>
      <c r="P81" s="39"/>
      <c r="Q81" s="39"/>
      <c r="R81" s="39"/>
      <c r="S81" s="39"/>
      <c r="T81" s="2"/>
    </row>
    <row r="82" spans="1:20" x14ac:dyDescent="0.3">
      <c r="A82" s="101"/>
      <c r="B82" s="29" t="s">
        <v>41</v>
      </c>
      <c r="C82" s="15" t="s">
        <v>23</v>
      </c>
      <c r="D82" s="16">
        <v>5</v>
      </c>
      <c r="E82" s="18">
        <v>0</v>
      </c>
      <c r="F82" s="18">
        <f t="shared" si="36"/>
        <v>0</v>
      </c>
      <c r="G82" s="18"/>
      <c r="H82" s="18"/>
      <c r="I82" s="18">
        <v>0</v>
      </c>
      <c r="J82" s="18">
        <f t="shared" si="37"/>
        <v>0</v>
      </c>
      <c r="K82" s="113">
        <f t="shared" si="35"/>
        <v>0</v>
      </c>
      <c r="L82" s="114"/>
      <c r="M82" s="121"/>
      <c r="O82" s="2"/>
      <c r="P82" s="39"/>
      <c r="Q82" s="39"/>
      <c r="R82" s="39"/>
      <c r="S82" s="39"/>
      <c r="T82" s="2"/>
    </row>
    <row r="83" spans="1:20" ht="16.5" customHeight="1" x14ac:dyDescent="0.3">
      <c r="A83" s="100">
        <v>6</v>
      </c>
      <c r="B83" s="61" t="s">
        <v>72</v>
      </c>
      <c r="C83" s="15" t="s">
        <v>43</v>
      </c>
      <c r="D83" s="16">
        <v>1</v>
      </c>
      <c r="E83" s="17"/>
      <c r="F83" s="17"/>
      <c r="G83" s="18">
        <v>0</v>
      </c>
      <c r="H83" s="18">
        <f>G83*D83</f>
        <v>0</v>
      </c>
      <c r="I83" s="17"/>
      <c r="J83" s="17"/>
      <c r="K83" s="115">
        <f t="shared" si="35"/>
        <v>0</v>
      </c>
      <c r="L83" s="116"/>
      <c r="M83" s="121"/>
      <c r="O83" s="2"/>
      <c r="P83" s="39"/>
      <c r="Q83" s="39"/>
      <c r="R83" s="39"/>
      <c r="S83" s="39"/>
      <c r="T83" s="2"/>
    </row>
    <row r="84" spans="1:20" x14ac:dyDescent="0.3">
      <c r="A84" s="108"/>
      <c r="B84" s="36" t="s">
        <v>45</v>
      </c>
      <c r="C84" s="15" t="s">
        <v>17</v>
      </c>
      <c r="D84" s="16">
        <v>6.1</v>
      </c>
      <c r="E84" s="18">
        <v>0</v>
      </c>
      <c r="F84" s="18">
        <f>E84*D84</f>
        <v>0</v>
      </c>
      <c r="G84" s="18"/>
      <c r="H84" s="18"/>
      <c r="I84" s="18">
        <v>0</v>
      </c>
      <c r="J84" s="18">
        <f>I84*D84</f>
        <v>0</v>
      </c>
      <c r="K84" s="115">
        <f t="shared" si="35"/>
        <v>0</v>
      </c>
      <c r="L84" s="116"/>
      <c r="M84" s="121"/>
      <c r="O84" s="2"/>
      <c r="P84" s="39"/>
      <c r="Q84" s="39"/>
      <c r="R84" s="39"/>
      <c r="S84" s="39"/>
      <c r="T84" s="2"/>
    </row>
    <row r="85" spans="1:20" x14ac:dyDescent="0.3">
      <c r="A85" s="108"/>
      <c r="B85" s="36" t="s">
        <v>46</v>
      </c>
      <c r="C85" s="15" t="s">
        <v>17</v>
      </c>
      <c r="D85" s="16">
        <v>4.5999999999999996</v>
      </c>
      <c r="E85" s="18">
        <v>0</v>
      </c>
      <c r="F85" s="18">
        <f>E85*D85</f>
        <v>0</v>
      </c>
      <c r="G85" s="18"/>
      <c r="H85" s="18"/>
      <c r="I85" s="18">
        <v>0</v>
      </c>
      <c r="J85" s="18">
        <f>I85*D85</f>
        <v>0</v>
      </c>
      <c r="K85" s="115">
        <f t="shared" si="35"/>
        <v>0</v>
      </c>
      <c r="L85" s="116"/>
      <c r="M85" s="121"/>
      <c r="O85" s="2"/>
      <c r="P85" s="39"/>
      <c r="Q85" s="39"/>
      <c r="R85" s="39"/>
      <c r="S85" s="39"/>
      <c r="T85" s="2"/>
    </row>
    <row r="86" spans="1:20" x14ac:dyDescent="0.3">
      <c r="A86" s="108"/>
      <c r="B86" s="36" t="s">
        <v>47</v>
      </c>
      <c r="C86" s="15" t="s">
        <v>17</v>
      </c>
      <c r="D86" s="16">
        <v>6.1</v>
      </c>
      <c r="E86" s="18">
        <v>0</v>
      </c>
      <c r="F86" s="18">
        <f>E86*D86</f>
        <v>0</v>
      </c>
      <c r="G86" s="18"/>
      <c r="H86" s="18"/>
      <c r="I86" s="18">
        <v>0</v>
      </c>
      <c r="J86" s="18">
        <f>I86*D86</f>
        <v>0</v>
      </c>
      <c r="K86" s="115">
        <f t="shared" si="35"/>
        <v>0</v>
      </c>
      <c r="L86" s="116"/>
      <c r="M86" s="121"/>
      <c r="O86" s="2"/>
      <c r="P86" s="39"/>
      <c r="Q86" s="39"/>
      <c r="R86" s="39"/>
      <c r="S86" s="39"/>
      <c r="T86" s="2"/>
    </row>
    <row r="87" spans="1:20" x14ac:dyDescent="0.3">
      <c r="A87" s="101"/>
      <c r="B87" s="36" t="s">
        <v>48</v>
      </c>
      <c r="C87" s="15" t="s">
        <v>17</v>
      </c>
      <c r="D87" s="16">
        <v>23</v>
      </c>
      <c r="E87" s="18">
        <v>0</v>
      </c>
      <c r="F87" s="18">
        <f>E87*D87</f>
        <v>0</v>
      </c>
      <c r="G87" s="18"/>
      <c r="H87" s="18"/>
      <c r="I87" s="18">
        <v>0</v>
      </c>
      <c r="J87" s="18">
        <f>I87*D87</f>
        <v>0</v>
      </c>
      <c r="K87" s="115">
        <f t="shared" si="35"/>
        <v>0</v>
      </c>
      <c r="L87" s="116"/>
      <c r="M87" s="121"/>
      <c r="O87" s="2"/>
      <c r="P87" s="39"/>
      <c r="Q87" s="39"/>
      <c r="R87" s="39"/>
      <c r="S87" s="39"/>
      <c r="T87" s="2"/>
    </row>
    <row r="88" spans="1:20" ht="36" customHeight="1" x14ac:dyDescent="0.3">
      <c r="A88" s="100">
        <v>7</v>
      </c>
      <c r="B88" s="14" t="s">
        <v>52</v>
      </c>
      <c r="C88" s="15" t="s">
        <v>21</v>
      </c>
      <c r="D88" s="16">
        <v>6</v>
      </c>
      <c r="E88" s="18"/>
      <c r="F88" s="18"/>
      <c r="G88" s="18">
        <v>0</v>
      </c>
      <c r="H88" s="18">
        <f>G88*D88</f>
        <v>0</v>
      </c>
      <c r="I88" s="18"/>
      <c r="J88" s="18"/>
      <c r="K88" s="115">
        <f t="shared" si="35"/>
        <v>0</v>
      </c>
      <c r="L88" s="116"/>
      <c r="M88" s="121"/>
      <c r="O88" s="2"/>
      <c r="P88" s="39"/>
      <c r="Q88" s="39"/>
      <c r="R88" s="39"/>
      <c r="S88" s="39"/>
      <c r="T88" s="2"/>
    </row>
    <row r="89" spans="1:20" x14ac:dyDescent="0.3">
      <c r="A89" s="101"/>
      <c r="B89" s="14" t="s">
        <v>53</v>
      </c>
      <c r="C89" s="15" t="s">
        <v>23</v>
      </c>
      <c r="D89" s="16">
        <v>2.52</v>
      </c>
      <c r="E89" s="18">
        <v>0</v>
      </c>
      <c r="F89" s="18">
        <f>E89*D89</f>
        <v>0</v>
      </c>
      <c r="G89" s="18"/>
      <c r="H89" s="18"/>
      <c r="I89" s="18">
        <v>0</v>
      </c>
      <c r="J89" s="18">
        <f>I89*D89</f>
        <v>0</v>
      </c>
      <c r="K89" s="115">
        <f t="shared" si="35"/>
        <v>0</v>
      </c>
      <c r="L89" s="116"/>
      <c r="M89" s="121"/>
      <c r="O89" s="2"/>
      <c r="P89" s="39"/>
      <c r="Q89" s="39"/>
      <c r="R89" s="39"/>
      <c r="S89" s="39"/>
      <c r="T89" s="2"/>
    </row>
    <row r="90" spans="1:20" ht="45.75" customHeight="1" x14ac:dyDescent="0.3">
      <c r="A90" s="100">
        <v>8</v>
      </c>
      <c r="B90" s="14" t="s">
        <v>73</v>
      </c>
      <c r="C90" s="15" t="s">
        <v>21</v>
      </c>
      <c r="D90" s="16">
        <v>1.5</v>
      </c>
      <c r="E90" s="18"/>
      <c r="F90" s="18"/>
      <c r="G90" s="18">
        <v>0</v>
      </c>
      <c r="H90" s="18">
        <f>G90*D90</f>
        <v>0</v>
      </c>
      <c r="I90" s="18"/>
      <c r="J90" s="18"/>
      <c r="K90" s="115">
        <f t="shared" si="35"/>
        <v>0</v>
      </c>
      <c r="L90" s="116"/>
      <c r="M90" s="121"/>
      <c r="O90" s="2"/>
      <c r="P90" s="39"/>
      <c r="Q90" s="39"/>
      <c r="R90" s="39"/>
      <c r="S90" s="39"/>
      <c r="T90" s="2"/>
    </row>
    <row r="91" spans="1:20" x14ac:dyDescent="0.3">
      <c r="A91" s="101"/>
      <c r="B91" s="36" t="s">
        <v>55</v>
      </c>
      <c r="C91" s="15" t="s">
        <v>10</v>
      </c>
      <c r="D91" s="16">
        <v>0.1</v>
      </c>
      <c r="E91" s="18">
        <v>0</v>
      </c>
      <c r="F91" s="18">
        <f>E91*D91</f>
        <v>0</v>
      </c>
      <c r="G91" s="18"/>
      <c r="H91" s="18"/>
      <c r="I91" s="18">
        <v>0</v>
      </c>
      <c r="J91" s="18">
        <f>I91*D91</f>
        <v>0</v>
      </c>
      <c r="K91" s="115">
        <f t="shared" si="35"/>
        <v>0</v>
      </c>
      <c r="L91" s="116"/>
      <c r="M91" s="121"/>
      <c r="O91" s="2"/>
      <c r="P91" s="39"/>
      <c r="Q91" s="39"/>
      <c r="R91" s="39"/>
      <c r="S91" s="39"/>
      <c r="T91" s="2"/>
    </row>
    <row r="92" spans="1:20" ht="31.5" x14ac:dyDescent="0.3">
      <c r="A92" s="47">
        <v>9</v>
      </c>
      <c r="B92" s="62" t="s">
        <v>63</v>
      </c>
      <c r="C92" s="56" t="s">
        <v>64</v>
      </c>
      <c r="D92" s="56">
        <v>0.5</v>
      </c>
      <c r="E92" s="54"/>
      <c r="F92" s="54"/>
      <c r="G92" s="54">
        <v>0</v>
      </c>
      <c r="H92" s="54">
        <f t="shared" ref="H92" si="38">G92*D92</f>
        <v>0</v>
      </c>
      <c r="I92" s="54">
        <v>0</v>
      </c>
      <c r="J92" s="54">
        <f>I92*D92</f>
        <v>0</v>
      </c>
      <c r="K92" s="126">
        <f>J92+H92</f>
        <v>0</v>
      </c>
      <c r="L92" s="127"/>
      <c r="M92" s="121"/>
      <c r="O92" s="2"/>
      <c r="P92" s="39"/>
      <c r="Q92" s="39"/>
      <c r="R92" s="39"/>
      <c r="S92" s="39"/>
      <c r="T92" s="2"/>
    </row>
    <row r="93" spans="1:20" x14ac:dyDescent="0.3">
      <c r="A93" s="54"/>
      <c r="B93" s="63" t="s">
        <v>65</v>
      </c>
      <c r="C93" s="64"/>
      <c r="D93" s="64"/>
      <c r="E93" s="64"/>
      <c r="F93" s="65">
        <f>SUM(F66:F92)</f>
        <v>0</v>
      </c>
      <c r="G93" s="64"/>
      <c r="H93" s="65">
        <f>SUM(H66:H92)</f>
        <v>0</v>
      </c>
      <c r="I93" s="64"/>
      <c r="J93" s="66">
        <f>SUM(J66:J92)</f>
        <v>0</v>
      </c>
      <c r="K93" s="136">
        <f>SUM(K66:K92)</f>
        <v>0</v>
      </c>
      <c r="L93" s="137"/>
      <c r="M93" s="121"/>
      <c r="O93" s="2"/>
      <c r="P93" s="39"/>
      <c r="Q93" s="39"/>
      <c r="R93" s="39"/>
      <c r="S93" s="39"/>
      <c r="T93" s="2"/>
    </row>
    <row r="94" spans="1:20" ht="38.25" customHeight="1" x14ac:dyDescent="0.3">
      <c r="A94" s="68" t="s">
        <v>90</v>
      </c>
      <c r="B94" s="138" t="s">
        <v>91</v>
      </c>
      <c r="C94" s="139"/>
      <c r="D94" s="139"/>
      <c r="E94" s="139"/>
      <c r="F94" s="139"/>
      <c r="G94" s="139"/>
      <c r="H94" s="139"/>
      <c r="I94" s="139"/>
      <c r="J94" s="139"/>
      <c r="K94" s="139"/>
      <c r="L94" s="140"/>
      <c r="M94" s="121"/>
      <c r="O94" s="2"/>
      <c r="P94" s="39"/>
      <c r="Q94" s="39"/>
      <c r="R94" s="39"/>
      <c r="S94" s="39"/>
      <c r="T94" s="2"/>
    </row>
    <row r="95" spans="1:20" ht="79.5" customHeight="1" x14ac:dyDescent="0.3">
      <c r="A95" s="100">
        <v>1</v>
      </c>
      <c r="B95" s="14" t="s">
        <v>77</v>
      </c>
      <c r="C95" s="15" t="s">
        <v>21</v>
      </c>
      <c r="D95" s="16">
        <v>108</v>
      </c>
      <c r="E95" s="17"/>
      <c r="F95" s="17"/>
      <c r="G95" s="18">
        <v>0</v>
      </c>
      <c r="H95" s="18">
        <f>G95*D95</f>
        <v>0</v>
      </c>
      <c r="I95" s="18"/>
      <c r="J95" s="18"/>
      <c r="K95" s="102">
        <f>J95+H95+F95</f>
        <v>0</v>
      </c>
      <c r="L95" s="103"/>
      <c r="M95" s="121"/>
      <c r="O95" s="2"/>
      <c r="P95" s="39"/>
      <c r="Q95" s="39"/>
      <c r="R95" s="39"/>
      <c r="S95" s="39"/>
      <c r="T95" s="2"/>
    </row>
    <row r="96" spans="1:20" x14ac:dyDescent="0.3">
      <c r="A96" s="108"/>
      <c r="B96" s="29" t="s">
        <v>78</v>
      </c>
      <c r="C96" s="15" t="s">
        <v>10</v>
      </c>
      <c r="D96" s="16">
        <v>1.62</v>
      </c>
      <c r="E96" s="18">
        <v>0</v>
      </c>
      <c r="F96" s="18">
        <f t="shared" ref="F96:F97" si="39">E96*D96</f>
        <v>0</v>
      </c>
      <c r="G96" s="18"/>
      <c r="H96" s="18"/>
      <c r="I96" s="18">
        <v>0</v>
      </c>
      <c r="J96" s="31">
        <f t="shared" ref="J96:J97" si="40">I96*D96</f>
        <v>0</v>
      </c>
      <c r="K96" s="128">
        <f t="shared" ref="K96:K103" si="41">J96+H96+F96</f>
        <v>0</v>
      </c>
      <c r="L96" s="129"/>
      <c r="M96" s="121"/>
      <c r="O96" s="2"/>
      <c r="P96" s="39"/>
      <c r="Q96" s="39"/>
      <c r="R96" s="39"/>
      <c r="S96" s="39"/>
      <c r="T96" s="2"/>
    </row>
    <row r="97" spans="1:20" x14ac:dyDescent="0.3">
      <c r="A97" s="101"/>
      <c r="B97" s="14" t="s">
        <v>79</v>
      </c>
      <c r="C97" s="15" t="s">
        <v>23</v>
      </c>
      <c r="D97" s="16">
        <v>13.5</v>
      </c>
      <c r="E97" s="17">
        <v>0</v>
      </c>
      <c r="F97" s="18">
        <f t="shared" si="39"/>
        <v>0</v>
      </c>
      <c r="G97" s="18"/>
      <c r="H97" s="18"/>
      <c r="I97" s="18">
        <v>0</v>
      </c>
      <c r="J97" s="31">
        <f t="shared" si="40"/>
        <v>0</v>
      </c>
      <c r="K97" s="128">
        <f t="shared" si="41"/>
        <v>0</v>
      </c>
      <c r="L97" s="129"/>
      <c r="M97" s="121"/>
      <c r="O97" s="2"/>
      <c r="P97" s="39"/>
      <c r="Q97" s="39"/>
      <c r="R97" s="39"/>
      <c r="S97" s="39"/>
      <c r="T97" s="2"/>
    </row>
    <row r="98" spans="1:20" ht="48" customHeight="1" x14ac:dyDescent="0.3">
      <c r="A98" s="100">
        <v>2</v>
      </c>
      <c r="B98" s="14" t="s">
        <v>80</v>
      </c>
      <c r="C98" s="15" t="s">
        <v>21</v>
      </c>
      <c r="D98" s="16">
        <v>161</v>
      </c>
      <c r="E98" s="17"/>
      <c r="F98" s="18"/>
      <c r="G98" s="18">
        <v>0</v>
      </c>
      <c r="H98" s="18">
        <f>G98*D98</f>
        <v>0</v>
      </c>
      <c r="I98" s="18"/>
      <c r="J98" s="31"/>
      <c r="K98" s="128">
        <f t="shared" si="41"/>
        <v>0</v>
      </c>
      <c r="L98" s="129"/>
      <c r="M98" s="121"/>
      <c r="O98" s="2"/>
      <c r="P98" s="39"/>
      <c r="Q98" s="39"/>
      <c r="R98" s="39"/>
      <c r="S98" s="39"/>
      <c r="T98" s="2"/>
    </row>
    <row r="99" spans="1:20" ht="30.75" customHeight="1" x14ac:dyDescent="0.3">
      <c r="A99" s="108"/>
      <c r="B99" s="14" t="s">
        <v>81</v>
      </c>
      <c r="C99" s="15" t="s">
        <v>21</v>
      </c>
      <c r="D99" s="16">
        <v>161</v>
      </c>
      <c r="E99" s="18">
        <v>0</v>
      </c>
      <c r="F99" s="18">
        <f>E99*D99</f>
        <v>0</v>
      </c>
      <c r="G99" s="18"/>
      <c r="H99" s="18"/>
      <c r="I99" s="18">
        <v>0</v>
      </c>
      <c r="J99" s="31">
        <f>I99*D99</f>
        <v>0</v>
      </c>
      <c r="K99" s="128">
        <f t="shared" si="41"/>
        <v>0</v>
      </c>
      <c r="L99" s="129"/>
      <c r="M99" s="121"/>
      <c r="O99" s="2"/>
      <c r="P99" s="39"/>
      <c r="Q99" s="39"/>
      <c r="R99" s="39"/>
      <c r="S99" s="39"/>
      <c r="T99" s="2"/>
    </row>
    <row r="100" spans="1:20" x14ac:dyDescent="0.3">
      <c r="A100" s="108"/>
      <c r="B100" s="29" t="s">
        <v>78</v>
      </c>
      <c r="C100" s="15" t="s">
        <v>10</v>
      </c>
      <c r="D100" s="16">
        <v>2.4</v>
      </c>
      <c r="E100" s="18">
        <v>0</v>
      </c>
      <c r="F100" s="18">
        <f t="shared" ref="F100:F101" si="42">E100*D100</f>
        <v>0</v>
      </c>
      <c r="G100" s="18"/>
      <c r="H100" s="18"/>
      <c r="I100" s="18">
        <v>0</v>
      </c>
      <c r="J100" s="31">
        <f t="shared" ref="J100:J101" si="43">I100*D100</f>
        <v>0</v>
      </c>
      <c r="K100" s="128">
        <f t="shared" si="41"/>
        <v>0</v>
      </c>
      <c r="L100" s="129"/>
      <c r="M100" s="121"/>
      <c r="O100" s="2"/>
      <c r="P100" s="39"/>
      <c r="Q100" s="39"/>
      <c r="R100" s="39"/>
      <c r="S100" s="39"/>
      <c r="T100" s="2"/>
    </row>
    <row r="101" spans="1:20" x14ac:dyDescent="0.3">
      <c r="A101" s="101"/>
      <c r="B101" s="14" t="s">
        <v>82</v>
      </c>
      <c r="C101" s="15" t="s">
        <v>23</v>
      </c>
      <c r="D101" s="16">
        <v>161</v>
      </c>
      <c r="E101" s="17">
        <v>0</v>
      </c>
      <c r="F101" s="18">
        <f t="shared" si="42"/>
        <v>0</v>
      </c>
      <c r="G101" s="18"/>
      <c r="H101" s="18"/>
      <c r="I101" s="18">
        <v>0</v>
      </c>
      <c r="J101" s="31">
        <f t="shared" si="43"/>
        <v>0</v>
      </c>
      <c r="K101" s="128">
        <f t="shared" si="41"/>
        <v>0</v>
      </c>
      <c r="L101" s="129"/>
      <c r="M101" s="121"/>
      <c r="O101" s="2"/>
      <c r="P101" s="39"/>
      <c r="Q101" s="39"/>
      <c r="R101" s="39"/>
      <c r="S101" s="39"/>
      <c r="T101" s="2"/>
    </row>
    <row r="102" spans="1:20" ht="30.75" customHeight="1" x14ac:dyDescent="0.3">
      <c r="A102" s="100">
        <v>3</v>
      </c>
      <c r="B102" s="14" t="s">
        <v>83</v>
      </c>
      <c r="C102" s="15" t="s">
        <v>21</v>
      </c>
      <c r="D102" s="16">
        <v>31.3</v>
      </c>
      <c r="E102" s="17"/>
      <c r="F102" s="18"/>
      <c r="G102" s="18">
        <v>0</v>
      </c>
      <c r="H102" s="18">
        <f>G102*D102</f>
        <v>0</v>
      </c>
      <c r="I102" s="18"/>
      <c r="J102" s="31"/>
      <c r="K102" s="128">
        <f t="shared" si="41"/>
        <v>0</v>
      </c>
      <c r="L102" s="129"/>
      <c r="M102" s="121"/>
      <c r="O102" s="2"/>
      <c r="P102" s="39"/>
      <c r="Q102" s="39"/>
      <c r="R102" s="39"/>
      <c r="S102" s="39"/>
      <c r="T102" s="2"/>
    </row>
    <row r="103" spans="1:20" ht="63" x14ac:dyDescent="0.3">
      <c r="A103" s="101"/>
      <c r="B103" s="14" t="s">
        <v>84</v>
      </c>
      <c r="C103" s="15" t="s">
        <v>21</v>
      </c>
      <c r="D103" s="16">
        <v>34</v>
      </c>
      <c r="E103" s="18">
        <v>0</v>
      </c>
      <c r="F103" s="18">
        <f>E103*D103</f>
        <v>0</v>
      </c>
      <c r="G103" s="18"/>
      <c r="H103" s="18"/>
      <c r="I103" s="18">
        <v>0</v>
      </c>
      <c r="J103" s="31">
        <f>I103*D103</f>
        <v>0</v>
      </c>
      <c r="K103" s="128">
        <f t="shared" si="41"/>
        <v>0</v>
      </c>
      <c r="L103" s="129"/>
      <c r="M103" s="121"/>
      <c r="O103" s="2"/>
      <c r="P103" s="39"/>
      <c r="Q103" s="39"/>
      <c r="R103" s="39"/>
      <c r="S103" s="39"/>
      <c r="T103" s="2"/>
    </row>
    <row r="104" spans="1:20" x14ac:dyDescent="0.3">
      <c r="A104" s="49"/>
      <c r="B104" s="14" t="s">
        <v>85</v>
      </c>
      <c r="C104" s="15" t="s">
        <v>51</v>
      </c>
      <c r="D104" s="16">
        <v>10</v>
      </c>
      <c r="E104" s="18"/>
      <c r="F104" s="18"/>
      <c r="G104" s="18">
        <v>0</v>
      </c>
      <c r="H104" s="18">
        <f>G104*D104</f>
        <v>0</v>
      </c>
      <c r="I104" s="18"/>
      <c r="J104" s="31"/>
      <c r="K104" s="128">
        <f>J104+H104+F104</f>
        <v>0</v>
      </c>
      <c r="L104" s="129"/>
      <c r="M104" s="121"/>
      <c r="O104" s="2"/>
      <c r="P104" s="39"/>
      <c r="Q104" s="39"/>
      <c r="R104" s="39"/>
      <c r="S104" s="39"/>
      <c r="T104" s="2"/>
    </row>
    <row r="105" spans="1:20" x14ac:dyDescent="0.3">
      <c r="A105" s="49">
        <v>4</v>
      </c>
      <c r="B105" s="14" t="s">
        <v>86</v>
      </c>
      <c r="C105" s="15" t="s">
        <v>51</v>
      </c>
      <c r="D105" s="16">
        <v>10</v>
      </c>
      <c r="E105" s="18">
        <v>0</v>
      </c>
      <c r="F105" s="18">
        <f>E105*D105</f>
        <v>0</v>
      </c>
      <c r="G105" s="18"/>
      <c r="H105" s="18"/>
      <c r="I105" s="18">
        <v>0</v>
      </c>
      <c r="J105" s="31">
        <f>I105*D105</f>
        <v>0</v>
      </c>
      <c r="K105" s="128">
        <f>J105+H105+F105</f>
        <v>0</v>
      </c>
      <c r="L105" s="129"/>
      <c r="M105" s="121"/>
      <c r="O105" s="2"/>
      <c r="P105" s="39"/>
      <c r="Q105" s="39"/>
      <c r="R105" s="39"/>
      <c r="S105" s="39"/>
      <c r="T105" s="2"/>
    </row>
    <row r="106" spans="1:20" ht="31.5" x14ac:dyDescent="0.3">
      <c r="A106" s="47">
        <v>5</v>
      </c>
      <c r="B106" s="62" t="s">
        <v>63</v>
      </c>
      <c r="C106" s="56" t="s">
        <v>64</v>
      </c>
      <c r="D106" s="56">
        <v>2</v>
      </c>
      <c r="E106" s="54"/>
      <c r="F106" s="54"/>
      <c r="G106" s="54">
        <v>0</v>
      </c>
      <c r="H106" s="54">
        <f t="shared" ref="H106" si="44">G106*D106</f>
        <v>0</v>
      </c>
      <c r="I106" s="54">
        <v>0</v>
      </c>
      <c r="J106" s="54">
        <f>I106*D106</f>
        <v>0</v>
      </c>
      <c r="K106" s="126">
        <f>J106+H106</f>
        <v>0</v>
      </c>
      <c r="L106" s="127"/>
      <c r="M106" s="121"/>
      <c r="O106" s="2"/>
      <c r="P106" s="39"/>
      <c r="Q106" s="39"/>
      <c r="R106" s="39"/>
      <c r="S106" s="39"/>
      <c r="T106" s="2"/>
    </row>
    <row r="107" spans="1:20" ht="31.5" x14ac:dyDescent="0.3">
      <c r="A107" s="100">
        <v>6</v>
      </c>
      <c r="B107" s="30" t="s">
        <v>87</v>
      </c>
      <c r="C107" s="15" t="s">
        <v>21</v>
      </c>
      <c r="D107" s="16">
        <v>57</v>
      </c>
      <c r="E107" s="18"/>
      <c r="F107" s="18"/>
      <c r="G107" s="18">
        <v>0</v>
      </c>
      <c r="H107" s="18">
        <f>G107*D107</f>
        <v>0</v>
      </c>
      <c r="I107" s="18"/>
      <c r="J107" s="31"/>
      <c r="K107" s="128">
        <f t="shared" ref="K107:K110" si="45">J107+H107+F107</f>
        <v>0</v>
      </c>
      <c r="L107" s="129"/>
      <c r="M107" s="121"/>
      <c r="O107" s="2"/>
      <c r="P107" s="39"/>
      <c r="Q107" s="39"/>
      <c r="R107" s="39"/>
      <c r="S107" s="39"/>
      <c r="T107" s="2"/>
    </row>
    <row r="108" spans="1:20" x14ac:dyDescent="0.3">
      <c r="A108" s="108"/>
      <c r="B108" s="29" t="s">
        <v>88</v>
      </c>
      <c r="C108" s="15" t="s">
        <v>23</v>
      </c>
      <c r="D108" s="16">
        <v>91.2</v>
      </c>
      <c r="E108" s="18">
        <v>0</v>
      </c>
      <c r="F108" s="18">
        <f>E108*D108</f>
        <v>0</v>
      </c>
      <c r="G108" s="18"/>
      <c r="H108" s="18"/>
      <c r="I108" s="18">
        <v>0</v>
      </c>
      <c r="J108" s="31">
        <f>I108*D108</f>
        <v>0</v>
      </c>
      <c r="K108" s="128">
        <f t="shared" si="45"/>
        <v>0</v>
      </c>
      <c r="L108" s="129"/>
      <c r="M108" s="121"/>
      <c r="O108" s="2"/>
      <c r="P108" s="39"/>
      <c r="Q108" s="39"/>
      <c r="R108" s="39"/>
      <c r="S108" s="39"/>
      <c r="T108" s="2"/>
    </row>
    <row r="109" spans="1:20" x14ac:dyDescent="0.3">
      <c r="A109" s="108"/>
      <c r="B109" s="29" t="s">
        <v>89</v>
      </c>
      <c r="C109" s="15" t="s">
        <v>10</v>
      </c>
      <c r="D109" s="16">
        <v>0.3</v>
      </c>
      <c r="E109" s="18">
        <v>0</v>
      </c>
      <c r="F109" s="18">
        <f>E109*D109</f>
        <v>0</v>
      </c>
      <c r="G109" s="18"/>
      <c r="H109" s="18"/>
      <c r="I109" s="18">
        <v>0</v>
      </c>
      <c r="J109" s="31">
        <f>I109*D109</f>
        <v>0</v>
      </c>
      <c r="K109" s="128">
        <f t="shared" si="45"/>
        <v>0</v>
      </c>
      <c r="L109" s="129"/>
      <c r="M109" s="121"/>
      <c r="O109" s="2"/>
      <c r="P109" s="39"/>
      <c r="Q109" s="39"/>
      <c r="R109" s="39"/>
      <c r="S109" s="39"/>
      <c r="T109" s="2"/>
    </row>
    <row r="110" spans="1:20" x14ac:dyDescent="0.3">
      <c r="A110" s="101"/>
      <c r="B110" s="14" t="s">
        <v>79</v>
      </c>
      <c r="C110" s="15" t="s">
        <v>23</v>
      </c>
      <c r="D110" s="16">
        <v>11.4</v>
      </c>
      <c r="E110" s="17">
        <v>0</v>
      </c>
      <c r="F110" s="18">
        <f t="shared" ref="F110" si="46">E110*D110</f>
        <v>0</v>
      </c>
      <c r="G110" s="18"/>
      <c r="H110" s="18"/>
      <c r="I110" s="18">
        <v>0</v>
      </c>
      <c r="J110" s="31">
        <f t="shared" ref="J110" si="47">I110*D110</f>
        <v>0</v>
      </c>
      <c r="K110" s="128">
        <f t="shared" si="45"/>
        <v>0</v>
      </c>
      <c r="L110" s="129"/>
      <c r="M110" s="121"/>
      <c r="O110" s="2"/>
      <c r="P110" s="39"/>
      <c r="Q110" s="39"/>
      <c r="R110" s="39"/>
      <c r="S110" s="39"/>
      <c r="T110" s="2"/>
    </row>
    <row r="111" spans="1:20" x14ac:dyDescent="0.3">
      <c r="A111" s="54"/>
      <c r="B111" s="70" t="s">
        <v>65</v>
      </c>
      <c r="C111" s="64"/>
      <c r="D111" s="64"/>
      <c r="E111" s="64"/>
      <c r="F111" s="72">
        <f>SUM(F95:F106)</f>
        <v>0</v>
      </c>
      <c r="G111" s="54"/>
      <c r="H111" s="72">
        <f>SUM(H95:H106)</f>
        <v>0</v>
      </c>
      <c r="I111" s="54"/>
      <c r="J111" s="71">
        <f>SUM(J95:J106)</f>
        <v>0</v>
      </c>
      <c r="K111" s="136">
        <f>SUM(K95:K106)</f>
        <v>0</v>
      </c>
      <c r="L111" s="137"/>
      <c r="M111" s="121"/>
      <c r="O111" s="2"/>
      <c r="P111" s="39"/>
      <c r="Q111" s="39"/>
      <c r="R111" s="39"/>
      <c r="S111" s="39"/>
      <c r="T111" s="2"/>
    </row>
    <row r="112" spans="1:20" x14ac:dyDescent="0.3">
      <c r="A112" s="68" t="s">
        <v>105</v>
      </c>
      <c r="B112" s="141" t="s">
        <v>104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3"/>
      <c r="M112" s="121"/>
      <c r="O112" s="2"/>
      <c r="P112" s="39"/>
      <c r="Q112" s="39"/>
      <c r="R112" s="39"/>
      <c r="S112" s="39"/>
      <c r="T112" s="2"/>
    </row>
    <row r="113" spans="1:20" ht="80.25" customHeight="1" x14ac:dyDescent="0.3">
      <c r="A113" s="100">
        <v>1</v>
      </c>
      <c r="B113" s="14" t="s">
        <v>92</v>
      </c>
      <c r="C113" s="15" t="s">
        <v>93</v>
      </c>
      <c r="D113" s="16">
        <v>168</v>
      </c>
      <c r="E113" s="17"/>
      <c r="F113" s="17"/>
      <c r="G113" s="18">
        <v>0</v>
      </c>
      <c r="H113" s="18">
        <f>G113*D113</f>
        <v>0</v>
      </c>
      <c r="I113" s="18"/>
      <c r="J113" s="18"/>
      <c r="K113" s="102">
        <f>J113+H113+F113</f>
        <v>0</v>
      </c>
      <c r="L113" s="103"/>
      <c r="M113" s="121"/>
      <c r="O113" s="2"/>
      <c r="P113" s="39"/>
      <c r="Q113" s="39"/>
      <c r="R113" s="39"/>
      <c r="S113" s="39"/>
      <c r="T113" s="2"/>
    </row>
    <row r="114" spans="1:20" x14ac:dyDescent="0.3">
      <c r="A114" s="108"/>
      <c r="B114" s="29" t="s">
        <v>94</v>
      </c>
      <c r="C114" s="15" t="s">
        <v>23</v>
      </c>
      <c r="D114" s="16">
        <v>15</v>
      </c>
      <c r="E114" s="18">
        <v>0</v>
      </c>
      <c r="F114" s="18">
        <f t="shared" ref="F114:F115" si="48">E114*D114</f>
        <v>0</v>
      </c>
      <c r="G114" s="18"/>
      <c r="H114" s="18"/>
      <c r="I114" s="18">
        <v>0</v>
      </c>
      <c r="J114" s="31">
        <f t="shared" ref="J114:J115" si="49">I114*D114</f>
        <v>0</v>
      </c>
      <c r="K114" s="128">
        <f t="shared" ref="K114:K125" si="50">J114+H114+F114</f>
        <v>0</v>
      </c>
      <c r="L114" s="129"/>
      <c r="M114" s="121"/>
      <c r="O114" s="2"/>
      <c r="P114" s="39"/>
      <c r="Q114" s="39"/>
      <c r="R114" s="39"/>
      <c r="S114" s="39"/>
      <c r="T114" s="2"/>
    </row>
    <row r="115" spans="1:20" x14ac:dyDescent="0.3">
      <c r="A115" s="101"/>
      <c r="B115" s="14" t="s">
        <v>79</v>
      </c>
      <c r="C115" s="15" t="s">
        <v>23</v>
      </c>
      <c r="D115" s="16">
        <v>5</v>
      </c>
      <c r="E115" s="17">
        <v>0</v>
      </c>
      <c r="F115" s="18">
        <f t="shared" si="48"/>
        <v>0</v>
      </c>
      <c r="G115" s="18"/>
      <c r="H115" s="18"/>
      <c r="I115" s="18">
        <v>0</v>
      </c>
      <c r="J115" s="31">
        <f t="shared" si="49"/>
        <v>0</v>
      </c>
      <c r="K115" s="128">
        <f t="shared" si="50"/>
        <v>0</v>
      </c>
      <c r="L115" s="129"/>
      <c r="M115" s="121"/>
      <c r="O115" s="2"/>
      <c r="P115" s="39"/>
      <c r="Q115" s="39"/>
      <c r="R115" s="39"/>
      <c r="S115" s="39"/>
      <c r="T115" s="2"/>
    </row>
    <row r="116" spans="1:20" ht="48" customHeight="1" x14ac:dyDescent="0.3">
      <c r="A116" s="9">
        <v>2</v>
      </c>
      <c r="B116" s="14" t="s">
        <v>95</v>
      </c>
      <c r="C116" s="15" t="s">
        <v>51</v>
      </c>
      <c r="D116" s="16">
        <v>42</v>
      </c>
      <c r="E116" s="17"/>
      <c r="F116" s="18"/>
      <c r="G116" s="18">
        <v>0</v>
      </c>
      <c r="H116" s="18">
        <f>G116*D116</f>
        <v>0</v>
      </c>
      <c r="I116" s="18"/>
      <c r="J116" s="31"/>
      <c r="K116" s="128">
        <f t="shared" si="50"/>
        <v>0</v>
      </c>
      <c r="L116" s="129"/>
      <c r="M116" s="121"/>
      <c r="O116" s="2"/>
      <c r="P116" s="39"/>
      <c r="Q116" s="39"/>
      <c r="R116" s="39"/>
      <c r="S116" s="39"/>
      <c r="T116" s="2"/>
    </row>
    <row r="117" spans="1:20" x14ac:dyDescent="0.3">
      <c r="A117" s="149">
        <v>3</v>
      </c>
      <c r="B117" s="14" t="s">
        <v>96</v>
      </c>
      <c r="C117" s="15" t="s">
        <v>51</v>
      </c>
      <c r="D117" s="16">
        <v>42</v>
      </c>
      <c r="E117" s="18"/>
      <c r="F117" s="18"/>
      <c r="G117" s="18">
        <v>0</v>
      </c>
      <c r="H117" s="18">
        <f>G117*D117</f>
        <v>0</v>
      </c>
      <c r="I117" s="18"/>
      <c r="J117" s="31"/>
      <c r="K117" s="128">
        <f t="shared" si="50"/>
        <v>0</v>
      </c>
      <c r="L117" s="129"/>
      <c r="M117" s="121"/>
      <c r="O117" s="2"/>
      <c r="P117" s="39"/>
      <c r="Q117" s="39"/>
      <c r="R117" s="39"/>
      <c r="S117" s="39"/>
      <c r="T117" s="2"/>
    </row>
    <row r="118" spans="1:20" x14ac:dyDescent="0.3">
      <c r="A118" s="150"/>
      <c r="B118" s="29" t="s">
        <v>97</v>
      </c>
      <c r="C118" s="15" t="s">
        <v>21</v>
      </c>
      <c r="D118" s="16">
        <v>2.1</v>
      </c>
      <c r="E118" s="18">
        <v>0</v>
      </c>
      <c r="F118" s="18">
        <f t="shared" ref="F118:F120" si="51">E118*D118</f>
        <v>0</v>
      </c>
      <c r="G118" s="18"/>
      <c r="H118" s="18"/>
      <c r="I118" s="18">
        <v>0</v>
      </c>
      <c r="J118" s="31">
        <f t="shared" ref="J118:J120" si="52">I118*D118</f>
        <v>0</v>
      </c>
      <c r="K118" s="128">
        <f t="shared" si="50"/>
        <v>0</v>
      </c>
      <c r="L118" s="129"/>
      <c r="M118" s="121"/>
      <c r="O118" s="2"/>
      <c r="P118" s="39"/>
      <c r="Q118" s="39"/>
      <c r="R118" s="39"/>
      <c r="S118" s="39"/>
      <c r="T118" s="2"/>
    </row>
    <row r="119" spans="1:20" x14ac:dyDescent="0.3">
      <c r="A119" s="150"/>
      <c r="B119" s="14" t="s">
        <v>98</v>
      </c>
      <c r="C119" s="15" t="s">
        <v>17</v>
      </c>
      <c r="D119" s="16">
        <v>27</v>
      </c>
      <c r="E119" s="18">
        <v>0</v>
      </c>
      <c r="F119" s="18">
        <f t="shared" si="51"/>
        <v>0</v>
      </c>
      <c r="G119" s="18"/>
      <c r="H119" s="18"/>
      <c r="I119" s="18">
        <v>0</v>
      </c>
      <c r="J119" s="31">
        <f t="shared" si="52"/>
        <v>0</v>
      </c>
      <c r="K119" s="128">
        <f t="shared" si="50"/>
        <v>0</v>
      </c>
      <c r="L119" s="129"/>
      <c r="M119" s="121"/>
      <c r="O119" s="2"/>
      <c r="P119" s="39"/>
      <c r="Q119" s="39"/>
      <c r="R119" s="39"/>
      <c r="S119" s="39"/>
      <c r="T119" s="2"/>
    </row>
    <row r="120" spans="1:20" x14ac:dyDescent="0.3">
      <c r="A120" s="151"/>
      <c r="B120" s="14" t="s">
        <v>25</v>
      </c>
      <c r="C120" s="15" t="s">
        <v>23</v>
      </c>
      <c r="D120" s="16">
        <v>2</v>
      </c>
      <c r="E120" s="17">
        <v>0</v>
      </c>
      <c r="F120" s="18">
        <f t="shared" si="51"/>
        <v>0</v>
      </c>
      <c r="G120" s="18"/>
      <c r="H120" s="18"/>
      <c r="I120" s="18">
        <v>0</v>
      </c>
      <c r="J120" s="31">
        <f t="shared" si="52"/>
        <v>0</v>
      </c>
      <c r="K120" s="128">
        <f t="shared" si="50"/>
        <v>0</v>
      </c>
      <c r="L120" s="129"/>
      <c r="M120" s="121"/>
      <c r="O120" s="2"/>
      <c r="P120" s="39"/>
      <c r="Q120" s="39"/>
      <c r="R120" s="39"/>
      <c r="S120" s="39"/>
      <c r="T120" s="2"/>
    </row>
    <row r="121" spans="1:20" ht="78.75" x14ac:dyDescent="0.3">
      <c r="A121" s="100">
        <v>4</v>
      </c>
      <c r="B121" s="14" t="s">
        <v>99</v>
      </c>
      <c r="C121" s="15" t="s">
        <v>64</v>
      </c>
      <c r="D121" s="16">
        <v>1.06</v>
      </c>
      <c r="E121" s="17"/>
      <c r="F121" s="18"/>
      <c r="G121" s="18">
        <v>0</v>
      </c>
      <c r="H121" s="18">
        <f>G121*D121</f>
        <v>0</v>
      </c>
      <c r="I121" s="18"/>
      <c r="J121" s="31"/>
      <c r="K121" s="128">
        <f t="shared" si="50"/>
        <v>0</v>
      </c>
      <c r="L121" s="129"/>
      <c r="M121" s="121"/>
      <c r="O121" s="2"/>
      <c r="P121" s="39"/>
      <c r="Q121" s="39"/>
      <c r="R121" s="39"/>
      <c r="S121" s="39"/>
      <c r="T121" s="2"/>
    </row>
    <row r="122" spans="1:20" x14ac:dyDescent="0.3">
      <c r="A122" s="108"/>
      <c r="B122" s="14" t="s">
        <v>100</v>
      </c>
      <c r="C122" s="15" t="s">
        <v>17</v>
      </c>
      <c r="D122" s="16">
        <v>305</v>
      </c>
      <c r="E122" s="17">
        <v>0</v>
      </c>
      <c r="F122" s="18">
        <f>E122*D122</f>
        <v>0</v>
      </c>
      <c r="G122" s="18"/>
      <c r="H122" s="18"/>
      <c r="I122" s="18">
        <v>0</v>
      </c>
      <c r="J122" s="31">
        <f>I122*D122</f>
        <v>0</v>
      </c>
      <c r="K122" s="128">
        <f t="shared" si="50"/>
        <v>0</v>
      </c>
      <c r="L122" s="129"/>
      <c r="M122" s="121"/>
      <c r="O122" s="2"/>
      <c r="P122" s="39"/>
      <c r="Q122" s="39"/>
      <c r="R122" s="39"/>
      <c r="S122" s="39"/>
      <c r="T122" s="2"/>
    </row>
    <row r="123" spans="1:20" x14ac:dyDescent="0.3">
      <c r="A123" s="108"/>
      <c r="B123" s="14" t="s">
        <v>101</v>
      </c>
      <c r="C123" s="15" t="s">
        <v>17</v>
      </c>
      <c r="D123" s="16">
        <v>1866</v>
      </c>
      <c r="E123" s="17">
        <v>0</v>
      </c>
      <c r="F123" s="18">
        <f>E123*D123</f>
        <v>0</v>
      </c>
      <c r="G123" s="18"/>
      <c r="H123" s="18"/>
      <c r="I123" s="18">
        <v>0</v>
      </c>
      <c r="J123" s="31">
        <f>I123*D123</f>
        <v>0</v>
      </c>
      <c r="K123" s="128">
        <f t="shared" si="50"/>
        <v>0</v>
      </c>
      <c r="L123" s="129"/>
      <c r="M123" s="121"/>
      <c r="O123" s="2"/>
      <c r="P123" s="39"/>
      <c r="Q123" s="39"/>
      <c r="R123" s="39"/>
      <c r="S123" s="39"/>
      <c r="T123" s="2"/>
    </row>
    <row r="124" spans="1:20" x14ac:dyDescent="0.3">
      <c r="A124" s="101"/>
      <c r="B124" s="14" t="s">
        <v>102</v>
      </c>
      <c r="C124" s="15" t="s">
        <v>43</v>
      </c>
      <c r="D124" s="16">
        <v>2</v>
      </c>
      <c r="E124" s="17">
        <v>0</v>
      </c>
      <c r="F124" s="18">
        <f>E124*D124</f>
        <v>0</v>
      </c>
      <c r="G124" s="18"/>
      <c r="H124" s="18"/>
      <c r="I124" s="18">
        <v>0</v>
      </c>
      <c r="J124" s="31">
        <f>I124*D124</f>
        <v>0</v>
      </c>
      <c r="K124" s="128">
        <f t="shared" si="50"/>
        <v>0</v>
      </c>
      <c r="L124" s="129"/>
      <c r="M124" s="121"/>
      <c r="O124" s="2"/>
      <c r="P124" s="39"/>
      <c r="Q124" s="39"/>
      <c r="R124" s="39"/>
      <c r="S124" s="39"/>
      <c r="T124" s="2"/>
    </row>
    <row r="125" spans="1:20" ht="47.25" x14ac:dyDescent="0.3">
      <c r="A125" s="100">
        <v>5</v>
      </c>
      <c r="B125" s="14" t="s">
        <v>106</v>
      </c>
      <c r="C125" s="15" t="s">
        <v>21</v>
      </c>
      <c r="D125" s="16">
        <v>180</v>
      </c>
      <c r="E125" s="18"/>
      <c r="F125" s="18"/>
      <c r="G125" s="18">
        <v>0</v>
      </c>
      <c r="H125" s="18">
        <f>G125*D125</f>
        <v>0</v>
      </c>
      <c r="I125" s="18"/>
      <c r="J125" s="31"/>
      <c r="K125" s="128">
        <f t="shared" si="50"/>
        <v>0</v>
      </c>
      <c r="L125" s="129"/>
      <c r="M125" s="121"/>
      <c r="O125" s="2"/>
      <c r="P125" s="39"/>
      <c r="Q125" s="39"/>
      <c r="R125" s="39"/>
      <c r="S125" s="39"/>
      <c r="T125" s="2"/>
    </row>
    <row r="126" spans="1:20" x14ac:dyDescent="0.3">
      <c r="A126" s="101"/>
      <c r="B126" s="30" t="s">
        <v>103</v>
      </c>
      <c r="C126" s="15" t="s">
        <v>23</v>
      </c>
      <c r="D126" s="16">
        <v>75.599999999999994</v>
      </c>
      <c r="E126" s="18">
        <v>0</v>
      </c>
      <c r="F126" s="18">
        <f>E126*D126</f>
        <v>0</v>
      </c>
      <c r="G126" s="18"/>
      <c r="H126" s="18"/>
      <c r="I126" s="18">
        <v>0</v>
      </c>
      <c r="J126" s="31">
        <f>I126*D126</f>
        <v>0</v>
      </c>
      <c r="K126" s="128">
        <f>J126+H126+F126</f>
        <v>0</v>
      </c>
      <c r="L126" s="129"/>
      <c r="M126" s="121"/>
      <c r="O126" s="2"/>
      <c r="P126" s="39"/>
      <c r="Q126" s="39"/>
      <c r="R126" s="39"/>
      <c r="S126" s="39"/>
      <c r="T126" s="2"/>
    </row>
    <row r="127" spans="1:20" ht="37.5" customHeight="1" x14ac:dyDescent="0.3">
      <c r="A127" s="47">
        <v>6</v>
      </c>
      <c r="B127" s="62" t="s">
        <v>63</v>
      </c>
      <c r="C127" s="56" t="s">
        <v>64</v>
      </c>
      <c r="D127" s="56">
        <v>0.5</v>
      </c>
      <c r="E127" s="54"/>
      <c r="F127" s="54"/>
      <c r="G127" s="54">
        <v>0</v>
      </c>
      <c r="H127" s="54">
        <f t="shared" ref="H127" si="53">G127*D127</f>
        <v>0</v>
      </c>
      <c r="I127" s="54">
        <v>0</v>
      </c>
      <c r="J127" s="54">
        <f>I127*D127</f>
        <v>0</v>
      </c>
      <c r="K127" s="126">
        <f>J127+H127</f>
        <v>0</v>
      </c>
      <c r="L127" s="127"/>
      <c r="M127" s="121"/>
      <c r="O127" s="2"/>
      <c r="P127" s="39"/>
      <c r="Q127" s="39"/>
      <c r="R127" s="39"/>
      <c r="S127" s="39"/>
      <c r="T127" s="2"/>
    </row>
    <row r="128" spans="1:20" x14ac:dyDescent="0.3">
      <c r="A128" s="54"/>
      <c r="B128" s="70" t="s">
        <v>65</v>
      </c>
      <c r="C128" s="64"/>
      <c r="D128" s="64"/>
      <c r="E128" s="64"/>
      <c r="F128" s="72">
        <f>SUM(F113:F127)</f>
        <v>0</v>
      </c>
      <c r="G128" s="54"/>
      <c r="H128" s="72">
        <f>SUM(H113:H127)</f>
        <v>0</v>
      </c>
      <c r="I128" s="54"/>
      <c r="J128" s="71">
        <f>SUM(J113:J127)</f>
        <v>0</v>
      </c>
      <c r="K128" s="136">
        <f>SUM(K113:K127)</f>
        <v>0</v>
      </c>
      <c r="L128" s="137"/>
      <c r="M128" s="121"/>
      <c r="O128" s="2"/>
      <c r="P128" s="39"/>
      <c r="Q128" s="39"/>
      <c r="R128" s="39"/>
      <c r="S128" s="39"/>
      <c r="T128" s="2"/>
    </row>
    <row r="129" spans="1:20" ht="17.25" customHeight="1" x14ac:dyDescent="0.3">
      <c r="A129" s="68" t="s">
        <v>116</v>
      </c>
      <c r="B129" s="141" t="s">
        <v>115</v>
      </c>
      <c r="C129" s="142"/>
      <c r="D129" s="142"/>
      <c r="E129" s="142"/>
      <c r="F129" s="142"/>
      <c r="G129" s="142"/>
      <c r="H129" s="142"/>
      <c r="I129" s="142"/>
      <c r="J129" s="142"/>
      <c r="K129" s="142"/>
      <c r="L129" s="143"/>
      <c r="M129" s="121"/>
      <c r="O129" s="2"/>
      <c r="P129" s="39"/>
      <c r="Q129" s="39"/>
      <c r="R129" s="39"/>
      <c r="S129" s="39"/>
      <c r="T129" s="2"/>
    </row>
    <row r="130" spans="1:20" ht="105.75" customHeight="1" x14ac:dyDescent="0.3">
      <c r="A130" s="47">
        <v>1</v>
      </c>
      <c r="B130" s="14" t="s">
        <v>107</v>
      </c>
      <c r="C130" s="15" t="s">
        <v>10</v>
      </c>
      <c r="D130" s="16">
        <v>200</v>
      </c>
      <c r="E130" s="17"/>
      <c r="F130" s="17"/>
      <c r="G130" s="18">
        <v>0</v>
      </c>
      <c r="H130" s="18">
        <f>G130*D130</f>
        <v>0</v>
      </c>
      <c r="I130" s="18"/>
      <c r="J130" s="18"/>
      <c r="K130" s="102">
        <f>J130+H130+F130</f>
        <v>0</v>
      </c>
      <c r="L130" s="103"/>
      <c r="M130" s="121"/>
      <c r="O130" s="2"/>
      <c r="P130" s="39"/>
      <c r="Q130" s="39"/>
      <c r="R130" s="39"/>
      <c r="S130" s="39"/>
      <c r="T130" s="2"/>
    </row>
    <row r="131" spans="1:20" ht="48" customHeight="1" x14ac:dyDescent="0.3">
      <c r="A131" s="47">
        <v>2</v>
      </c>
      <c r="B131" s="14" t="s">
        <v>108</v>
      </c>
      <c r="C131" s="15" t="s">
        <v>10</v>
      </c>
      <c r="D131" s="16">
        <v>100</v>
      </c>
      <c r="E131" s="17"/>
      <c r="F131" s="17"/>
      <c r="G131" s="18">
        <v>0</v>
      </c>
      <c r="H131" s="18">
        <f>G131*D131</f>
        <v>0</v>
      </c>
      <c r="I131" s="18">
        <v>0</v>
      </c>
      <c r="J131" s="18">
        <f>I131*D131</f>
        <v>0</v>
      </c>
      <c r="K131" s="104">
        <f t="shared" ref="K131" si="54">J131+H131+F131</f>
        <v>0</v>
      </c>
      <c r="L131" s="105"/>
      <c r="M131" s="121"/>
      <c r="O131" s="2"/>
      <c r="P131" s="39"/>
      <c r="Q131" s="39"/>
      <c r="R131" s="39"/>
      <c r="S131" s="39"/>
      <c r="T131" s="2"/>
    </row>
    <row r="132" spans="1:20" ht="36" customHeight="1" x14ac:dyDescent="0.3">
      <c r="A132" s="100">
        <v>3</v>
      </c>
      <c r="B132" s="73" t="s">
        <v>109</v>
      </c>
      <c r="C132" s="56" t="s">
        <v>21</v>
      </c>
      <c r="D132" s="74">
        <v>865</v>
      </c>
      <c r="E132" s="75"/>
      <c r="F132" s="76"/>
      <c r="G132" s="75">
        <v>0</v>
      </c>
      <c r="H132" s="56">
        <f t="shared" ref="H132" si="55">G132*D132</f>
        <v>0</v>
      </c>
      <c r="I132" s="75"/>
      <c r="J132" s="75"/>
      <c r="K132" s="147">
        <f>J132+H132+F132</f>
        <v>0</v>
      </c>
      <c r="L132" s="148"/>
      <c r="M132" s="121"/>
      <c r="O132" s="2"/>
      <c r="P132" s="39"/>
      <c r="Q132" s="39"/>
      <c r="R132" s="39"/>
      <c r="S132" s="39"/>
      <c r="T132" s="2"/>
    </row>
    <row r="133" spans="1:20" ht="21" customHeight="1" x14ac:dyDescent="0.3">
      <c r="A133" s="101"/>
      <c r="B133" s="55" t="s">
        <v>110</v>
      </c>
      <c r="C133" s="56" t="s">
        <v>13</v>
      </c>
      <c r="D133" s="54">
        <v>86.5</v>
      </c>
      <c r="E133" s="56">
        <v>0</v>
      </c>
      <c r="F133" s="54">
        <f>E133*D133</f>
        <v>0</v>
      </c>
      <c r="G133" s="54"/>
      <c r="H133" s="54"/>
      <c r="I133" s="54">
        <v>0</v>
      </c>
      <c r="J133" s="54">
        <f>I133*D133</f>
        <v>0</v>
      </c>
      <c r="K133" s="126">
        <f t="shared" ref="K133:K134" si="56">J133+H133+F133</f>
        <v>0</v>
      </c>
      <c r="L133" s="127"/>
      <c r="M133" s="121"/>
      <c r="O133" s="2"/>
      <c r="P133" s="39"/>
      <c r="Q133" s="39"/>
      <c r="R133" s="39"/>
      <c r="S133" s="39"/>
      <c r="T133" s="2"/>
    </row>
    <row r="134" spans="1:20" ht="23.25" customHeight="1" x14ac:dyDescent="0.3">
      <c r="A134" s="100">
        <v>4</v>
      </c>
      <c r="B134" s="55" t="s">
        <v>111</v>
      </c>
      <c r="C134" s="54" t="s">
        <v>21</v>
      </c>
      <c r="D134" s="54">
        <v>865</v>
      </c>
      <c r="E134" s="54"/>
      <c r="F134" s="54"/>
      <c r="G134" s="54">
        <v>0</v>
      </c>
      <c r="H134" s="54">
        <f>G134*D134</f>
        <v>0</v>
      </c>
      <c r="I134" s="54"/>
      <c r="J134" s="57"/>
      <c r="K134" s="126">
        <f t="shared" si="56"/>
        <v>0</v>
      </c>
      <c r="L134" s="127"/>
      <c r="M134" s="121"/>
      <c r="O134" s="2"/>
      <c r="P134" s="39"/>
      <c r="Q134" s="39"/>
      <c r="R134" s="39"/>
      <c r="S134" s="39"/>
      <c r="T134" s="2"/>
    </row>
    <row r="135" spans="1:20" ht="21" customHeight="1" x14ac:dyDescent="0.3">
      <c r="A135" s="101"/>
      <c r="B135" s="77" t="s">
        <v>112</v>
      </c>
      <c r="C135" s="54" t="s">
        <v>21</v>
      </c>
      <c r="D135" s="54">
        <v>865</v>
      </c>
      <c r="E135" s="54">
        <v>0</v>
      </c>
      <c r="F135" s="59">
        <f t="shared" ref="F135" si="57">E135*D135</f>
        <v>0</v>
      </c>
      <c r="G135" s="54"/>
      <c r="H135" s="54"/>
      <c r="I135" s="54">
        <v>0</v>
      </c>
      <c r="J135" s="57">
        <f t="shared" ref="J135" si="58">I135*D135</f>
        <v>0</v>
      </c>
      <c r="K135" s="130">
        <f t="shared" ref="K135" si="59">J135+F135</f>
        <v>0</v>
      </c>
      <c r="L135" s="131"/>
      <c r="M135" s="121"/>
      <c r="O135" s="2"/>
      <c r="P135" s="39"/>
      <c r="Q135" s="39"/>
      <c r="R135" s="39"/>
      <c r="S135" s="39"/>
      <c r="T135" s="2"/>
    </row>
    <row r="136" spans="1:20" ht="36" customHeight="1" x14ac:dyDescent="0.3">
      <c r="A136" s="100">
        <v>5</v>
      </c>
      <c r="B136" s="30" t="s">
        <v>113</v>
      </c>
      <c r="C136" s="15" t="s">
        <v>114</v>
      </c>
      <c r="D136" s="16">
        <v>32</v>
      </c>
      <c r="E136" s="18"/>
      <c r="F136" s="18"/>
      <c r="G136" s="18">
        <v>0</v>
      </c>
      <c r="H136" s="18">
        <f>G136*D136</f>
        <v>0</v>
      </c>
      <c r="I136" s="18"/>
      <c r="J136" s="18"/>
      <c r="K136" s="104">
        <f t="shared" ref="K136:K138" si="60">J136+H136+F136</f>
        <v>0</v>
      </c>
      <c r="L136" s="105"/>
      <c r="M136" s="121"/>
      <c r="O136" s="2"/>
      <c r="P136" s="39"/>
      <c r="Q136" s="39"/>
      <c r="R136" s="39"/>
      <c r="S136" s="39"/>
      <c r="T136" s="2"/>
    </row>
    <row r="137" spans="1:20" ht="47.25" x14ac:dyDescent="0.3">
      <c r="A137" s="108"/>
      <c r="B137" s="78" t="s">
        <v>138</v>
      </c>
      <c r="C137" s="15" t="s">
        <v>114</v>
      </c>
      <c r="D137" s="16">
        <v>7</v>
      </c>
      <c r="E137" s="18">
        <v>0</v>
      </c>
      <c r="F137" s="18">
        <f>E137*D137</f>
        <v>0</v>
      </c>
      <c r="G137" s="18"/>
      <c r="H137" s="18"/>
      <c r="I137" s="18"/>
      <c r="J137" s="31"/>
      <c r="K137" s="104">
        <f t="shared" si="60"/>
        <v>0</v>
      </c>
      <c r="L137" s="105"/>
      <c r="M137" s="121"/>
      <c r="O137" s="2"/>
      <c r="P137" s="39"/>
      <c r="Q137" s="39"/>
      <c r="R137" s="39"/>
      <c r="S137" s="39"/>
      <c r="T137" s="2"/>
    </row>
    <row r="138" spans="1:20" ht="63" x14ac:dyDescent="0.3">
      <c r="A138" s="108"/>
      <c r="B138" s="78" t="s">
        <v>139</v>
      </c>
      <c r="C138" s="15" t="s">
        <v>114</v>
      </c>
      <c r="D138" s="16">
        <v>25</v>
      </c>
      <c r="E138" s="18">
        <v>0</v>
      </c>
      <c r="F138" s="18">
        <f>E138*D138</f>
        <v>0</v>
      </c>
      <c r="G138" s="18"/>
      <c r="H138" s="18"/>
      <c r="I138" s="18"/>
      <c r="J138" s="31"/>
      <c r="K138" s="104">
        <f t="shared" si="60"/>
        <v>0</v>
      </c>
      <c r="L138" s="105"/>
      <c r="M138" s="121"/>
      <c r="O138" s="2"/>
      <c r="P138" s="39"/>
      <c r="Q138" s="39"/>
      <c r="R138" s="39"/>
      <c r="S138" s="39"/>
      <c r="T138" s="2"/>
    </row>
    <row r="139" spans="1:20" ht="21" customHeight="1" x14ac:dyDescent="0.3">
      <c r="A139" s="54"/>
      <c r="B139" s="70" t="s">
        <v>65</v>
      </c>
      <c r="C139" s="64"/>
      <c r="D139" s="64"/>
      <c r="E139" s="64"/>
      <c r="F139" s="72">
        <f>SUM(F130:F138)</f>
        <v>0</v>
      </c>
      <c r="G139" s="54"/>
      <c r="H139" s="72">
        <f>SUM(H130:H138)</f>
        <v>0</v>
      </c>
      <c r="I139" s="54"/>
      <c r="J139" s="71">
        <f>SUM(J130:J138)</f>
        <v>0</v>
      </c>
      <c r="K139" s="136">
        <f>SUM(K130:K138)</f>
        <v>0</v>
      </c>
      <c r="L139" s="137"/>
      <c r="M139" s="121"/>
      <c r="O139" s="2"/>
      <c r="P139" s="39"/>
      <c r="Q139" s="39"/>
      <c r="R139" s="39"/>
      <c r="S139" s="39"/>
      <c r="T139" s="2"/>
    </row>
    <row r="140" spans="1:20" x14ac:dyDescent="0.3">
      <c r="A140" s="68" t="s">
        <v>134</v>
      </c>
      <c r="B140" s="141" t="s">
        <v>133</v>
      </c>
      <c r="C140" s="142"/>
      <c r="D140" s="142"/>
      <c r="E140" s="142"/>
      <c r="F140" s="142"/>
      <c r="G140" s="142"/>
      <c r="H140" s="142"/>
      <c r="I140" s="142"/>
      <c r="J140" s="142"/>
      <c r="K140" s="142"/>
      <c r="L140" s="143"/>
      <c r="M140" s="121"/>
      <c r="O140" s="2"/>
      <c r="P140" s="39"/>
      <c r="Q140" s="39"/>
      <c r="R140" s="39"/>
      <c r="S140" s="39"/>
      <c r="T140" s="2"/>
    </row>
    <row r="141" spans="1:20" ht="76.5" customHeight="1" x14ac:dyDescent="0.3">
      <c r="A141" s="47">
        <v>1</v>
      </c>
      <c r="B141" s="14" t="s">
        <v>117</v>
      </c>
      <c r="C141" s="15" t="s">
        <v>10</v>
      </c>
      <c r="D141" s="16">
        <v>33</v>
      </c>
      <c r="E141" s="17"/>
      <c r="F141" s="17"/>
      <c r="G141" s="18">
        <v>0</v>
      </c>
      <c r="H141" s="18">
        <f>G141*D141</f>
        <v>0</v>
      </c>
      <c r="I141" s="18"/>
      <c r="J141" s="18"/>
      <c r="K141" s="102">
        <f>J141+H141+F141</f>
        <v>0</v>
      </c>
      <c r="L141" s="103"/>
      <c r="M141" s="121"/>
      <c r="O141" s="2"/>
      <c r="P141" s="39"/>
      <c r="Q141" s="39"/>
      <c r="R141" s="39"/>
      <c r="S141" s="39"/>
      <c r="T141" s="2"/>
    </row>
    <row r="142" spans="1:20" ht="47.25" x14ac:dyDescent="0.3">
      <c r="A142" s="47">
        <v>2</v>
      </c>
      <c r="B142" s="14" t="s">
        <v>108</v>
      </c>
      <c r="C142" s="15" t="s">
        <v>10</v>
      </c>
      <c r="D142" s="16">
        <v>16.5</v>
      </c>
      <c r="E142" s="17"/>
      <c r="F142" s="17"/>
      <c r="G142" s="18">
        <v>0</v>
      </c>
      <c r="H142" s="18">
        <f>G142*D142</f>
        <v>0</v>
      </c>
      <c r="I142" s="18">
        <v>0</v>
      </c>
      <c r="J142" s="18">
        <f>I142*D142</f>
        <v>0</v>
      </c>
      <c r="K142" s="104">
        <f t="shared" ref="K142:K157" si="61">J142+H142+F142</f>
        <v>0</v>
      </c>
      <c r="L142" s="105"/>
      <c r="M142" s="121"/>
      <c r="O142" s="2"/>
      <c r="P142" s="39"/>
      <c r="Q142" s="39"/>
      <c r="R142" s="39"/>
      <c r="S142" s="39"/>
      <c r="T142" s="2"/>
    </row>
    <row r="143" spans="1:20" ht="31.5" x14ac:dyDescent="0.3">
      <c r="A143" s="100">
        <v>3</v>
      </c>
      <c r="B143" s="14" t="s">
        <v>118</v>
      </c>
      <c r="C143" s="15" t="s">
        <v>10</v>
      </c>
      <c r="D143" s="16">
        <v>16.5</v>
      </c>
      <c r="E143" s="17"/>
      <c r="F143" s="17"/>
      <c r="G143" s="18">
        <v>0</v>
      </c>
      <c r="H143" s="18">
        <f>G143*D143</f>
        <v>0</v>
      </c>
      <c r="I143" s="18"/>
      <c r="J143" s="18"/>
      <c r="K143" s="104">
        <f t="shared" si="61"/>
        <v>0</v>
      </c>
      <c r="L143" s="105"/>
      <c r="M143" s="121"/>
      <c r="O143" s="2"/>
      <c r="P143" s="39"/>
      <c r="Q143" s="39"/>
      <c r="R143" s="39"/>
      <c r="S143" s="39"/>
      <c r="T143" s="2"/>
    </row>
    <row r="144" spans="1:20" x14ac:dyDescent="0.3">
      <c r="A144" s="108"/>
      <c r="B144" s="14" t="s">
        <v>119</v>
      </c>
      <c r="C144" s="15" t="s">
        <v>10</v>
      </c>
      <c r="D144" s="16">
        <v>16.5</v>
      </c>
      <c r="E144" s="17">
        <v>0</v>
      </c>
      <c r="F144" s="17">
        <f t="shared" ref="F144:F156" si="62">E144*D144</f>
        <v>0</v>
      </c>
      <c r="G144" s="18"/>
      <c r="H144" s="18"/>
      <c r="I144" s="18">
        <v>0</v>
      </c>
      <c r="J144" s="18">
        <f t="shared" ref="J144:J157" si="63">I144*D144</f>
        <v>0</v>
      </c>
      <c r="K144" s="104">
        <f t="shared" si="61"/>
        <v>0</v>
      </c>
      <c r="L144" s="105"/>
      <c r="M144" s="121"/>
      <c r="O144" s="2"/>
      <c r="P144" s="39"/>
      <c r="Q144" s="39"/>
      <c r="R144" s="39"/>
      <c r="S144" s="39"/>
      <c r="T144" s="2"/>
    </row>
    <row r="145" spans="1:20" ht="31.5" x14ac:dyDescent="0.3">
      <c r="A145" s="101"/>
      <c r="B145" s="14" t="s">
        <v>137</v>
      </c>
      <c r="C145" s="15" t="s">
        <v>13</v>
      </c>
      <c r="D145" s="16">
        <v>19</v>
      </c>
      <c r="E145" s="17"/>
      <c r="F145" s="17"/>
      <c r="G145" s="18">
        <v>0</v>
      </c>
      <c r="H145" s="18">
        <f t="shared" ref="H145" si="64">G145*D145</f>
        <v>0</v>
      </c>
      <c r="I145" s="18"/>
      <c r="J145" s="18"/>
      <c r="K145" s="104">
        <f t="shared" si="61"/>
        <v>0</v>
      </c>
      <c r="L145" s="105"/>
      <c r="M145" s="121"/>
      <c r="O145" s="2"/>
      <c r="P145" s="39"/>
      <c r="Q145" s="39"/>
      <c r="R145" s="39"/>
      <c r="S145" s="39"/>
      <c r="T145" s="2"/>
    </row>
    <row r="146" spans="1:20" ht="63" x14ac:dyDescent="0.3">
      <c r="A146" s="9">
        <v>4</v>
      </c>
      <c r="B146" s="14" t="s">
        <v>120</v>
      </c>
      <c r="C146" s="15" t="s">
        <v>17</v>
      </c>
      <c r="D146" s="16">
        <v>62</v>
      </c>
      <c r="E146" s="18">
        <v>0</v>
      </c>
      <c r="F146" s="18">
        <f t="shared" si="62"/>
        <v>0</v>
      </c>
      <c r="G146" s="18">
        <v>0</v>
      </c>
      <c r="H146" s="18">
        <f t="shared" ref="H146:H157" si="65">G146*D146</f>
        <v>0</v>
      </c>
      <c r="I146" s="18">
        <v>0</v>
      </c>
      <c r="J146" s="18">
        <f t="shared" si="63"/>
        <v>0</v>
      </c>
      <c r="K146" s="104">
        <f t="shared" si="61"/>
        <v>0</v>
      </c>
      <c r="L146" s="105"/>
      <c r="M146" s="121"/>
      <c r="O146" s="2"/>
      <c r="P146" s="39"/>
      <c r="Q146" s="39"/>
      <c r="R146" s="39"/>
      <c r="S146" s="39"/>
      <c r="T146" s="2"/>
    </row>
    <row r="147" spans="1:20" ht="63" x14ac:dyDescent="0.3">
      <c r="A147" s="48">
        <v>5</v>
      </c>
      <c r="B147" s="14" t="s">
        <v>121</v>
      </c>
      <c r="C147" s="15" t="s">
        <v>17</v>
      </c>
      <c r="D147" s="16">
        <v>80</v>
      </c>
      <c r="E147" s="18">
        <v>0</v>
      </c>
      <c r="F147" s="18">
        <f t="shared" si="62"/>
        <v>0</v>
      </c>
      <c r="G147" s="18">
        <v>0</v>
      </c>
      <c r="H147" s="18">
        <f t="shared" si="65"/>
        <v>0</v>
      </c>
      <c r="I147" s="18">
        <v>0</v>
      </c>
      <c r="J147" s="18">
        <f t="shared" si="63"/>
        <v>0</v>
      </c>
      <c r="K147" s="104">
        <f t="shared" si="61"/>
        <v>0</v>
      </c>
      <c r="L147" s="105"/>
      <c r="M147" s="121"/>
      <c r="O147" s="2"/>
      <c r="P147" s="39"/>
      <c r="Q147" s="39"/>
      <c r="R147" s="39"/>
      <c r="S147" s="39"/>
      <c r="T147" s="2"/>
    </row>
    <row r="148" spans="1:20" ht="63" x14ac:dyDescent="0.3">
      <c r="A148" s="48">
        <v>6</v>
      </c>
      <c r="B148" s="14" t="s">
        <v>122</v>
      </c>
      <c r="C148" s="15" t="s">
        <v>17</v>
      </c>
      <c r="D148" s="16">
        <v>250</v>
      </c>
      <c r="E148" s="18">
        <v>0</v>
      </c>
      <c r="F148" s="18">
        <f t="shared" si="62"/>
        <v>0</v>
      </c>
      <c r="G148" s="18">
        <v>0</v>
      </c>
      <c r="H148" s="18">
        <f t="shared" si="65"/>
        <v>0</v>
      </c>
      <c r="I148" s="18">
        <v>0</v>
      </c>
      <c r="J148" s="18">
        <f t="shared" si="63"/>
        <v>0</v>
      </c>
      <c r="K148" s="104">
        <f t="shared" si="61"/>
        <v>0</v>
      </c>
      <c r="L148" s="105"/>
      <c r="M148" s="121"/>
      <c r="O148" s="2"/>
      <c r="P148" s="39"/>
      <c r="Q148" s="39"/>
      <c r="R148" s="39"/>
      <c r="S148" s="39"/>
      <c r="T148" s="2"/>
    </row>
    <row r="149" spans="1:20" ht="63" x14ac:dyDescent="0.3">
      <c r="A149" s="48">
        <v>7</v>
      </c>
      <c r="B149" s="14" t="s">
        <v>123</v>
      </c>
      <c r="C149" s="15" t="s">
        <v>51</v>
      </c>
      <c r="D149" s="16">
        <v>74</v>
      </c>
      <c r="E149" s="18">
        <v>0</v>
      </c>
      <c r="F149" s="18">
        <f t="shared" si="62"/>
        <v>0</v>
      </c>
      <c r="G149" s="18">
        <v>0</v>
      </c>
      <c r="H149" s="18">
        <f t="shared" si="65"/>
        <v>0</v>
      </c>
      <c r="I149" s="18">
        <v>0</v>
      </c>
      <c r="J149" s="18">
        <f t="shared" si="63"/>
        <v>0</v>
      </c>
      <c r="K149" s="104">
        <f t="shared" si="61"/>
        <v>0</v>
      </c>
      <c r="L149" s="105"/>
      <c r="M149" s="121"/>
      <c r="O149" s="2"/>
      <c r="P149" s="39"/>
      <c r="Q149" s="39"/>
      <c r="R149" s="39"/>
      <c r="S149" s="39"/>
      <c r="T149" s="2"/>
    </row>
    <row r="150" spans="1:20" ht="63" x14ac:dyDescent="0.3">
      <c r="A150" s="48">
        <v>8</v>
      </c>
      <c r="B150" s="14" t="s">
        <v>124</v>
      </c>
      <c r="C150" s="15" t="s">
        <v>51</v>
      </c>
      <c r="D150" s="16">
        <v>4</v>
      </c>
      <c r="E150" s="18">
        <v>0</v>
      </c>
      <c r="F150" s="18">
        <f t="shared" si="62"/>
        <v>0</v>
      </c>
      <c r="G150" s="18">
        <v>0</v>
      </c>
      <c r="H150" s="18">
        <f t="shared" si="65"/>
        <v>0</v>
      </c>
      <c r="I150" s="18">
        <v>0</v>
      </c>
      <c r="J150" s="18">
        <f t="shared" si="63"/>
        <v>0</v>
      </c>
      <c r="K150" s="104">
        <f t="shared" si="61"/>
        <v>0</v>
      </c>
      <c r="L150" s="105"/>
      <c r="M150" s="121"/>
      <c r="O150" s="2"/>
      <c r="P150" s="39"/>
      <c r="Q150" s="39"/>
      <c r="R150" s="39"/>
      <c r="S150" s="39"/>
      <c r="T150" s="2"/>
    </row>
    <row r="151" spans="1:20" ht="63" x14ac:dyDescent="0.3">
      <c r="A151" s="48">
        <v>9</v>
      </c>
      <c r="B151" s="14" t="s">
        <v>124</v>
      </c>
      <c r="C151" s="15" t="s">
        <v>51</v>
      </c>
      <c r="D151" s="16">
        <v>4</v>
      </c>
      <c r="E151" s="18">
        <v>0</v>
      </c>
      <c r="F151" s="18">
        <f t="shared" si="62"/>
        <v>0</v>
      </c>
      <c r="G151" s="18">
        <v>0</v>
      </c>
      <c r="H151" s="18">
        <f t="shared" si="65"/>
        <v>0</v>
      </c>
      <c r="I151" s="18">
        <v>0</v>
      </c>
      <c r="J151" s="18">
        <f t="shared" si="63"/>
        <v>0</v>
      </c>
      <c r="K151" s="104">
        <f t="shared" si="61"/>
        <v>0</v>
      </c>
      <c r="L151" s="105"/>
      <c r="M151" s="121"/>
      <c r="O151" s="2"/>
      <c r="P151" s="39"/>
      <c r="Q151" s="39"/>
      <c r="R151" s="39"/>
      <c r="S151" s="39"/>
      <c r="T151" s="2"/>
    </row>
    <row r="152" spans="1:20" ht="63" x14ac:dyDescent="0.3">
      <c r="A152" s="48">
        <v>10</v>
      </c>
      <c r="B152" s="14" t="s">
        <v>125</v>
      </c>
      <c r="C152" s="15" t="s">
        <v>51</v>
      </c>
      <c r="D152" s="16">
        <v>4</v>
      </c>
      <c r="E152" s="18">
        <v>0</v>
      </c>
      <c r="F152" s="18">
        <f t="shared" si="62"/>
        <v>0</v>
      </c>
      <c r="G152" s="18">
        <v>0</v>
      </c>
      <c r="H152" s="18">
        <f t="shared" si="65"/>
        <v>0</v>
      </c>
      <c r="I152" s="18">
        <v>0</v>
      </c>
      <c r="J152" s="18">
        <f t="shared" si="63"/>
        <v>0</v>
      </c>
      <c r="K152" s="104">
        <f t="shared" si="61"/>
        <v>0</v>
      </c>
      <c r="L152" s="105"/>
      <c r="M152" s="121"/>
      <c r="O152" s="2"/>
      <c r="P152" s="39"/>
      <c r="Q152" s="39"/>
      <c r="R152" s="39"/>
      <c r="S152" s="39"/>
      <c r="T152" s="2"/>
    </row>
    <row r="153" spans="1:20" ht="63" x14ac:dyDescent="0.3">
      <c r="A153" s="48">
        <v>11</v>
      </c>
      <c r="B153" s="14" t="s">
        <v>126</v>
      </c>
      <c r="C153" s="15" t="s">
        <v>51</v>
      </c>
      <c r="D153" s="16">
        <v>1</v>
      </c>
      <c r="E153" s="18">
        <v>0</v>
      </c>
      <c r="F153" s="18">
        <f t="shared" si="62"/>
        <v>0</v>
      </c>
      <c r="G153" s="18">
        <v>0</v>
      </c>
      <c r="H153" s="18">
        <f t="shared" si="65"/>
        <v>0</v>
      </c>
      <c r="I153" s="18">
        <v>0</v>
      </c>
      <c r="J153" s="18">
        <f t="shared" si="63"/>
        <v>0</v>
      </c>
      <c r="K153" s="104">
        <f t="shared" si="61"/>
        <v>0</v>
      </c>
      <c r="L153" s="105"/>
      <c r="M153" s="121"/>
      <c r="O153" s="2"/>
      <c r="P153" s="39"/>
      <c r="Q153" s="39"/>
      <c r="R153" s="39"/>
      <c r="S153" s="39"/>
      <c r="T153" s="2"/>
    </row>
    <row r="154" spans="1:20" ht="63" x14ac:dyDescent="0.3">
      <c r="A154" s="48">
        <v>12</v>
      </c>
      <c r="B154" s="14" t="s">
        <v>127</v>
      </c>
      <c r="C154" s="15" t="s">
        <v>51</v>
      </c>
      <c r="D154" s="16">
        <v>1</v>
      </c>
      <c r="E154" s="18">
        <v>0</v>
      </c>
      <c r="F154" s="18">
        <f t="shared" si="62"/>
        <v>0</v>
      </c>
      <c r="G154" s="18">
        <v>0</v>
      </c>
      <c r="H154" s="18">
        <f t="shared" si="65"/>
        <v>0</v>
      </c>
      <c r="I154" s="18">
        <v>0</v>
      </c>
      <c r="J154" s="18">
        <f t="shared" si="63"/>
        <v>0</v>
      </c>
      <c r="K154" s="104">
        <f t="shared" si="61"/>
        <v>0</v>
      </c>
      <c r="L154" s="105"/>
      <c r="M154" s="121"/>
      <c r="O154" s="2"/>
      <c r="P154" s="39"/>
      <c r="Q154" s="39"/>
      <c r="R154" s="39"/>
      <c r="S154" s="39"/>
      <c r="T154" s="2"/>
    </row>
    <row r="155" spans="1:20" ht="47.25" x14ac:dyDescent="0.3">
      <c r="A155" s="48">
        <v>13</v>
      </c>
      <c r="B155" s="14" t="s">
        <v>128</v>
      </c>
      <c r="C155" s="15" t="s">
        <v>51</v>
      </c>
      <c r="D155" s="16">
        <v>1</v>
      </c>
      <c r="E155" s="18">
        <v>0</v>
      </c>
      <c r="F155" s="18">
        <f t="shared" si="62"/>
        <v>0</v>
      </c>
      <c r="G155" s="18">
        <v>0</v>
      </c>
      <c r="H155" s="18">
        <f t="shared" si="65"/>
        <v>0</v>
      </c>
      <c r="I155" s="18">
        <v>0</v>
      </c>
      <c r="J155" s="18">
        <f t="shared" si="63"/>
        <v>0</v>
      </c>
      <c r="K155" s="104">
        <f t="shared" si="61"/>
        <v>0</v>
      </c>
      <c r="L155" s="105"/>
      <c r="M155" s="121"/>
      <c r="O155" s="2"/>
      <c r="P155" s="39"/>
      <c r="Q155" s="39"/>
      <c r="R155" s="39"/>
      <c r="S155" s="39"/>
      <c r="T155" s="2"/>
    </row>
    <row r="156" spans="1:20" ht="63" x14ac:dyDescent="0.3">
      <c r="A156" s="48">
        <v>14</v>
      </c>
      <c r="B156" s="14" t="s">
        <v>129</v>
      </c>
      <c r="C156" s="15" t="s">
        <v>51</v>
      </c>
      <c r="D156" s="16">
        <v>2</v>
      </c>
      <c r="E156" s="18">
        <v>0</v>
      </c>
      <c r="F156" s="18">
        <f t="shared" si="62"/>
        <v>0</v>
      </c>
      <c r="G156" s="18">
        <v>0</v>
      </c>
      <c r="H156" s="18">
        <f t="shared" si="65"/>
        <v>0</v>
      </c>
      <c r="I156" s="18">
        <v>0</v>
      </c>
      <c r="J156" s="18">
        <f t="shared" si="63"/>
        <v>0</v>
      </c>
      <c r="K156" s="104">
        <f t="shared" si="61"/>
        <v>0</v>
      </c>
      <c r="L156" s="105"/>
      <c r="M156" s="121"/>
      <c r="O156" s="2"/>
      <c r="P156" s="39"/>
      <c r="Q156" s="39"/>
      <c r="R156" s="39"/>
      <c r="S156" s="39"/>
      <c r="T156" s="2"/>
    </row>
    <row r="157" spans="1:20" ht="63" x14ac:dyDescent="0.3">
      <c r="A157" s="48">
        <v>15</v>
      </c>
      <c r="B157" s="14" t="s">
        <v>130</v>
      </c>
      <c r="C157" s="15" t="s">
        <v>131</v>
      </c>
      <c r="D157" s="16">
        <v>1</v>
      </c>
      <c r="E157" s="18"/>
      <c r="F157" s="18"/>
      <c r="G157" s="18">
        <v>0</v>
      </c>
      <c r="H157" s="18">
        <f t="shared" si="65"/>
        <v>0</v>
      </c>
      <c r="I157" s="18">
        <v>0</v>
      </c>
      <c r="J157" s="18">
        <f t="shared" si="63"/>
        <v>0</v>
      </c>
      <c r="K157" s="104">
        <f t="shared" si="61"/>
        <v>0</v>
      </c>
      <c r="L157" s="105"/>
      <c r="M157" s="121"/>
      <c r="O157" s="2"/>
      <c r="P157" s="39"/>
      <c r="Q157" s="39"/>
      <c r="R157" s="39"/>
      <c r="S157" s="39"/>
      <c r="T157" s="2"/>
    </row>
    <row r="158" spans="1:20" ht="110.25" x14ac:dyDescent="0.3">
      <c r="A158" s="48">
        <v>16</v>
      </c>
      <c r="B158" s="14" t="s">
        <v>132</v>
      </c>
      <c r="C158" s="15"/>
      <c r="D158" s="16"/>
      <c r="E158" s="18"/>
      <c r="F158" s="18"/>
      <c r="G158" s="18"/>
      <c r="H158" s="18"/>
      <c r="I158" s="18"/>
      <c r="J158" s="18"/>
      <c r="K158" s="50"/>
      <c r="L158" s="51"/>
      <c r="M158" s="121"/>
      <c r="O158" s="2"/>
      <c r="P158" s="39"/>
      <c r="Q158" s="39"/>
      <c r="R158" s="39"/>
      <c r="S158" s="39"/>
      <c r="T158" s="2"/>
    </row>
    <row r="159" spans="1:20" x14ac:dyDescent="0.3">
      <c r="A159" s="54"/>
      <c r="B159" s="70" t="s">
        <v>65</v>
      </c>
      <c r="C159" s="64"/>
      <c r="D159" s="64"/>
      <c r="E159" s="64"/>
      <c r="F159" s="72">
        <f>SUM(F141:F157)</f>
        <v>0</v>
      </c>
      <c r="G159" s="54"/>
      <c r="H159" s="72">
        <f>SUM(H141:H157)</f>
        <v>0</v>
      </c>
      <c r="I159" s="54"/>
      <c r="J159" s="71">
        <f>SUM(J141:J157)</f>
        <v>0</v>
      </c>
      <c r="K159" s="128">
        <f>SUM(K141:K157)</f>
        <v>0</v>
      </c>
      <c r="L159" s="129"/>
      <c r="M159" s="121"/>
      <c r="O159" s="2"/>
      <c r="P159" s="39"/>
      <c r="Q159" s="39"/>
      <c r="R159" s="39"/>
      <c r="S159" s="39"/>
      <c r="T159" s="2"/>
    </row>
    <row r="160" spans="1:20" x14ac:dyDescent="0.3">
      <c r="A160" s="54"/>
      <c r="B160" s="70" t="s">
        <v>135</v>
      </c>
      <c r="C160" s="64"/>
      <c r="D160" s="64"/>
      <c r="E160" s="64"/>
      <c r="F160" s="65"/>
      <c r="G160" s="64"/>
      <c r="H160" s="65"/>
      <c r="I160" s="64"/>
      <c r="J160" s="66"/>
      <c r="K160" s="136">
        <v>0</v>
      </c>
      <c r="L160" s="137"/>
      <c r="M160" s="121"/>
      <c r="O160" s="2"/>
      <c r="P160" s="39"/>
      <c r="Q160" s="39"/>
      <c r="R160" s="39"/>
      <c r="S160" s="39"/>
      <c r="T160" s="2"/>
    </row>
    <row r="161" spans="1:20" x14ac:dyDescent="0.3">
      <c r="A161" s="54"/>
      <c r="B161" s="54" t="s">
        <v>141</v>
      </c>
      <c r="C161" s="64"/>
      <c r="D161" s="64"/>
      <c r="E161" s="64"/>
      <c r="F161" s="64"/>
      <c r="G161" s="64"/>
      <c r="H161" s="64"/>
      <c r="I161" s="64"/>
      <c r="J161" s="64"/>
      <c r="K161" s="152">
        <f>K159*10%</f>
        <v>0</v>
      </c>
      <c r="L161" s="152"/>
      <c r="M161" s="121"/>
      <c r="O161" s="2"/>
      <c r="P161" s="39"/>
      <c r="Q161" s="39"/>
      <c r="R161" s="39"/>
      <c r="S161" s="39"/>
      <c r="T161" s="2"/>
    </row>
    <row r="162" spans="1:20" x14ac:dyDescent="0.3">
      <c r="A162" s="54"/>
      <c r="B162" s="54" t="s">
        <v>65</v>
      </c>
      <c r="C162" s="64"/>
      <c r="D162" s="64"/>
      <c r="E162" s="64"/>
      <c r="F162" s="64"/>
      <c r="G162" s="64"/>
      <c r="H162" s="64"/>
      <c r="I162" s="64"/>
      <c r="J162" s="64"/>
      <c r="K162" s="152">
        <f>K159+K161</f>
        <v>0</v>
      </c>
      <c r="L162" s="152"/>
      <c r="M162" s="121"/>
      <c r="O162" s="2"/>
      <c r="P162" s="39"/>
      <c r="Q162" s="39"/>
      <c r="R162" s="39"/>
      <c r="S162" s="39"/>
      <c r="T162" s="2"/>
    </row>
    <row r="163" spans="1:20" x14ac:dyDescent="0.3">
      <c r="A163" s="54"/>
      <c r="B163" s="54" t="s">
        <v>142</v>
      </c>
      <c r="C163" s="64"/>
      <c r="D163" s="64"/>
      <c r="E163" s="64"/>
      <c r="F163" s="64"/>
      <c r="G163" s="64"/>
      <c r="H163" s="64"/>
      <c r="I163" s="64"/>
      <c r="J163" s="64"/>
      <c r="K163" s="152">
        <f>K162*8%</f>
        <v>0</v>
      </c>
      <c r="L163" s="152"/>
      <c r="M163" s="121"/>
      <c r="O163" s="2"/>
      <c r="P163" s="39"/>
      <c r="Q163" s="39"/>
      <c r="R163" s="39"/>
      <c r="S163" s="39"/>
      <c r="T163" s="2"/>
    </row>
    <row r="164" spans="1:20" x14ac:dyDescent="0.3">
      <c r="A164" s="25"/>
      <c r="B164" s="25" t="s">
        <v>65</v>
      </c>
      <c r="C164" s="38"/>
      <c r="D164" s="38"/>
      <c r="E164" s="38"/>
      <c r="F164" s="38"/>
      <c r="G164" s="38"/>
      <c r="H164" s="38"/>
      <c r="I164" s="38"/>
      <c r="J164" s="38"/>
      <c r="K164" s="120">
        <v>0</v>
      </c>
      <c r="L164" s="120"/>
      <c r="M164" s="5"/>
      <c r="O164" s="2"/>
      <c r="P164" s="39"/>
      <c r="Q164" s="39"/>
      <c r="R164" s="39"/>
      <c r="S164" s="39"/>
      <c r="T164" s="2"/>
    </row>
    <row r="165" spans="1:20" x14ac:dyDescent="0.3">
      <c r="A165" s="25"/>
      <c r="B165" s="25" t="s">
        <v>66</v>
      </c>
      <c r="C165" s="38"/>
      <c r="D165" s="38"/>
      <c r="E165" s="38"/>
      <c r="F165" s="38"/>
      <c r="G165" s="38"/>
      <c r="H165" s="38"/>
      <c r="I165" s="38"/>
      <c r="J165" s="38"/>
      <c r="K165" s="120">
        <v>0</v>
      </c>
      <c r="L165" s="120"/>
      <c r="M165" s="5"/>
      <c r="O165" s="2"/>
      <c r="P165" s="39"/>
      <c r="Q165" s="39"/>
      <c r="R165" s="39"/>
      <c r="S165" s="39"/>
      <c r="T165" s="2"/>
    </row>
    <row r="166" spans="1:20" x14ac:dyDescent="0.3">
      <c r="A166" s="25"/>
      <c r="B166" s="25" t="s">
        <v>65</v>
      </c>
      <c r="C166" s="38"/>
      <c r="D166" s="38"/>
      <c r="E166" s="38"/>
      <c r="F166" s="38"/>
      <c r="G166" s="38"/>
      <c r="H166" s="38"/>
      <c r="I166" s="38"/>
      <c r="J166" s="38"/>
      <c r="K166" s="120">
        <f>K164+K165</f>
        <v>0</v>
      </c>
      <c r="L166" s="120"/>
      <c r="M166" s="5"/>
      <c r="O166" s="2"/>
      <c r="P166" s="39"/>
      <c r="Q166" s="39"/>
      <c r="R166" s="39"/>
      <c r="S166" s="39"/>
      <c r="T166" s="2"/>
    </row>
    <row r="167" spans="1:20" x14ac:dyDescent="0.3">
      <c r="A167" s="25"/>
      <c r="B167" s="25" t="s">
        <v>67</v>
      </c>
      <c r="C167" s="38"/>
      <c r="D167" s="38"/>
      <c r="E167" s="38"/>
      <c r="F167" s="38"/>
      <c r="G167" s="38"/>
      <c r="H167" s="38"/>
      <c r="I167" s="38"/>
      <c r="J167" s="38"/>
      <c r="K167" s="120">
        <f>K166*18%</f>
        <v>0</v>
      </c>
      <c r="L167" s="120"/>
      <c r="M167" s="5"/>
      <c r="O167" s="2"/>
      <c r="P167" s="39"/>
      <c r="Q167" s="39"/>
      <c r="R167" s="39"/>
      <c r="S167" s="39"/>
      <c r="T167" s="2"/>
    </row>
    <row r="168" spans="1:20" x14ac:dyDescent="0.3">
      <c r="A168" s="25"/>
      <c r="B168" s="25" t="s">
        <v>65</v>
      </c>
      <c r="C168" s="38"/>
      <c r="D168" s="38"/>
      <c r="E168" s="38"/>
      <c r="F168" s="38"/>
      <c r="G168" s="38"/>
      <c r="H168" s="38"/>
      <c r="I168" s="38"/>
      <c r="J168" s="38"/>
      <c r="K168" s="117">
        <f>K166+K167</f>
        <v>0</v>
      </c>
      <c r="L168" s="117"/>
      <c r="M168" s="5"/>
      <c r="O168" s="2"/>
      <c r="P168" s="39"/>
      <c r="Q168" s="39"/>
      <c r="R168" s="39"/>
      <c r="S168" s="39"/>
      <c r="T168" s="2"/>
    </row>
    <row r="169" spans="1:20" x14ac:dyDescent="0.3">
      <c r="A169" s="40"/>
      <c r="B169" s="41"/>
      <c r="C169" s="42"/>
      <c r="D169" s="43"/>
      <c r="E169" s="43"/>
      <c r="F169" s="43"/>
      <c r="G169" s="43"/>
      <c r="H169" s="43"/>
      <c r="I169" s="43"/>
      <c r="J169" s="43"/>
      <c r="K169" s="118"/>
      <c r="L169" s="118"/>
      <c r="M169" s="39"/>
      <c r="N169" s="39"/>
      <c r="O169" s="39"/>
      <c r="P169" s="39"/>
      <c r="Q169" s="39"/>
      <c r="R169" s="39"/>
      <c r="S169" s="39"/>
      <c r="T169" s="2"/>
    </row>
    <row r="170" spans="1:20" x14ac:dyDescent="0.3">
      <c r="A170" s="40"/>
      <c r="B170" s="41"/>
      <c r="C170" s="42"/>
      <c r="D170" s="43"/>
      <c r="E170" s="43"/>
      <c r="F170" s="43"/>
      <c r="G170" s="43"/>
      <c r="H170" s="43"/>
      <c r="I170" s="43"/>
      <c r="J170" s="43"/>
      <c r="K170" s="119"/>
      <c r="L170" s="119"/>
      <c r="M170" s="39"/>
      <c r="N170" s="39"/>
      <c r="O170" s="39"/>
      <c r="P170" s="39"/>
      <c r="Q170" s="39"/>
      <c r="R170" s="39"/>
      <c r="S170" s="39"/>
      <c r="T170" s="2"/>
    </row>
    <row r="171" spans="1:20" ht="15.75" customHeight="1" x14ac:dyDescent="0.3">
      <c r="A171" s="40"/>
      <c r="C171" s="44"/>
      <c r="D171" s="53"/>
      <c r="E171" s="53"/>
      <c r="F171" s="53"/>
      <c r="G171" s="53"/>
      <c r="H171" s="53"/>
      <c r="I171" s="53"/>
      <c r="J171" s="53"/>
      <c r="K171" s="53"/>
      <c r="L171" s="53"/>
      <c r="M171" s="39"/>
      <c r="N171" s="39"/>
      <c r="O171" s="39"/>
      <c r="P171" s="39"/>
      <c r="Q171" s="39"/>
      <c r="R171" s="39"/>
      <c r="S171" s="39"/>
      <c r="T171" s="2"/>
    </row>
    <row r="172" spans="1:20" x14ac:dyDescent="0.3">
      <c r="A172" s="40"/>
      <c r="B172" s="154" t="s">
        <v>143</v>
      </c>
      <c r="C172" s="154"/>
      <c r="D172" s="154"/>
      <c r="E172" s="154"/>
      <c r="F172" s="154"/>
      <c r="G172" s="154"/>
      <c r="H172" s="154"/>
      <c r="I172" s="154"/>
      <c r="J172" s="154"/>
      <c r="K172" s="154"/>
      <c r="L172" s="53"/>
      <c r="M172" s="39"/>
      <c r="N172" s="39"/>
      <c r="O172" s="39"/>
      <c r="P172" s="39"/>
      <c r="Q172" s="39"/>
      <c r="R172" s="39"/>
      <c r="S172" s="39"/>
      <c r="T172" s="2"/>
    </row>
    <row r="173" spans="1:20" x14ac:dyDescent="0.3">
      <c r="A173" s="40"/>
      <c r="B173" s="45"/>
      <c r="C173" s="44"/>
      <c r="D173" s="53"/>
      <c r="E173" s="53"/>
      <c r="F173" s="53"/>
      <c r="G173" s="53"/>
      <c r="H173" s="53"/>
      <c r="I173" s="53"/>
      <c r="J173" s="53"/>
      <c r="K173" s="53"/>
      <c r="L173" s="53"/>
      <c r="M173" s="39"/>
      <c r="N173" s="39"/>
      <c r="O173" s="39"/>
      <c r="P173" s="39"/>
      <c r="Q173" s="39"/>
      <c r="R173" s="39"/>
      <c r="S173" s="39"/>
      <c r="T173" s="2"/>
    </row>
    <row r="174" spans="1:20" x14ac:dyDescent="0.3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39"/>
      <c r="N174" s="39"/>
      <c r="O174" s="39"/>
      <c r="P174" s="39"/>
      <c r="Q174" s="39"/>
      <c r="R174" s="39"/>
      <c r="S174" s="39"/>
      <c r="T174" s="2"/>
    </row>
    <row r="175" spans="1:20" x14ac:dyDescent="0.3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39"/>
      <c r="N175" s="39"/>
      <c r="O175" s="39"/>
      <c r="P175" s="39"/>
      <c r="Q175" s="39"/>
      <c r="R175" s="39"/>
      <c r="S175" s="39"/>
    </row>
    <row r="176" spans="1:20" x14ac:dyDescent="0.3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39"/>
      <c r="N176" s="39"/>
      <c r="O176" s="39"/>
      <c r="P176" s="39"/>
      <c r="Q176" s="39"/>
      <c r="R176" s="39"/>
      <c r="S176" s="39"/>
    </row>
    <row r="177" spans="1:19" x14ac:dyDescent="0.3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39"/>
      <c r="N177" s="39"/>
      <c r="O177" s="39"/>
      <c r="P177" s="39"/>
      <c r="Q177" s="39"/>
      <c r="R177" s="39"/>
      <c r="S177" s="39"/>
    </row>
    <row r="178" spans="1:19" x14ac:dyDescent="0.3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39"/>
      <c r="N178" s="39"/>
      <c r="O178" s="39"/>
      <c r="P178" s="39"/>
      <c r="Q178" s="39"/>
      <c r="R178" s="39"/>
      <c r="S178" s="39"/>
    </row>
    <row r="179" spans="1:19" x14ac:dyDescent="0.3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39"/>
      <c r="N179" s="39"/>
      <c r="O179" s="39"/>
      <c r="P179" s="39"/>
      <c r="Q179" s="39"/>
      <c r="R179" s="39"/>
      <c r="S179" s="39"/>
    </row>
    <row r="180" spans="1:19" x14ac:dyDescent="0.3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39"/>
      <c r="N180" s="39"/>
      <c r="O180" s="39"/>
      <c r="P180" s="39"/>
      <c r="Q180" s="39"/>
      <c r="R180" s="39"/>
      <c r="S180" s="39"/>
    </row>
    <row r="181" spans="1:19" x14ac:dyDescent="0.3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39"/>
      <c r="N181" s="39"/>
      <c r="O181" s="39"/>
      <c r="P181" s="39"/>
      <c r="Q181" s="39"/>
      <c r="R181" s="39"/>
      <c r="S181" s="39"/>
    </row>
    <row r="182" spans="1:19" x14ac:dyDescent="0.3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</row>
    <row r="183" spans="1:19" x14ac:dyDescent="0.3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</row>
    <row r="184" spans="1:19" x14ac:dyDescent="0.3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</row>
    <row r="185" spans="1:19" x14ac:dyDescent="0.3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</row>
    <row r="186" spans="1:19" x14ac:dyDescent="0.3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</row>
    <row r="187" spans="1:19" x14ac:dyDescent="0.3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</row>
    <row r="188" spans="1:19" x14ac:dyDescent="0.3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</row>
    <row r="189" spans="1:19" x14ac:dyDescent="0.3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</row>
    <row r="190" spans="1:19" x14ac:dyDescent="0.3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</row>
    <row r="191" spans="1:19" x14ac:dyDescent="0.3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</row>
    <row r="192" spans="1:19" x14ac:dyDescent="0.3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</row>
    <row r="193" spans="1:19" x14ac:dyDescent="0.3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</row>
    <row r="194" spans="1:19" x14ac:dyDescent="0.3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</row>
    <row r="195" spans="1:19" x14ac:dyDescent="0.3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</row>
    <row r="196" spans="1:19" x14ac:dyDescent="0.3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</row>
    <row r="197" spans="1:19" x14ac:dyDescent="0.3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</row>
    <row r="198" spans="1:19" x14ac:dyDescent="0.3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</row>
    <row r="199" spans="1:19" x14ac:dyDescent="0.3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</row>
    <row r="200" spans="1:19" x14ac:dyDescent="0.3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</row>
    <row r="201" spans="1:19" x14ac:dyDescent="0.3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</row>
    <row r="202" spans="1:19" x14ac:dyDescent="0.3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</row>
    <row r="203" spans="1:19" x14ac:dyDescent="0.3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</row>
    <row r="204" spans="1:19" x14ac:dyDescent="0.3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</row>
    <row r="205" spans="1:19" x14ac:dyDescent="0.3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</row>
    <row r="206" spans="1:19" x14ac:dyDescent="0.3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</row>
    <row r="207" spans="1:19" x14ac:dyDescent="0.3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</row>
    <row r="208" spans="1:19" x14ac:dyDescent="0.3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</row>
    <row r="209" spans="1:19" x14ac:dyDescent="0.3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</row>
    <row r="210" spans="1:19" x14ac:dyDescent="0.3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</row>
    <row r="211" spans="1:19" x14ac:dyDescent="0.3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</row>
    <row r="212" spans="1:19" x14ac:dyDescent="0.3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</row>
    <row r="213" spans="1:19" x14ac:dyDescent="0.3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</row>
    <row r="214" spans="1:19" x14ac:dyDescent="0.3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</row>
    <row r="215" spans="1:19" x14ac:dyDescent="0.3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</row>
    <row r="216" spans="1:19" x14ac:dyDescent="0.3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</row>
    <row r="217" spans="1:19" x14ac:dyDescent="0.3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</row>
    <row r="218" spans="1:19" x14ac:dyDescent="0.3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</row>
    <row r="219" spans="1:19" x14ac:dyDescent="0.3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</row>
    <row r="220" spans="1:19" x14ac:dyDescent="0.3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</row>
    <row r="221" spans="1:19" x14ac:dyDescent="0.3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</row>
    <row r="222" spans="1:19" x14ac:dyDescent="0.3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</row>
    <row r="223" spans="1:19" x14ac:dyDescent="0.3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</row>
    <row r="224" spans="1:19" x14ac:dyDescent="0.3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</row>
    <row r="225" spans="1:19" x14ac:dyDescent="0.3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</row>
    <row r="226" spans="1:19" x14ac:dyDescent="0.3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</row>
    <row r="227" spans="1:19" x14ac:dyDescent="0.3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</row>
    <row r="228" spans="1:19" x14ac:dyDescent="0.3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</row>
    <row r="229" spans="1:19" x14ac:dyDescent="0.3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</row>
    <row r="230" spans="1:19" x14ac:dyDescent="0.3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</row>
    <row r="231" spans="1:19" x14ac:dyDescent="0.3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</row>
    <row r="232" spans="1:19" x14ac:dyDescent="0.3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</row>
    <row r="233" spans="1:19" x14ac:dyDescent="0.3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</row>
    <row r="234" spans="1:19" x14ac:dyDescent="0.3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</row>
    <row r="235" spans="1:19" x14ac:dyDescent="0.3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</row>
    <row r="236" spans="1:19" x14ac:dyDescent="0.3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</row>
    <row r="237" spans="1:19" x14ac:dyDescent="0.3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</row>
    <row r="238" spans="1:19" x14ac:dyDescent="0.3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</row>
    <row r="239" spans="1:19" x14ac:dyDescent="0.3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</row>
    <row r="240" spans="1:19" x14ac:dyDescent="0.3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</row>
    <row r="241" spans="1:19" x14ac:dyDescent="0.3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</row>
    <row r="242" spans="1:19" x14ac:dyDescent="0.3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</row>
    <row r="243" spans="1:19" x14ac:dyDescent="0.3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</row>
    <row r="244" spans="1:19" x14ac:dyDescent="0.3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</row>
    <row r="245" spans="1:19" x14ac:dyDescent="0.3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</row>
    <row r="246" spans="1:19" x14ac:dyDescent="0.3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</row>
    <row r="247" spans="1:19" x14ac:dyDescent="0.3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</row>
    <row r="248" spans="1:19" x14ac:dyDescent="0.3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</row>
    <row r="249" spans="1:19" x14ac:dyDescent="0.3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</row>
    <row r="250" spans="1:19" x14ac:dyDescent="0.3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</row>
    <row r="251" spans="1:19" x14ac:dyDescent="0.3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</row>
    <row r="252" spans="1:19" x14ac:dyDescent="0.3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</row>
    <row r="253" spans="1:19" x14ac:dyDescent="0.3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</row>
    <row r="254" spans="1:19" x14ac:dyDescent="0.3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</row>
    <row r="255" spans="1:19" x14ac:dyDescent="0.3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</row>
    <row r="256" spans="1:19" x14ac:dyDescent="0.3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</row>
    <row r="257" spans="1:19" x14ac:dyDescent="0.3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</row>
    <row r="258" spans="1:19" x14ac:dyDescent="0.3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</row>
    <row r="259" spans="1:19" x14ac:dyDescent="0.3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</row>
    <row r="260" spans="1:19" x14ac:dyDescent="0.3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</row>
    <row r="261" spans="1:19" x14ac:dyDescent="0.3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</row>
    <row r="262" spans="1:19" x14ac:dyDescent="0.3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</row>
    <row r="263" spans="1:19" x14ac:dyDescent="0.3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</row>
    <row r="264" spans="1:19" x14ac:dyDescent="0.3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</row>
    <row r="265" spans="1:19" x14ac:dyDescent="0.3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</row>
    <row r="266" spans="1:19" x14ac:dyDescent="0.3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</row>
    <row r="267" spans="1:19" x14ac:dyDescent="0.3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</row>
    <row r="268" spans="1:19" x14ac:dyDescent="0.3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</row>
    <row r="269" spans="1:19" x14ac:dyDescent="0.3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</row>
    <row r="270" spans="1:19" x14ac:dyDescent="0.3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</row>
    <row r="271" spans="1:19" x14ac:dyDescent="0.3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</row>
    <row r="272" spans="1:19" x14ac:dyDescent="0.3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</row>
    <row r="273" spans="1:19" x14ac:dyDescent="0.3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</row>
    <row r="274" spans="1:19" x14ac:dyDescent="0.3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</row>
    <row r="275" spans="1:19" x14ac:dyDescent="0.3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</row>
    <row r="276" spans="1:19" x14ac:dyDescent="0.3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</row>
    <row r="277" spans="1:19" x14ac:dyDescent="0.3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</row>
    <row r="278" spans="1:19" x14ac:dyDescent="0.3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</row>
    <row r="279" spans="1:19" x14ac:dyDescent="0.3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</row>
    <row r="280" spans="1:19" x14ac:dyDescent="0.3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</row>
    <row r="281" spans="1:19" x14ac:dyDescent="0.3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</row>
    <row r="282" spans="1:19" x14ac:dyDescent="0.3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</row>
    <row r="283" spans="1:19" x14ac:dyDescent="0.3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</row>
    <row r="284" spans="1:19" x14ac:dyDescent="0.3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</row>
    <row r="285" spans="1:19" x14ac:dyDescent="0.3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</row>
    <row r="286" spans="1:19" x14ac:dyDescent="0.3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</row>
    <row r="287" spans="1:19" x14ac:dyDescent="0.3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</row>
    <row r="288" spans="1:19" x14ac:dyDescent="0.3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</row>
    <row r="289" spans="1:19" x14ac:dyDescent="0.3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</row>
    <row r="290" spans="1:19" x14ac:dyDescent="0.3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</row>
    <row r="291" spans="1:19" x14ac:dyDescent="0.3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</row>
    <row r="292" spans="1:19" x14ac:dyDescent="0.3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</row>
    <row r="293" spans="1:19" x14ac:dyDescent="0.3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</row>
    <row r="294" spans="1:19" x14ac:dyDescent="0.3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</row>
    <row r="295" spans="1:19" x14ac:dyDescent="0.3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</row>
    <row r="296" spans="1:19" x14ac:dyDescent="0.3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</row>
    <row r="297" spans="1:19" x14ac:dyDescent="0.3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</row>
    <row r="298" spans="1:19" x14ac:dyDescent="0.3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</row>
    <row r="299" spans="1:19" x14ac:dyDescent="0.3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</row>
    <row r="300" spans="1:19" x14ac:dyDescent="0.3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</row>
    <row r="301" spans="1:19" x14ac:dyDescent="0.3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</row>
    <row r="302" spans="1:19" x14ac:dyDescent="0.3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</row>
    <row r="303" spans="1:19" x14ac:dyDescent="0.3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</row>
    <row r="304" spans="1:19" x14ac:dyDescent="0.3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</row>
    <row r="305" spans="1:19" x14ac:dyDescent="0.3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</row>
    <row r="306" spans="1:19" x14ac:dyDescent="0.3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</row>
    <row r="307" spans="1:19" x14ac:dyDescent="0.3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</row>
    <row r="308" spans="1:19" x14ac:dyDescent="0.3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</row>
    <row r="309" spans="1:19" x14ac:dyDescent="0.3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</row>
    <row r="310" spans="1:19" x14ac:dyDescent="0.3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</row>
    <row r="311" spans="1:19" x14ac:dyDescent="0.3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</row>
    <row r="312" spans="1:19" x14ac:dyDescent="0.3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</row>
    <row r="313" spans="1:19" x14ac:dyDescent="0.3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</row>
    <row r="314" spans="1:19" x14ac:dyDescent="0.3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</row>
    <row r="315" spans="1:19" x14ac:dyDescent="0.3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</row>
    <row r="316" spans="1:19" x14ac:dyDescent="0.3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</row>
    <row r="317" spans="1:19" x14ac:dyDescent="0.3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</row>
    <row r="318" spans="1:19" x14ac:dyDescent="0.3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</row>
    <row r="319" spans="1:19" x14ac:dyDescent="0.3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</row>
    <row r="320" spans="1:19" x14ac:dyDescent="0.3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</row>
    <row r="321" spans="1:19" x14ac:dyDescent="0.3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</row>
    <row r="322" spans="1:19" x14ac:dyDescent="0.3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</row>
    <row r="323" spans="1:19" x14ac:dyDescent="0.3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</row>
    <row r="324" spans="1:19" x14ac:dyDescent="0.3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</row>
    <row r="325" spans="1:19" x14ac:dyDescent="0.3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</row>
    <row r="326" spans="1:19" x14ac:dyDescent="0.3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</row>
    <row r="327" spans="1:19" x14ac:dyDescent="0.3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</row>
    <row r="328" spans="1:19" x14ac:dyDescent="0.3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</row>
    <row r="329" spans="1:19" x14ac:dyDescent="0.3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</row>
    <row r="330" spans="1:19" x14ac:dyDescent="0.3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</row>
    <row r="331" spans="1:19" x14ac:dyDescent="0.3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</row>
    <row r="332" spans="1:19" x14ac:dyDescent="0.3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</row>
    <row r="333" spans="1:19" x14ac:dyDescent="0.3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</row>
    <row r="334" spans="1:19" x14ac:dyDescent="0.3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</row>
    <row r="335" spans="1:19" x14ac:dyDescent="0.3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</row>
    <row r="336" spans="1:19" x14ac:dyDescent="0.3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</row>
    <row r="337" spans="1:19" x14ac:dyDescent="0.3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</row>
    <row r="338" spans="1:19" x14ac:dyDescent="0.3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</row>
    <row r="339" spans="1:19" x14ac:dyDescent="0.3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</row>
    <row r="340" spans="1:19" x14ac:dyDescent="0.3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</row>
    <row r="341" spans="1:19" x14ac:dyDescent="0.3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</row>
    <row r="342" spans="1:19" x14ac:dyDescent="0.3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</row>
    <row r="343" spans="1:19" x14ac:dyDescent="0.3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</row>
    <row r="344" spans="1:19" x14ac:dyDescent="0.3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</row>
    <row r="345" spans="1:19" x14ac:dyDescent="0.3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</row>
    <row r="346" spans="1:19" x14ac:dyDescent="0.3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</row>
    <row r="347" spans="1:19" x14ac:dyDescent="0.3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</row>
    <row r="348" spans="1:19" x14ac:dyDescent="0.3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</row>
    <row r="349" spans="1:19" x14ac:dyDescent="0.3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</row>
    <row r="350" spans="1:19" x14ac:dyDescent="0.3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</row>
    <row r="351" spans="1:19" x14ac:dyDescent="0.3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</row>
    <row r="352" spans="1:19" x14ac:dyDescent="0.3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</row>
    <row r="353" spans="1:19" x14ac:dyDescent="0.3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</row>
    <row r="354" spans="1:19" x14ac:dyDescent="0.3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</row>
    <row r="355" spans="1:19" x14ac:dyDescent="0.3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</row>
    <row r="356" spans="1:19" x14ac:dyDescent="0.3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</row>
    <row r="357" spans="1:19" x14ac:dyDescent="0.3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</row>
    <row r="358" spans="1:19" x14ac:dyDescent="0.3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</row>
    <row r="359" spans="1:19" x14ac:dyDescent="0.3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</row>
    <row r="360" spans="1:19" x14ac:dyDescent="0.3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</row>
    <row r="361" spans="1:19" x14ac:dyDescent="0.3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</row>
    <row r="362" spans="1:19" x14ac:dyDescent="0.3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</row>
    <row r="363" spans="1:19" x14ac:dyDescent="0.3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</row>
    <row r="364" spans="1:19" x14ac:dyDescent="0.3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</row>
    <row r="365" spans="1:19" x14ac:dyDescent="0.3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</row>
    <row r="366" spans="1:19" x14ac:dyDescent="0.3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</row>
    <row r="367" spans="1:19" x14ac:dyDescent="0.3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</row>
    <row r="368" spans="1:19" x14ac:dyDescent="0.3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</row>
    <row r="369" spans="1:19" x14ac:dyDescent="0.3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</row>
    <row r="370" spans="1:19" x14ac:dyDescent="0.3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</row>
    <row r="371" spans="1:19" x14ac:dyDescent="0.3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</row>
    <row r="372" spans="1:19" x14ac:dyDescent="0.3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</row>
    <row r="373" spans="1:19" x14ac:dyDescent="0.3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</row>
    <row r="374" spans="1:19" x14ac:dyDescent="0.3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</row>
    <row r="375" spans="1:19" x14ac:dyDescent="0.3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</row>
    <row r="376" spans="1:19" x14ac:dyDescent="0.3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</row>
    <row r="377" spans="1:19" x14ac:dyDescent="0.3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</row>
    <row r="378" spans="1:19" x14ac:dyDescent="0.3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</row>
    <row r="379" spans="1:19" x14ac:dyDescent="0.3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</row>
    <row r="380" spans="1:19" x14ac:dyDescent="0.3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</row>
    <row r="381" spans="1:19" x14ac:dyDescent="0.3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</row>
    <row r="382" spans="1:19" x14ac:dyDescent="0.3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</row>
    <row r="383" spans="1:19" x14ac:dyDescent="0.3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</row>
    <row r="384" spans="1:19" x14ac:dyDescent="0.3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</row>
    <row r="385" spans="1:19" x14ac:dyDescent="0.3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</row>
    <row r="386" spans="1:19" x14ac:dyDescent="0.3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</row>
    <row r="387" spans="1:19" x14ac:dyDescent="0.3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</row>
    <row r="388" spans="1:19" x14ac:dyDescent="0.3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</row>
    <row r="389" spans="1:19" x14ac:dyDescent="0.3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</row>
    <row r="390" spans="1:19" x14ac:dyDescent="0.3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</row>
  </sheetData>
  <mergeCells count="205">
    <mergeCell ref="J1:L1"/>
    <mergeCell ref="B172:K172"/>
    <mergeCell ref="K163:L163"/>
    <mergeCell ref="B140:L140"/>
    <mergeCell ref="K160:L160"/>
    <mergeCell ref="K156:L156"/>
    <mergeCell ref="K157:L157"/>
    <mergeCell ref="K159:L159"/>
    <mergeCell ref="K161:L161"/>
    <mergeCell ref="K162:L162"/>
    <mergeCell ref="K151:L151"/>
    <mergeCell ref="K152:L152"/>
    <mergeCell ref="K153:L153"/>
    <mergeCell ref="K154:L154"/>
    <mergeCell ref="K155:L155"/>
    <mergeCell ref="K146:L146"/>
    <mergeCell ref="K147:L147"/>
    <mergeCell ref="K148:L148"/>
    <mergeCell ref="K149:L149"/>
    <mergeCell ref="K150:L150"/>
    <mergeCell ref="K145:L145"/>
    <mergeCell ref="K139:L139"/>
    <mergeCell ref="B129:L129"/>
    <mergeCell ref="K141:L141"/>
    <mergeCell ref="K142:L142"/>
    <mergeCell ref="K143:L143"/>
    <mergeCell ref="K144:L144"/>
    <mergeCell ref="A134:A135"/>
    <mergeCell ref="K134:L134"/>
    <mergeCell ref="K135:L135"/>
    <mergeCell ref="A136:A138"/>
    <mergeCell ref="K136:L136"/>
    <mergeCell ref="K137:L137"/>
    <mergeCell ref="K138:L138"/>
    <mergeCell ref="A143:A145"/>
    <mergeCell ref="B112:L112"/>
    <mergeCell ref="K130:L130"/>
    <mergeCell ref="K131:L131"/>
    <mergeCell ref="A132:A133"/>
    <mergeCell ref="K132:L132"/>
    <mergeCell ref="K133:L133"/>
    <mergeCell ref="A125:A126"/>
    <mergeCell ref="K125:L125"/>
    <mergeCell ref="K126:L126"/>
    <mergeCell ref="K127:L127"/>
    <mergeCell ref="K128:L128"/>
    <mergeCell ref="A121:A124"/>
    <mergeCell ref="K121:L121"/>
    <mergeCell ref="K122:L122"/>
    <mergeCell ref="K123:L123"/>
    <mergeCell ref="K124:L124"/>
    <mergeCell ref="A117:A120"/>
    <mergeCell ref="K117:L117"/>
    <mergeCell ref="K118:L118"/>
    <mergeCell ref="K119:L119"/>
    <mergeCell ref="K120:L120"/>
    <mergeCell ref="A113:A115"/>
    <mergeCell ref="K113:L113"/>
    <mergeCell ref="K114:L114"/>
    <mergeCell ref="K115:L115"/>
    <mergeCell ref="K116:L116"/>
    <mergeCell ref="K111:L111"/>
    <mergeCell ref="B94:L94"/>
    <mergeCell ref="B65:L65"/>
    <mergeCell ref="B13:L13"/>
    <mergeCell ref="K106:L106"/>
    <mergeCell ref="A107:A110"/>
    <mergeCell ref="K107:L107"/>
    <mergeCell ref="K108:L108"/>
    <mergeCell ref="K109:L109"/>
    <mergeCell ref="K110:L110"/>
    <mergeCell ref="A102:A103"/>
    <mergeCell ref="K102:L102"/>
    <mergeCell ref="K103:L103"/>
    <mergeCell ref="K104:L104"/>
    <mergeCell ref="K105:L105"/>
    <mergeCell ref="A98:A101"/>
    <mergeCell ref="K98:L98"/>
    <mergeCell ref="K99:L99"/>
    <mergeCell ref="K100:L100"/>
    <mergeCell ref="K101:L101"/>
    <mergeCell ref="K92:L92"/>
    <mergeCell ref="K93:L93"/>
    <mergeCell ref="A95:A97"/>
    <mergeCell ref="K95:L95"/>
    <mergeCell ref="K96:L96"/>
    <mergeCell ref="K97:L97"/>
    <mergeCell ref="A88:A89"/>
    <mergeCell ref="K88:L88"/>
    <mergeCell ref="K89:L89"/>
    <mergeCell ref="A90:A91"/>
    <mergeCell ref="K90:L90"/>
    <mergeCell ref="K91:L91"/>
    <mergeCell ref="K72:L72"/>
    <mergeCell ref="K73:L73"/>
    <mergeCell ref="K74:L74"/>
    <mergeCell ref="K66:L66"/>
    <mergeCell ref="K67:L67"/>
    <mergeCell ref="A68:A69"/>
    <mergeCell ref="K68:L68"/>
    <mergeCell ref="K69:L69"/>
    <mergeCell ref="A83:A87"/>
    <mergeCell ref="K83:L83"/>
    <mergeCell ref="K84:L84"/>
    <mergeCell ref="K85:L85"/>
    <mergeCell ref="K86:L86"/>
    <mergeCell ref="K87:L87"/>
    <mergeCell ref="K75:L75"/>
    <mergeCell ref="K76:L76"/>
    <mergeCell ref="A77:A82"/>
    <mergeCell ref="K77:L77"/>
    <mergeCell ref="K78:L78"/>
    <mergeCell ref="K79:L79"/>
    <mergeCell ref="K80:L80"/>
    <mergeCell ref="K81:L81"/>
    <mergeCell ref="K82:L82"/>
    <mergeCell ref="K168:L168"/>
    <mergeCell ref="K169:L169"/>
    <mergeCell ref="K170:L170"/>
    <mergeCell ref="K164:L164"/>
    <mergeCell ref="K165:L165"/>
    <mergeCell ref="K166:L166"/>
    <mergeCell ref="K167:L167"/>
    <mergeCell ref="M64:M163"/>
    <mergeCell ref="A55:A56"/>
    <mergeCell ref="K55:L55"/>
    <mergeCell ref="K56:L56"/>
    <mergeCell ref="A57:A60"/>
    <mergeCell ref="K57:L57"/>
    <mergeCell ref="K58:L58"/>
    <mergeCell ref="K59:L59"/>
    <mergeCell ref="K60:L60"/>
    <mergeCell ref="A61:A62"/>
    <mergeCell ref="K61:L61"/>
    <mergeCell ref="K62:L62"/>
    <mergeCell ref="K63:L63"/>
    <mergeCell ref="K64:L64"/>
    <mergeCell ref="A70:A76"/>
    <mergeCell ref="K70:L70"/>
    <mergeCell ref="K71:L71"/>
    <mergeCell ref="A51:A52"/>
    <mergeCell ref="K51:L51"/>
    <mergeCell ref="K52:L52"/>
    <mergeCell ref="A53:A54"/>
    <mergeCell ref="K53:L53"/>
    <mergeCell ref="K54:L54"/>
    <mergeCell ref="K45:L45"/>
    <mergeCell ref="A46:A50"/>
    <mergeCell ref="K46:L46"/>
    <mergeCell ref="K47:L47"/>
    <mergeCell ref="K48:L48"/>
    <mergeCell ref="K49:L49"/>
    <mergeCell ref="K50:L50"/>
    <mergeCell ref="A38:A44"/>
    <mergeCell ref="K38:L38"/>
    <mergeCell ref="K39:L39"/>
    <mergeCell ref="K40:L40"/>
    <mergeCell ref="K41:L41"/>
    <mergeCell ref="K42:L42"/>
    <mergeCell ref="K43:L43"/>
    <mergeCell ref="K44:L44"/>
    <mergeCell ref="A30:A37"/>
    <mergeCell ref="K30:L30"/>
    <mergeCell ref="K31:L31"/>
    <mergeCell ref="K32:L32"/>
    <mergeCell ref="K33:L33"/>
    <mergeCell ref="K34:L34"/>
    <mergeCell ref="K35:L35"/>
    <mergeCell ref="K36:L36"/>
    <mergeCell ref="K37:L37"/>
    <mergeCell ref="A26:A27"/>
    <mergeCell ref="K26:L26"/>
    <mergeCell ref="K27:L27"/>
    <mergeCell ref="A28:A29"/>
    <mergeCell ref="K28:L28"/>
    <mergeCell ref="K29:L29"/>
    <mergeCell ref="K14:L14"/>
    <mergeCell ref="K15:L15"/>
    <mergeCell ref="K16:L16"/>
    <mergeCell ref="A17:A25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12:L12"/>
    <mergeCell ref="A2:L6"/>
    <mergeCell ref="A7:A11"/>
    <mergeCell ref="B7:B11"/>
    <mergeCell ref="C7:C11"/>
    <mergeCell ref="D7:D11"/>
    <mergeCell ref="E7:F9"/>
    <mergeCell ref="G7:H9"/>
    <mergeCell ref="I7:J9"/>
    <mergeCell ref="K7:L11"/>
    <mergeCell ref="E10:E11"/>
    <mergeCell ref="F10:F11"/>
    <mergeCell ref="G10:G11"/>
    <mergeCell ref="H10:H11"/>
    <mergeCell ref="I10:I11"/>
    <mergeCell ref="J10:J11"/>
  </mergeCells>
  <pageMargins left="0.17" right="0" top="0.17" bottom="0.17" header="0.17" footer="0.17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2019-02-06T13:28:19Z</dcterms:modified>
</cp:coreProperties>
</file>