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6" sheetId="1" r:id="rId1"/>
  </sheets>
  <definedNames>
    <definedName name="_xlnm._FilterDatabase" localSheetId="0" hidden="1">'16'!$A$4:$H$4</definedName>
    <definedName name="_xlnm.Print_Titles" localSheetId="0">'16'!$4:$4</definedName>
    <definedName name="_xlnm.Print_Area" localSheetId="0">'16'!$A$1:$H$65</definedName>
  </definedNames>
  <calcPr fullCalcOnLoad="1" fullPrecision="0"/>
</workbook>
</file>

<file path=xl/sharedStrings.xml><?xml version="1.0" encoding="utf-8"?>
<sst xmlns="http://schemas.openxmlformats.org/spreadsheetml/2006/main" count="125" uniqueCount="87">
  <si>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</si>
  <si>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</si>
  <si>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</si>
  <si>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</si>
  <si>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</si>
  <si>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</si>
  <si>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</si>
  <si>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</si>
  <si>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</si>
  <si>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</si>
  <si>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</si>
  <si>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</si>
  <si>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</si>
  <si>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</si>
  <si>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</si>
  <si>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</si>
  <si>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</si>
  <si>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</si>
  <si>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</si>
  <si>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</si>
  <si>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</si>
  <si>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</si>
  <si>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</si>
  <si>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</si>
  <si>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</si>
  <si>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</si>
  <si>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</si>
  <si>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</si>
  <si>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</si>
  <si>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</si>
  <si>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</si>
  <si>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</si>
  <si>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</si>
  <si>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</si>
  <si>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</si>
  <si>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</si>
  <si>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</si>
  <si>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</si>
  <si>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</si>
  <si>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</si>
  <si>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</si>
  <si>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</si>
  <si>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</si>
  <si>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</si>
  <si>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</si>
  <si>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</si>
  <si>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</si>
  <si>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</si>
  <si>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</si>
  <si>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</si>
  <si>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</si>
  <si>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</si>
  <si>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</si>
  <si>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</si>
  <si>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</si>
  <si>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</si>
  <si>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</si>
  <si>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</si>
  <si>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</si>
  <si>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</si>
  <si>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</si>
  <si>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</si>
  <si>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</si>
  <si>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</si>
  <si>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</si>
  <si>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</si>
  <si>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</si>
  <si>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</si>
  <si>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</si>
  <si>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</si>
  <si>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maT Soris xelfasi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</si>
  <si>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</si>
  <si>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</si>
  <si>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</si>
  <si>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</si>
  <si>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</si>
  <si>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</si>
  <si>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</si>
  <si>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</si>
  <si>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</si>
  <si>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maiakovskis #55/15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</si>
  <si>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</si>
  <si>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</si>
  <si>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</si>
  <si>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</si>
  <si>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</si>
  <si>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1209,13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</si>
</sst>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Zeros="0" tabSelected="1" zoomScale="115" zoomScaleNormal="115" workbookViewId="0" topLeftCell="A60">
      <selection activeCell="A74" sqref="A74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4" customWidth="1"/>
    <col min="11" max="11" width="14.7109375" style="174" customWidth="1"/>
    <col min="12" max="12" width="12.00390625" style="174" customWidth="1"/>
    <col min="13" max="15" width="11.28125" style="174" customWidth="1"/>
    <col min="16" max="16" width="10.140625" style="175" bestFit="1" customWidth="1"/>
    <col min="17" max="18" width="9.140625" style="174" customWidth="1"/>
    <col min="19" max="16384" width="9.140625" style="1" customWidth="1"/>
  </cols>
  <sheetData>
    <row r="1" spans="1:9" ht="25.5" customHeight="1" thickBot="1">
      <c r="A1" s="144" t="s">
        <v>80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6"/>
      <c r="K2" s="176"/>
      <c r="L2" s="176"/>
      <c r="M2" s="176"/>
      <c r="N2" s="176"/>
      <c r="O2" s="176"/>
      <c r="P2" s="177"/>
      <c r="Q2" s="176"/>
      <c r="R2" s="176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6"/>
      <c r="K3" s="178" t="e">
        <f>#REF!</f>
        <v>#REF!</v>
      </c>
      <c r="L3" s="178" t="e">
        <f>#REF!</f>
        <v>#REF!</v>
      </c>
      <c r="M3" s="178" t="e">
        <f>#REF!</f>
        <v>#REF!</v>
      </c>
      <c r="N3" s="176"/>
      <c r="O3" s="176"/>
      <c r="P3" s="177"/>
      <c r="Q3" s="176"/>
      <c r="R3" s="176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6"/>
    </row>
    <row r="5" spans="1:18" s="40" customFormat="1" ht="21.75" customHeight="1" thickBot="1" thickTop="1">
      <c r="A5" s="165" t="s">
        <v>75</v>
      </c>
      <c r="B5" s="166"/>
      <c r="C5" s="167"/>
      <c r="D5" s="44"/>
      <c r="E5" s="44"/>
      <c r="F5" s="45"/>
      <c r="G5" s="45"/>
      <c r="H5" s="89"/>
      <c r="I5" s="65"/>
      <c r="J5" s="174"/>
      <c r="K5" s="179"/>
      <c r="L5" s="179"/>
      <c r="M5" s="179"/>
      <c r="N5" s="179"/>
      <c r="O5" s="179"/>
      <c r="P5" s="180"/>
      <c r="Q5" s="174"/>
      <c r="R5" s="174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5"/>
      <c r="P6" s="174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4"/>
      <c r="K7" s="175"/>
      <c r="L7" s="175" t="s">
        <v>30</v>
      </c>
      <c r="M7" s="181" t="s">
        <v>79</v>
      </c>
      <c r="N7" s="181"/>
      <c r="O7" s="176"/>
      <c r="P7" s="176"/>
      <c r="Q7" s="174"/>
      <c r="R7" s="174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0.0021</v>
      </c>
      <c r="G8" s="60"/>
      <c r="H8" s="97"/>
      <c r="I8" s="77"/>
      <c r="J8" s="178"/>
      <c r="K8" s="178">
        <f>L8*L9</f>
        <v>0.21</v>
      </c>
      <c r="L8" s="178">
        <v>1</v>
      </c>
      <c r="M8" s="178">
        <v>30</v>
      </c>
      <c r="N8" s="178">
        <v>10</v>
      </c>
      <c r="O8" s="175"/>
      <c r="P8" s="174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0.83</v>
      </c>
      <c r="G9" s="79"/>
      <c r="H9" s="98"/>
      <c r="I9" s="77"/>
      <c r="J9" s="178"/>
      <c r="K9" s="175"/>
      <c r="L9" s="178">
        <v>0.21</v>
      </c>
      <c r="M9" s="178">
        <f>SUM(M8:N8)</f>
        <v>40</v>
      </c>
      <c r="O9" s="175"/>
      <c r="P9" s="174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0.0021</v>
      </c>
      <c r="G10" s="24"/>
      <c r="H10" s="41"/>
      <c r="I10" s="77"/>
      <c r="J10" s="178"/>
      <c r="K10" s="178">
        <f>K8</f>
        <v>0.21</v>
      </c>
      <c r="P10" s="174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0.3</v>
      </c>
      <c r="G11" s="50"/>
      <c r="H11" s="51"/>
      <c r="I11" s="77"/>
      <c r="P11" s="174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0.32</v>
      </c>
      <c r="G12" s="34"/>
      <c r="H12" s="46"/>
      <c r="I12" s="77"/>
      <c r="P12" s="174"/>
    </row>
    <row r="13" spans="1:16" ht="28.5" thickTop="1">
      <c r="A13" s="162">
        <v>3</v>
      </c>
      <c r="B13" s="143" t="s">
        <v>78</v>
      </c>
      <c r="C13" s="100" t="s">
        <v>43</v>
      </c>
      <c r="D13" s="101" t="s">
        <v>32</v>
      </c>
      <c r="E13" s="102"/>
      <c r="F13" s="103">
        <f>K13/100</f>
        <v>0.0023</v>
      </c>
      <c r="G13" s="104"/>
      <c r="H13" s="105"/>
      <c r="I13" s="77"/>
      <c r="K13" s="178">
        <f>L13*M13</f>
        <v>0.23</v>
      </c>
      <c r="L13" s="178">
        <f>L8</f>
        <v>1</v>
      </c>
      <c r="M13" s="178">
        <v>0.23</v>
      </c>
      <c r="P13" s="174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1.04</v>
      </c>
      <c r="G14" s="110"/>
      <c r="H14" s="99"/>
      <c r="I14" s="77"/>
      <c r="K14" s="175"/>
      <c r="P14" s="174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0.23</v>
      </c>
      <c r="G15" s="74"/>
      <c r="H15" s="112"/>
      <c r="I15" s="77"/>
      <c r="K15" s="175"/>
      <c r="L15" s="175" t="s">
        <v>44</v>
      </c>
      <c r="M15" s="175"/>
      <c r="P15" s="174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2">
        <f>L16*5%</f>
        <v>0</v>
      </c>
      <c r="L16" s="178">
        <f>H15</f>
        <v>0</v>
      </c>
      <c r="N16" s="175"/>
      <c r="P16" s="183"/>
      <c r="Q16" s="183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2">
        <f>L17/2+H16</f>
        <v>0</v>
      </c>
      <c r="L17" s="178">
        <f>SUM(H8:H15)</f>
        <v>0</v>
      </c>
      <c r="M17" s="175"/>
      <c r="P17" s="174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2"/>
      <c r="M18" s="175"/>
      <c r="P18" s="174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2">
        <f>K17*1.1</f>
        <v>0</v>
      </c>
      <c r="L19" s="178">
        <f>K19-H19</f>
        <v>0</v>
      </c>
      <c r="M19" s="175"/>
      <c r="P19" s="174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4"/>
      <c r="L20" s="185"/>
      <c r="M20" s="175"/>
      <c r="P20" s="174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1</v>
      </c>
      <c r="G21" s="68"/>
      <c r="H21" s="61"/>
      <c r="I21" s="77"/>
      <c r="K21" s="178">
        <f>L8</f>
        <v>1</v>
      </c>
      <c r="L21" s="179"/>
      <c r="N21" s="175"/>
      <c r="P21" s="174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4.05</v>
      </c>
      <c r="G22" s="110"/>
      <c r="H22" s="122"/>
      <c r="I22" s="77"/>
      <c r="L22" s="179"/>
      <c r="N22" s="175"/>
      <c r="P22" s="174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0.36</v>
      </c>
      <c r="G23" s="71"/>
      <c r="H23" s="125"/>
      <c r="I23" s="77"/>
      <c r="L23" s="179"/>
      <c r="N23" s="175"/>
      <c r="P23" s="174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0.15</v>
      </c>
      <c r="G24" s="71"/>
      <c r="H24" s="125"/>
      <c r="I24" s="77"/>
      <c r="K24" s="178">
        <f>K21*L24</f>
        <v>0.15</v>
      </c>
      <c r="L24" s="175">
        <v>0.15</v>
      </c>
      <c r="N24" s="175"/>
      <c r="P24" s="174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2.5</v>
      </c>
      <c r="G25" s="71"/>
      <c r="H25" s="125"/>
      <c r="I25" s="77"/>
      <c r="K25" s="178">
        <f>K21*L25</f>
        <v>2.5</v>
      </c>
      <c r="L25" s="178">
        <v>2.5</v>
      </c>
      <c r="N25" s="175"/>
      <c r="P25" s="174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6</v>
      </c>
      <c r="G26" s="71"/>
      <c r="H26" s="125"/>
      <c r="I26" s="77"/>
      <c r="K26" s="178">
        <f>K21*L26</f>
        <v>6</v>
      </c>
      <c r="L26" s="178">
        <v>6</v>
      </c>
      <c r="N26" s="175"/>
      <c r="P26" s="174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0.01</v>
      </c>
      <c r="G27" s="71"/>
      <c r="H27" s="125"/>
      <c r="I27" s="77"/>
      <c r="K27" s="178">
        <f>K21*L27</f>
        <v>0.01</v>
      </c>
      <c r="L27" s="186">
        <v>0.012</v>
      </c>
      <c r="N27" s="175"/>
      <c r="P27" s="174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1</v>
      </c>
      <c r="G28" s="71"/>
      <c r="H28" s="125"/>
      <c r="I28" s="77"/>
      <c r="K28" s="178">
        <f>K21*L28</f>
        <v>1</v>
      </c>
      <c r="L28" s="178">
        <v>1</v>
      </c>
      <c r="N28" s="175"/>
      <c r="P28" s="174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0.3</v>
      </c>
      <c r="G29" s="71"/>
      <c r="H29" s="125"/>
      <c r="I29" s="77"/>
      <c r="K29" s="178">
        <f>K21*L29</f>
        <v>0.3</v>
      </c>
      <c r="L29" s="178">
        <v>0.3</v>
      </c>
      <c r="N29" s="175"/>
      <c r="P29" s="174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2</v>
      </c>
      <c r="G30" s="71"/>
      <c r="H30" s="125"/>
      <c r="I30" s="77"/>
      <c r="K30" s="178">
        <f>K21*L30</f>
        <v>2</v>
      </c>
      <c r="L30" s="175">
        <v>2</v>
      </c>
      <c r="N30" s="175"/>
      <c r="P30" s="174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1</v>
      </c>
      <c r="G31" s="71"/>
      <c r="H31" s="125"/>
      <c r="I31" s="77"/>
      <c r="N31" s="175"/>
      <c r="P31" s="174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0.042</v>
      </c>
      <c r="G32" s="68"/>
      <c r="H32" s="61"/>
      <c r="I32" s="77"/>
      <c r="K32" s="178">
        <f>K21*M32</f>
        <v>4.2</v>
      </c>
      <c r="M32" s="187">
        <v>4.2</v>
      </c>
      <c r="N32" s="175"/>
      <c r="P32" s="174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2.86</v>
      </c>
      <c r="G33" s="110"/>
      <c r="H33" s="122"/>
      <c r="I33" s="77"/>
      <c r="N33" s="175"/>
      <c r="P33" s="174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1.02</v>
      </c>
      <c r="G34" s="74"/>
      <c r="H34" s="130"/>
      <c r="I34" s="77"/>
      <c r="N34" s="175"/>
      <c r="P34" s="174"/>
    </row>
    <row r="35" spans="1:16" ht="36" customHeight="1" thickTop="1">
      <c r="A35" s="156">
        <v>3</v>
      </c>
      <c r="B35" s="126" t="s">
        <v>61</v>
      </c>
      <c r="C35" s="55" t="s">
        <v>76</v>
      </c>
      <c r="D35" s="23" t="s">
        <v>19</v>
      </c>
      <c r="E35" s="66"/>
      <c r="F35" s="68">
        <f>K35</f>
        <v>40</v>
      </c>
      <c r="G35" s="68"/>
      <c r="H35" s="61"/>
      <c r="I35" s="77"/>
      <c r="K35" s="178">
        <f>M9</f>
        <v>40</v>
      </c>
      <c r="N35" s="175"/>
      <c r="P35" s="174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23.44</v>
      </c>
      <c r="G36" s="110"/>
      <c r="H36" s="122"/>
      <c r="I36" s="77"/>
      <c r="N36" s="175"/>
      <c r="P36" s="174"/>
    </row>
    <row r="37" spans="1:16" ht="16.5" thickBot="1">
      <c r="A37" s="158"/>
      <c r="B37" s="128"/>
      <c r="C37" s="132" t="s">
        <v>77</v>
      </c>
      <c r="D37" s="88" t="s">
        <v>19</v>
      </c>
      <c r="E37" s="74">
        <v>1.05</v>
      </c>
      <c r="F37" s="129">
        <f>F35*E37</f>
        <v>42</v>
      </c>
      <c r="G37" s="74"/>
      <c r="H37" s="130"/>
      <c r="I37" s="77"/>
      <c r="N37" s="175"/>
      <c r="P37" s="174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78">
        <v>1</v>
      </c>
      <c r="N38" s="175"/>
      <c r="P38" s="174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5"/>
      <c r="P39" s="174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5"/>
      <c r="P40" s="174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3.5</v>
      </c>
      <c r="G41" s="68"/>
      <c r="H41" s="61"/>
      <c r="I41" s="77"/>
      <c r="K41" s="178">
        <f>L41*K21</f>
        <v>3.5</v>
      </c>
      <c r="L41" s="187">
        <v>3.5</v>
      </c>
      <c r="N41" s="175"/>
      <c r="P41" s="174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2.05</v>
      </c>
      <c r="G42" s="110"/>
      <c r="H42" s="122"/>
      <c r="I42" s="77"/>
      <c r="N42" s="175"/>
      <c r="P42" s="174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3.68</v>
      </c>
      <c r="G43" s="74"/>
      <c r="H43" s="130"/>
      <c r="I43" s="77"/>
      <c r="N43" s="175"/>
      <c r="P43" s="174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1</v>
      </c>
      <c r="G44" s="68"/>
      <c r="H44" s="61"/>
      <c r="I44" s="77"/>
      <c r="K44" s="178">
        <f>K21</f>
        <v>1</v>
      </c>
      <c r="N44" s="175"/>
      <c r="P44" s="174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1.76</v>
      </c>
      <c r="G45" s="110"/>
      <c r="H45" s="122"/>
      <c r="I45" s="77"/>
      <c r="N45" s="175"/>
      <c r="P45" s="174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1</v>
      </c>
      <c r="G46" s="71"/>
      <c r="H46" s="125"/>
      <c r="I46" s="77"/>
      <c r="N46" s="175"/>
      <c r="P46" s="174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2</v>
      </c>
      <c r="G47" s="71"/>
      <c r="H47" s="125"/>
      <c r="I47" s="77"/>
      <c r="N47" s="175"/>
      <c r="P47" s="174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0.04</v>
      </c>
      <c r="G48" s="71"/>
      <c r="H48" s="125"/>
      <c r="I48" s="77"/>
      <c r="N48" s="175"/>
      <c r="P48" s="174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0.16</v>
      </c>
      <c r="G49" s="74"/>
      <c r="H49" s="17"/>
      <c r="I49" s="77"/>
      <c r="N49" s="175"/>
      <c r="P49" s="174"/>
    </row>
    <row r="50" spans="1:16" ht="16.5" hidden="1" thickTop="1">
      <c r="A50" s="156"/>
      <c r="B50" s="133"/>
      <c r="C50" s="25"/>
      <c r="D50" s="26"/>
      <c r="E50" s="80"/>
      <c r="F50" s="62"/>
      <c r="G50" s="62"/>
      <c r="H50" s="105"/>
      <c r="I50" s="77"/>
      <c r="K50" s="178"/>
      <c r="M50" s="175"/>
      <c r="P50" s="174"/>
    </row>
    <row r="51" spans="1:16" ht="15.75" hidden="1">
      <c r="A51" s="157"/>
      <c r="B51" s="81"/>
      <c r="C51" s="14"/>
      <c r="D51" s="13"/>
      <c r="E51" s="18"/>
      <c r="F51" s="15"/>
      <c r="G51" s="15"/>
      <c r="H51" s="99"/>
      <c r="I51" s="77"/>
      <c r="M51" s="175"/>
      <c r="P51" s="174"/>
    </row>
    <row r="52" spans="1:16" ht="15.75" hidden="1">
      <c r="A52" s="157"/>
      <c r="B52" s="81"/>
      <c r="C52" s="14"/>
      <c r="D52" s="13"/>
      <c r="E52" s="18"/>
      <c r="F52" s="15"/>
      <c r="G52" s="15"/>
      <c r="H52" s="99"/>
      <c r="I52" s="77"/>
      <c r="M52" s="175"/>
      <c r="P52" s="174"/>
    </row>
    <row r="53" spans="1:16" ht="15.75" hidden="1">
      <c r="A53" s="157"/>
      <c r="B53" s="134"/>
      <c r="C53" s="14"/>
      <c r="D53" s="13"/>
      <c r="E53" s="18"/>
      <c r="F53" s="15"/>
      <c r="G53" s="135"/>
      <c r="H53" s="99"/>
      <c r="I53" s="77"/>
      <c r="K53" s="178"/>
      <c r="M53" s="175"/>
      <c r="P53" s="174"/>
    </row>
    <row r="54" spans="1:16" ht="16.5" hidden="1" thickBot="1">
      <c r="A54" s="158"/>
      <c r="B54" s="136"/>
      <c r="C54" s="29"/>
      <c r="D54" s="28"/>
      <c r="E54" s="63"/>
      <c r="F54" s="64"/>
      <c r="G54" s="64"/>
      <c r="H54" s="112"/>
      <c r="I54" s="77"/>
      <c r="M54" s="175"/>
      <c r="P54" s="174"/>
    </row>
    <row r="55" spans="1:16" ht="16.5" hidden="1" thickTop="1">
      <c r="A55" s="156"/>
      <c r="B55" s="23"/>
      <c r="C55" s="137"/>
      <c r="D55" s="23"/>
      <c r="E55" s="66"/>
      <c r="F55" s="68"/>
      <c r="G55" s="68"/>
      <c r="H55" s="105"/>
      <c r="I55" s="77"/>
      <c r="K55" s="178"/>
      <c r="M55" s="175"/>
      <c r="P55" s="174"/>
    </row>
    <row r="56" spans="1:16" ht="15.75" hidden="1">
      <c r="A56" s="157"/>
      <c r="B56" s="54"/>
      <c r="C56" s="69"/>
      <c r="D56" s="10"/>
      <c r="E56" s="70"/>
      <c r="F56" s="71"/>
      <c r="G56" s="71"/>
      <c r="H56" s="99"/>
      <c r="I56" s="77"/>
      <c r="M56" s="175"/>
      <c r="P56" s="174"/>
    </row>
    <row r="57" spans="1:16" ht="15.75" hidden="1">
      <c r="A57" s="157"/>
      <c r="B57" s="138"/>
      <c r="C57" s="139"/>
      <c r="D57" s="10"/>
      <c r="E57" s="27"/>
      <c r="F57" s="71"/>
      <c r="G57" s="140"/>
      <c r="H57" s="141"/>
      <c r="I57" s="77"/>
      <c r="M57" s="175"/>
      <c r="P57" s="174"/>
    </row>
    <row r="58" spans="1:16" ht="15.75" hidden="1">
      <c r="A58" s="157"/>
      <c r="B58" s="138"/>
      <c r="C58" s="139"/>
      <c r="D58" s="10"/>
      <c r="E58" s="27"/>
      <c r="F58" s="71"/>
      <c r="G58" s="140"/>
      <c r="H58" s="141"/>
      <c r="I58" s="77"/>
      <c r="M58" s="175"/>
      <c r="P58" s="174"/>
    </row>
    <row r="59" spans="1:16" ht="16.5" hidden="1" thickBot="1">
      <c r="A59" s="158"/>
      <c r="B59" s="111"/>
      <c r="C59" s="72"/>
      <c r="D59" s="11"/>
      <c r="E59" s="73"/>
      <c r="F59" s="74"/>
      <c r="G59" s="74"/>
      <c r="H59" s="112"/>
      <c r="I59" s="77"/>
      <c r="M59" s="175"/>
      <c r="P59" s="174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4" t="e">
        <f>L60/2+#REF!</f>
        <v>#REF!</v>
      </c>
      <c r="L60" s="178">
        <f>SUM(H21:H59)</f>
        <v>0</v>
      </c>
      <c r="P60" s="174"/>
    </row>
    <row r="61" spans="1:16" ht="17.25" thickBot="1" thickTop="1">
      <c r="A61" s="115"/>
      <c r="B61" s="142"/>
      <c r="C61" s="90" t="s">
        <v>70</v>
      </c>
      <c r="D61" s="90"/>
      <c r="E61" s="90"/>
      <c r="F61" s="90"/>
      <c r="G61" s="90"/>
      <c r="H61" s="92"/>
      <c r="I61" s="40"/>
      <c r="K61" s="184"/>
      <c r="M61" s="175"/>
      <c r="P61" s="174"/>
    </row>
    <row r="62" spans="1:16" ht="17.25" thickBot="1" thickTop="1">
      <c r="A62" s="115"/>
      <c r="B62" s="142"/>
      <c r="C62" s="90" t="s">
        <v>71</v>
      </c>
      <c r="D62" s="116">
        <v>0.75</v>
      </c>
      <c r="E62" s="90"/>
      <c r="F62" s="90"/>
      <c r="G62" s="90"/>
      <c r="H62" s="92"/>
      <c r="I62" s="40"/>
      <c r="K62" s="184">
        <f>(H56+H51+H45+H42+H39+H36+H33+H22)*0.75</f>
        <v>0</v>
      </c>
      <c r="M62" s="178"/>
      <c r="P62" s="174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4" t="e">
        <f>SUM(K60:K62)</f>
        <v>#REF!</v>
      </c>
      <c r="M63" s="178"/>
      <c r="P63" s="174"/>
    </row>
    <row r="64" spans="1:16" ht="17.25" thickBot="1" thickTop="1">
      <c r="A64" s="115"/>
      <c r="B64" s="142"/>
      <c r="C64" s="90" t="s">
        <v>73</v>
      </c>
      <c r="D64" s="116"/>
      <c r="E64" s="90"/>
      <c r="F64" s="90"/>
      <c r="G64" s="90"/>
      <c r="H64" s="92"/>
      <c r="I64" s="40"/>
      <c r="K64" s="184" t="e">
        <f>K63+K19</f>
        <v>#REF!</v>
      </c>
      <c r="M64" s="178"/>
      <c r="P64" s="174"/>
    </row>
    <row r="65" spans="1:16" ht="17.25" thickBot="1" thickTop="1">
      <c r="A65" s="115"/>
      <c r="B65" s="142"/>
      <c r="C65" s="90" t="s">
        <v>74</v>
      </c>
      <c r="D65" s="116">
        <v>0.08</v>
      </c>
      <c r="E65" s="90"/>
      <c r="F65" s="90"/>
      <c r="G65" s="90"/>
      <c r="H65" s="92"/>
      <c r="I65" s="40"/>
      <c r="K65" s="184"/>
      <c r="M65" s="178"/>
      <c r="P65" s="174"/>
    </row>
    <row r="66" spans="1:256" s="53" customFormat="1" ht="16.5" thickTop="1">
      <c r="A66" s="188"/>
      <c r="B66" s="189"/>
      <c r="C66" s="188" t="s">
        <v>81</v>
      </c>
      <c r="D66" s="190"/>
      <c r="E66" s="188"/>
      <c r="F66" s="188"/>
      <c r="G66" s="188"/>
      <c r="H66" s="191"/>
      <c r="I66" s="40"/>
      <c r="J66" s="192"/>
      <c r="K66" s="193"/>
      <c r="L66" s="192"/>
      <c r="M66" s="194"/>
      <c r="N66" s="192"/>
      <c r="O66" s="192"/>
      <c r="P66" s="192"/>
      <c r="Q66" s="192"/>
      <c r="R66" s="192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s="53" customFormat="1" ht="15.75">
      <c r="A67" s="195"/>
      <c r="B67" s="196"/>
      <c r="C67" s="195" t="s">
        <v>82</v>
      </c>
      <c r="D67" s="197">
        <v>0.18</v>
      </c>
      <c r="E67" s="195"/>
      <c r="F67" s="198"/>
      <c r="G67" s="198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53" customFormat="1" ht="15.75">
      <c r="A68" s="195"/>
      <c r="B68" s="196"/>
      <c r="C68" s="195" t="s">
        <v>83</v>
      </c>
      <c r="D68" s="195" t="s">
        <v>84</v>
      </c>
      <c r="E68" s="195"/>
      <c r="F68" s="195"/>
      <c r="G68" s="195"/>
      <c r="H68" s="199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6.5">
      <c r="A70" s="204"/>
      <c r="B70" s="205"/>
      <c r="C70" s="204"/>
      <c r="D70" s="204"/>
      <c r="E70" s="204"/>
      <c r="F70" s="204"/>
      <c r="G70" s="204"/>
      <c r="H70" s="206"/>
      <c r="I70" s="200"/>
      <c r="J70" s="201"/>
      <c r="K70" s="201"/>
      <c r="L70" s="201"/>
      <c r="M70" s="201"/>
      <c r="N70" s="201"/>
      <c r="O70" s="201"/>
      <c r="P70" s="202"/>
      <c r="Q70" s="201"/>
      <c r="R70" s="201"/>
      <c r="S70" s="201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  <c r="FX70" s="203"/>
      <c r="FY70" s="203"/>
      <c r="FZ70" s="203"/>
      <c r="GA70" s="203"/>
      <c r="GB70" s="203"/>
      <c r="GC70" s="203"/>
      <c r="GD70" s="203"/>
      <c r="GE70" s="203"/>
      <c r="GF70" s="203"/>
      <c r="GG70" s="203"/>
      <c r="GH70" s="203"/>
      <c r="GI70" s="203"/>
      <c r="GJ70" s="203"/>
      <c r="GK70" s="203"/>
      <c r="GL70" s="203"/>
      <c r="GM70" s="203"/>
      <c r="GN70" s="203"/>
      <c r="GO70" s="203"/>
      <c r="GP70" s="203"/>
      <c r="GQ70" s="203"/>
      <c r="GR70" s="203"/>
      <c r="GS70" s="203"/>
      <c r="GT70" s="203"/>
      <c r="GU70" s="203"/>
      <c r="GV70" s="203"/>
      <c r="GW70" s="203"/>
      <c r="GX70" s="203"/>
      <c r="GY70" s="203"/>
      <c r="GZ70" s="203"/>
      <c r="HA70" s="203"/>
      <c r="HB70" s="203"/>
      <c r="HC70" s="203"/>
      <c r="HD70" s="203"/>
      <c r="HE70" s="203"/>
      <c r="HF70" s="203"/>
      <c r="HG70" s="203"/>
      <c r="HH70" s="203"/>
      <c r="HI70" s="203"/>
      <c r="HJ70" s="203"/>
      <c r="HK70" s="203"/>
      <c r="HL70" s="203"/>
      <c r="HM70" s="203"/>
      <c r="HN70" s="203"/>
      <c r="HO70" s="203"/>
      <c r="HP70" s="203"/>
      <c r="HQ70" s="203"/>
      <c r="HR70" s="203"/>
      <c r="HS70" s="203"/>
      <c r="HT70" s="203"/>
      <c r="HU70" s="203"/>
      <c r="HV70" s="203"/>
      <c r="HW70" s="203"/>
      <c r="HX70" s="203"/>
      <c r="HY70" s="203"/>
      <c r="HZ70" s="203"/>
      <c r="IA70" s="203"/>
      <c r="IB70" s="203"/>
      <c r="IC70" s="203"/>
      <c r="ID70" s="203"/>
      <c r="IE70" s="203"/>
      <c r="IF70" s="203"/>
      <c r="IG70" s="203"/>
      <c r="IH70" s="203"/>
      <c r="II70" s="203"/>
      <c r="IJ70" s="203"/>
      <c r="IK70" s="203"/>
      <c r="IL70" s="203"/>
      <c r="IM70" s="203"/>
      <c r="IN70" s="203"/>
      <c r="IO70" s="203"/>
      <c r="IP70" s="203"/>
      <c r="IQ70" s="203"/>
      <c r="IR70" s="203"/>
      <c r="IS70" s="203"/>
      <c r="IT70" s="203"/>
      <c r="IU70" s="203"/>
      <c r="IV70" s="203"/>
    </row>
    <row r="71" spans="1:256" s="40" customFormat="1" ht="113.25" customHeight="1">
      <c r="A71" s="207" t="s">
        <v>85</v>
      </c>
      <c r="B71" s="208"/>
      <c r="C71" s="208"/>
      <c r="D71" s="208"/>
      <c r="E71" s="208"/>
      <c r="F71" s="208"/>
      <c r="G71" s="208"/>
      <c r="H71" s="208"/>
      <c r="I71" s="209"/>
      <c r="J71" s="210"/>
      <c r="K71" s="210"/>
      <c r="L71" s="210"/>
      <c r="M71" s="210"/>
      <c r="N71" s="210"/>
      <c r="O71" s="210"/>
      <c r="P71" s="211"/>
      <c r="Q71" s="210"/>
      <c r="R71" s="210"/>
      <c r="S71" s="210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</row>
    <row r="72" spans="1:256" s="40" customFormat="1" ht="16.5">
      <c r="A72" s="213"/>
      <c r="B72" s="214"/>
      <c r="C72" s="213"/>
      <c r="D72" s="213"/>
      <c r="E72" s="213"/>
      <c r="F72" s="213"/>
      <c r="G72" s="213"/>
      <c r="H72" s="215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  <row r="73" spans="1:256" s="40" customFormat="1" ht="15.75">
      <c r="A73" s="216" t="s">
        <v>86</v>
      </c>
      <c r="B73" s="216"/>
      <c r="C73" s="216"/>
      <c r="D73" s="216"/>
      <c r="E73" s="216"/>
      <c r="F73" s="216"/>
      <c r="G73" s="216"/>
      <c r="H73" s="216"/>
      <c r="I73" s="200"/>
      <c r="J73" s="201"/>
      <c r="K73" s="201"/>
      <c r="L73" s="201"/>
      <c r="M73" s="201"/>
      <c r="N73" s="201"/>
      <c r="O73" s="201"/>
      <c r="P73" s="202"/>
      <c r="Q73" s="201"/>
      <c r="R73" s="201"/>
      <c r="S73" s="201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3"/>
      <c r="GO73" s="203"/>
      <c r="GP73" s="203"/>
      <c r="GQ73" s="203"/>
      <c r="GR73" s="203"/>
      <c r="GS73" s="203"/>
      <c r="GT73" s="203"/>
      <c r="GU73" s="203"/>
      <c r="GV73" s="203"/>
      <c r="GW73" s="203"/>
      <c r="GX73" s="203"/>
      <c r="GY73" s="203"/>
      <c r="GZ73" s="203"/>
      <c r="HA73" s="203"/>
      <c r="HB73" s="203"/>
      <c r="HC73" s="203"/>
      <c r="HD73" s="203"/>
      <c r="HE73" s="203"/>
      <c r="HF73" s="203"/>
      <c r="HG73" s="203"/>
      <c r="HH73" s="203"/>
      <c r="HI73" s="203"/>
      <c r="HJ73" s="203"/>
      <c r="HK73" s="203"/>
      <c r="HL73" s="203"/>
      <c r="HM73" s="203"/>
      <c r="HN73" s="203"/>
      <c r="HO73" s="203"/>
      <c r="HP73" s="203"/>
      <c r="HQ73" s="203"/>
      <c r="HR73" s="203"/>
      <c r="HS73" s="203"/>
      <c r="HT73" s="203"/>
      <c r="HU73" s="203"/>
      <c r="HV73" s="203"/>
      <c r="HW73" s="203"/>
      <c r="HX73" s="203"/>
      <c r="HY73" s="203"/>
      <c r="HZ73" s="203"/>
      <c r="IA73" s="203"/>
      <c r="IB73" s="203"/>
      <c r="IC73" s="203"/>
      <c r="ID73" s="203"/>
      <c r="IE73" s="203"/>
      <c r="IF73" s="203"/>
      <c r="IG73" s="203"/>
      <c r="IH73" s="203"/>
      <c r="II73" s="203"/>
      <c r="IJ73" s="203"/>
      <c r="IK73" s="203"/>
      <c r="IL73" s="203"/>
      <c r="IM73" s="203"/>
      <c r="IN73" s="203"/>
      <c r="IO73" s="203"/>
      <c r="IP73" s="203"/>
      <c r="IQ73" s="203"/>
      <c r="IR73" s="203"/>
      <c r="IS73" s="203"/>
      <c r="IT73" s="203"/>
      <c r="IU73" s="203"/>
      <c r="IV73" s="203"/>
    </row>
  </sheetData>
  <sheetProtection/>
  <autoFilter ref="A4:H4"/>
  <mergeCells count="24">
    <mergeCell ref="A73:H73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  <mergeCell ref="A71:H71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2019-01-29T06:13:45Z</dcterms:modified>
  <cp:category/>
  <cp:version/>
  <cp:contentType/>
  <cp:contentStatus/>
</cp:coreProperties>
</file>