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00" tabRatio="609" activeTab="0"/>
  </bookViews>
  <sheets>
    <sheet name="ხარჯთაღრიცხვა (5)" sheetId="1" r:id="rId1"/>
  </sheets>
  <definedNames/>
  <calcPr fullCalcOnLoad="1"/>
</workbook>
</file>

<file path=xl/sharedStrings.xml><?xml version="1.0" encoding="utf-8"?>
<sst xmlns="http://schemas.openxmlformats.org/spreadsheetml/2006/main" count="52" uniqueCount="42">
  <si>
    <t>1</t>
  </si>
  <si>
    <t>ლარი</t>
  </si>
  <si>
    <t>სამშენებლო სამუშაოები</t>
  </si>
  <si>
    <t>სახარჯთაღრიცხვო ღირებულება</t>
  </si>
  <si>
    <t>კაც/სთ</t>
  </si>
  <si>
    <t>სამუშაოს დასახელება</t>
  </si>
  <si>
    <t>განზომილების ერთეული</t>
  </si>
  <si>
    <t>რაოდენობა</t>
  </si>
  <si>
    <t>სახარჯთარრიცხვო ღირებულება</t>
  </si>
  <si>
    <t>ზომის ერთეულზე</t>
  </si>
  <si>
    <t>საპროექტო მონაცემი</t>
  </si>
  <si>
    <t>სულ</t>
  </si>
  <si>
    <t>შრომითი დანახარჯები</t>
  </si>
  <si>
    <t>მან/სთ</t>
  </si>
  <si>
    <t>მანქანები</t>
  </si>
  <si>
    <t>სხვა მასალა</t>
  </si>
  <si>
    <t>ჯამი:</t>
  </si>
  <si>
    <t>გეგმიური დაგროვება</t>
  </si>
  <si>
    <t>1-29-6      1-29-12</t>
  </si>
  <si>
    <t>კუბ.მ.</t>
  </si>
  <si>
    <r>
      <t xml:space="preserve"> </t>
    </r>
    <r>
      <rPr>
        <b/>
        <sz val="9"/>
        <rFont val="AcadNusx"/>
        <family val="0"/>
      </rPr>
      <t xml:space="preserve"> სნ და წ</t>
    </r>
    <r>
      <rPr>
        <b/>
        <sz val="10"/>
        <rFont val="AcadNusx"/>
        <family val="0"/>
      </rPr>
      <t xml:space="preserve">       27-7-2</t>
    </r>
  </si>
  <si>
    <t>ბალასტი</t>
  </si>
  <si>
    <t>სნ და წ. IV-2-84 
6-16-2</t>
  </si>
  <si>
    <r>
      <t>100მ</t>
    </r>
    <r>
      <rPr>
        <b/>
        <vertAlign val="superscript"/>
        <sz val="10"/>
        <rFont val="Sylfaen"/>
        <family val="1"/>
      </rPr>
      <t>3</t>
    </r>
  </si>
  <si>
    <r>
      <t>მ</t>
    </r>
    <r>
      <rPr>
        <vertAlign val="superscript"/>
        <sz val="9"/>
        <rFont val="Sylfaen"/>
        <family val="1"/>
      </rPr>
      <t>3</t>
    </r>
  </si>
  <si>
    <t>დახერხილი მასალა</t>
  </si>
  <si>
    <t>ავტოგრეიდერი(108ცხ.ძ.)</t>
  </si>
  <si>
    <r>
      <t>1000მ</t>
    </r>
    <r>
      <rPr>
        <b/>
        <vertAlign val="superscript"/>
        <sz val="10"/>
        <rFont val="Sylfaen"/>
        <family val="1"/>
      </rPr>
      <t>3</t>
    </r>
  </si>
  <si>
    <t xml:space="preserve">გზის  მოსწორება ბულდოზერით </t>
  </si>
  <si>
    <r>
      <t>1000 მ</t>
    </r>
    <r>
      <rPr>
        <b/>
        <vertAlign val="superscript"/>
        <sz val="10"/>
        <rFont val="Sylfaen"/>
        <family val="1"/>
      </rPr>
      <t>3</t>
    </r>
    <r>
      <rPr>
        <b/>
        <sz val="10"/>
        <rFont val="Sylfaen"/>
        <family val="1"/>
      </rPr>
      <t xml:space="preserve">      </t>
    </r>
  </si>
  <si>
    <t>ზედნადები ხარჯები</t>
  </si>
  <si>
    <t>სატკეპნი პნევმოთვალზე 16ტ</t>
  </si>
  <si>
    <t>№</t>
  </si>
  <si>
    <t>ლოკალურ-რესურსული ხარჯთაღრიცხვა № 1</t>
  </si>
  <si>
    <t>ბულდოზერი (108ცხ.ძ.)</t>
  </si>
  <si>
    <t>მასწორებელი ფენის მოწყობა ბალასტისაგან სისქით10სმ</t>
  </si>
  <si>
    <t xml:space="preserve">ბეტონი </t>
  </si>
  <si>
    <t>ბეტონის ფილის მოწყობა
 250 მ B-22,5 სისქე 10სმ</t>
  </si>
  <si>
    <t>სოფელ ტომაშეთში ყიშლლის უბანში  გზის დასხმა რეაბილიტაცია(250*2.8მ)</t>
  </si>
  <si>
    <t>დღგ</t>
  </si>
  <si>
    <t>მთლიანი ჯამი</t>
  </si>
  <si>
    <t>პრეტენდენტის დასახელება-------------------------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</si>
</sst>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р_._-;\-* #,##0.00_р_._-;_-* &quot;-&quot;??_р_._-;_-@_-"/>
    <numFmt numFmtId="165" formatCode="0.0"/>
    <numFmt numFmtId="166" formatCode="0.0000"/>
    <numFmt numFmtId="167" formatCode="0.00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1"/>
      <name val="AcadNusx"/>
      <family val="0"/>
    </font>
    <font>
      <b/>
      <sz val="9"/>
      <name val="AcadNusx"/>
      <family val="0"/>
    </font>
    <font>
      <sz val="12"/>
      <name val="Sylfaen"/>
      <family val="1"/>
    </font>
    <font>
      <sz val="10"/>
      <name val="Sylfaen"/>
      <family val="1"/>
    </font>
    <font>
      <b/>
      <sz val="10"/>
      <name val="Sylfaen"/>
      <family val="1"/>
    </font>
    <font>
      <b/>
      <sz val="12"/>
      <name val="Sylfaen"/>
      <family val="1"/>
    </font>
    <font>
      <sz val="9"/>
      <name val="Sylfaen"/>
      <family val="1"/>
    </font>
    <font>
      <sz val="11"/>
      <name val="Sylfaen"/>
      <family val="1"/>
    </font>
    <font>
      <b/>
      <vertAlign val="superscript"/>
      <sz val="10"/>
      <name val="Sylfaen"/>
      <family val="1"/>
    </font>
    <font>
      <sz val="8"/>
      <name val="Arial Cyr"/>
      <family val="0"/>
    </font>
    <font>
      <sz val="10"/>
      <name val="AcadNusx"/>
      <family val="0"/>
    </font>
    <font>
      <b/>
      <sz val="10"/>
      <name val="AcadNusx"/>
      <family val="0"/>
    </font>
    <font>
      <sz val="10"/>
      <name val="Arial Cyr"/>
      <family val="0"/>
    </font>
    <font>
      <vertAlign val="superscript"/>
      <sz val="9"/>
      <name val="Sylfae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164" fontId="14" fillId="0" borderId="0" applyFont="0" applyFill="0" applyBorder="0" applyAlignment="0" applyProtection="0"/>
    <xf numFmtId="5" fontId="1" fillId="0" borderId="0" applyFont="0" applyFill="0" applyBorder="0" applyAlignment="0" applyProtection="0"/>
    <xf numFmtId="0" fontId="14" fillId="0" borderId="0">
      <alignment/>
      <protection/>
    </xf>
  </cellStyleXfs>
  <cellXfs count="5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left"/>
    </xf>
    <xf numFmtId="0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8" fillId="0" borderId="10" xfId="63" applyNumberFormat="1" applyFont="1" applyBorder="1" applyAlignment="1">
      <alignment horizontal="center" vertical="center" wrapText="1"/>
      <protection/>
    </xf>
    <xf numFmtId="0" fontId="8" fillId="0" borderId="10" xfId="63" applyNumberFormat="1" applyFont="1" applyBorder="1" applyAlignment="1">
      <alignment horizontal="center" vertical="center" wrapText="1"/>
      <protection/>
    </xf>
    <xf numFmtId="49" fontId="5" fillId="0" borderId="10" xfId="63" applyNumberFormat="1" applyFont="1" applyBorder="1" applyAlignment="1">
      <alignment horizontal="center" vertical="center" wrapText="1"/>
      <protection/>
    </xf>
    <xf numFmtId="0" fontId="5" fillId="34" borderId="10" xfId="0" applyFont="1" applyFill="1" applyBorder="1" applyAlignment="1">
      <alignment horizontal="center" vertical="center" wrapText="1"/>
    </xf>
    <xf numFmtId="49" fontId="8" fillId="34" borderId="10" xfId="63" applyNumberFormat="1" applyFont="1" applyFill="1" applyBorder="1" applyAlignment="1">
      <alignment horizontal="center" vertical="center" wrapText="1"/>
      <protection/>
    </xf>
    <xf numFmtId="0" fontId="8" fillId="34" borderId="10" xfId="63" applyNumberFormat="1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67" fontId="5" fillId="33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167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6" fillId="34" borderId="10" xfId="64" applyFont="1" applyFill="1" applyBorder="1" applyAlignment="1">
      <alignment horizontal="center" vertical="center" wrapText="1"/>
      <protection/>
    </xf>
    <xf numFmtId="0" fontId="6" fillId="34" borderId="10" xfId="64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166" fontId="6" fillId="33" borderId="10" xfId="0" applyNumberFormat="1" applyFont="1" applyFill="1" applyBorder="1" applyAlignment="1">
      <alignment horizontal="center" vertical="center" wrapText="1"/>
    </xf>
    <xf numFmtId="166" fontId="6" fillId="34" borderId="10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9" fontId="9" fillId="0" borderId="10" xfId="0" applyNumberFormat="1" applyFont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 2" xfId="62"/>
    <cellStyle name="Обычный 3" xfId="63"/>
    <cellStyle name="Обычный_Лист1" xfId="64"/>
    <cellStyle name="Финансовый 2" xfId="65"/>
    <cellStyle name="მძიმე 2" xfId="66"/>
    <cellStyle name="ჩვეულებრივი 2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31"/>
  <sheetViews>
    <sheetView tabSelected="1" zoomScaleSheetLayoutView="115" zoomScalePageLayoutView="0" workbookViewId="0" topLeftCell="A1">
      <selection activeCell="P11" sqref="O11:P11"/>
    </sheetView>
  </sheetViews>
  <sheetFormatPr defaultColWidth="9.140625" defaultRowHeight="12.75"/>
  <cols>
    <col min="1" max="1" width="5.00390625" style="1" customWidth="1"/>
    <col min="2" max="2" width="10.28125" style="1" customWidth="1"/>
    <col min="3" max="3" width="31.28125" style="1" customWidth="1"/>
    <col min="4" max="4" width="9.140625" style="1" customWidth="1"/>
    <col min="5" max="5" width="8.421875" style="1" customWidth="1"/>
    <col min="6" max="6" width="9.7109375" style="1" customWidth="1"/>
    <col min="7" max="7" width="9.28125" style="1" customWidth="1"/>
    <col min="8" max="8" width="12.00390625" style="1" customWidth="1"/>
    <col min="9" max="16384" width="9.140625" style="1" customWidth="1"/>
  </cols>
  <sheetData>
    <row r="1" spans="1:8" ht="29.25" customHeight="1">
      <c r="A1" s="44" t="s">
        <v>33</v>
      </c>
      <c r="B1" s="44"/>
      <c r="C1" s="44"/>
      <c r="D1" s="44"/>
      <c r="E1" s="44"/>
      <c r="F1" s="44"/>
      <c r="G1" s="44"/>
      <c r="H1" s="44"/>
    </row>
    <row r="2" spans="1:8" ht="36.75" customHeight="1">
      <c r="A2" s="46" t="s">
        <v>38</v>
      </c>
      <c r="B2" s="46"/>
      <c r="C2" s="46"/>
      <c r="D2" s="46"/>
      <c r="E2" s="46"/>
      <c r="F2" s="46"/>
      <c r="G2" s="46"/>
      <c r="H2" s="46"/>
    </row>
    <row r="3" spans="1:8" ht="18" customHeight="1">
      <c r="A3" s="44" t="s">
        <v>2</v>
      </c>
      <c r="B3" s="44"/>
      <c r="C3" s="44"/>
      <c r="D3" s="44"/>
      <c r="E3" s="44"/>
      <c r="F3" s="44"/>
      <c r="G3" s="44"/>
      <c r="H3" s="44"/>
    </row>
    <row r="4" spans="1:8" ht="18">
      <c r="A4" s="47" t="s">
        <v>3</v>
      </c>
      <c r="B4" s="47"/>
      <c r="C4" s="47"/>
      <c r="D4" s="47"/>
      <c r="E4" s="45">
        <f>H28</f>
        <v>0</v>
      </c>
      <c r="F4" s="45"/>
      <c r="G4" s="38" t="s">
        <v>1</v>
      </c>
      <c r="H4" s="8"/>
    </row>
    <row r="5" spans="1:8" ht="18">
      <c r="A5" s="47"/>
      <c r="B5" s="47"/>
      <c r="C5" s="47"/>
      <c r="D5" s="47"/>
      <c r="E5" s="45"/>
      <c r="F5" s="45"/>
      <c r="G5" s="38"/>
      <c r="H5" s="8"/>
    </row>
    <row r="6" spans="1:8" ht="18.75" customHeight="1">
      <c r="A6" s="49" t="s">
        <v>41</v>
      </c>
      <c r="B6" s="49"/>
      <c r="C6" s="49"/>
      <c r="D6" s="49"/>
      <c r="E6" s="49"/>
      <c r="F6" s="49"/>
      <c r="G6" s="49"/>
      <c r="H6" s="49"/>
    </row>
    <row r="7" spans="1:8" ht="12" customHeight="1">
      <c r="A7" s="9"/>
      <c r="B7" s="9"/>
      <c r="C7" s="9"/>
      <c r="D7" s="9"/>
      <c r="E7" s="9"/>
      <c r="F7" s="9"/>
      <c r="G7" s="9"/>
      <c r="H7" s="9"/>
    </row>
    <row r="8" spans="1:8" ht="31.5" customHeight="1">
      <c r="A8" s="50" t="s">
        <v>32</v>
      </c>
      <c r="B8" s="51"/>
      <c r="C8" s="50" t="s">
        <v>5</v>
      </c>
      <c r="D8" s="53" t="s">
        <v>6</v>
      </c>
      <c r="E8" s="50" t="s">
        <v>7</v>
      </c>
      <c r="F8" s="50"/>
      <c r="G8" s="50" t="s">
        <v>8</v>
      </c>
      <c r="H8" s="50"/>
    </row>
    <row r="9" spans="1:8" ht="73.5" customHeight="1">
      <c r="A9" s="50"/>
      <c r="B9" s="52"/>
      <c r="C9" s="50"/>
      <c r="D9" s="53"/>
      <c r="E9" s="42" t="s">
        <v>9</v>
      </c>
      <c r="F9" s="42" t="s">
        <v>10</v>
      </c>
      <c r="G9" s="42" t="s">
        <v>9</v>
      </c>
      <c r="H9" s="42" t="s">
        <v>11</v>
      </c>
    </row>
    <row r="10" spans="1:8" ht="15" customHeight="1">
      <c r="A10" s="27">
        <v>1</v>
      </c>
      <c r="B10" s="27">
        <v>2</v>
      </c>
      <c r="C10" s="27">
        <v>3</v>
      </c>
      <c r="D10" s="27">
        <v>4</v>
      </c>
      <c r="E10" s="27">
        <v>5</v>
      </c>
      <c r="F10" s="27">
        <v>6</v>
      </c>
      <c r="G10" s="27">
        <v>7</v>
      </c>
      <c r="H10" s="27">
        <v>8</v>
      </c>
    </row>
    <row r="11" spans="1:8" ht="47.25" customHeight="1">
      <c r="A11" s="4" t="s">
        <v>0</v>
      </c>
      <c r="B11" s="20" t="s">
        <v>18</v>
      </c>
      <c r="C11" s="3" t="s">
        <v>28</v>
      </c>
      <c r="D11" s="4" t="s">
        <v>27</v>
      </c>
      <c r="E11" s="10"/>
      <c r="F11" s="39">
        <v>0.033</v>
      </c>
      <c r="G11" s="10"/>
      <c r="H11" s="11"/>
    </row>
    <row r="12" spans="1:8" ht="21.75" customHeight="1">
      <c r="A12" s="4"/>
      <c r="B12" s="12"/>
      <c r="C12" s="16" t="s">
        <v>34</v>
      </c>
      <c r="D12" s="31" t="s">
        <v>13</v>
      </c>
      <c r="E12" s="24">
        <v>65</v>
      </c>
      <c r="F12" s="30">
        <f>F11*E12</f>
        <v>2.145</v>
      </c>
      <c r="G12" s="29">
        <v>0</v>
      </c>
      <c r="H12" s="14">
        <f>G12*F12</f>
        <v>0</v>
      </c>
    </row>
    <row r="13" spans="1:8" ht="40.5">
      <c r="A13" s="17">
        <v>2</v>
      </c>
      <c r="B13" s="19" t="s">
        <v>20</v>
      </c>
      <c r="C13" s="3" t="s">
        <v>35</v>
      </c>
      <c r="D13" s="34" t="s">
        <v>29</v>
      </c>
      <c r="E13" s="35"/>
      <c r="F13" s="40">
        <v>0.07</v>
      </c>
      <c r="G13" s="7"/>
      <c r="H13" s="11"/>
    </row>
    <row r="14" spans="1:8" ht="15.75">
      <c r="A14" s="6"/>
      <c r="B14" s="18"/>
      <c r="C14" s="2" t="s">
        <v>12</v>
      </c>
      <c r="D14" s="24" t="s">
        <v>4</v>
      </c>
      <c r="E14" s="24">
        <v>18</v>
      </c>
      <c r="F14" s="32">
        <v>0.06</v>
      </c>
      <c r="G14" s="7">
        <v>0</v>
      </c>
      <c r="H14" s="14">
        <f aca="true" t="shared" si="0" ref="H14:H23">F14*G14</f>
        <v>0</v>
      </c>
    </row>
    <row r="15" spans="1:8" ht="15.75" customHeight="1">
      <c r="A15" s="6"/>
      <c r="B15" s="18"/>
      <c r="C15" s="2" t="s">
        <v>26</v>
      </c>
      <c r="D15" s="24" t="s">
        <v>13</v>
      </c>
      <c r="E15" s="24">
        <v>2.59</v>
      </c>
      <c r="F15" s="24">
        <f>F13*E15</f>
        <v>0.18130000000000002</v>
      </c>
      <c r="G15" s="2">
        <v>0</v>
      </c>
      <c r="H15" s="14">
        <f t="shared" si="0"/>
        <v>0</v>
      </c>
    </row>
    <row r="16" spans="1:8" ht="21.75" customHeight="1">
      <c r="A16" s="6"/>
      <c r="B16" s="18"/>
      <c r="C16" s="2" t="s">
        <v>31</v>
      </c>
      <c r="D16" s="24" t="s">
        <v>13</v>
      </c>
      <c r="E16" s="24">
        <v>3.28</v>
      </c>
      <c r="F16" s="24">
        <f>F13*E16</f>
        <v>0.2296</v>
      </c>
      <c r="G16" s="6">
        <v>0</v>
      </c>
      <c r="H16" s="14">
        <f t="shared" si="0"/>
        <v>0</v>
      </c>
    </row>
    <row r="17" spans="1:8" ht="22.5" customHeight="1">
      <c r="A17" s="6"/>
      <c r="B17" s="18"/>
      <c r="C17" s="2" t="s">
        <v>21</v>
      </c>
      <c r="D17" s="24" t="s">
        <v>19</v>
      </c>
      <c r="E17" s="24">
        <v>1220</v>
      </c>
      <c r="F17" s="24">
        <f>F13*E17</f>
        <v>85.4</v>
      </c>
      <c r="G17" s="6">
        <v>0</v>
      </c>
      <c r="H17" s="14">
        <f t="shared" si="0"/>
        <v>0</v>
      </c>
    </row>
    <row r="18" spans="1:8" ht="44.25" customHeight="1">
      <c r="A18" s="3">
        <v>3</v>
      </c>
      <c r="B18" s="37" t="s">
        <v>22</v>
      </c>
      <c r="C18" s="36" t="s">
        <v>37</v>
      </c>
      <c r="D18" s="36" t="s">
        <v>23</v>
      </c>
      <c r="E18" s="36"/>
      <c r="F18" s="33">
        <v>0.7</v>
      </c>
      <c r="G18" s="3"/>
      <c r="H18" s="11"/>
    </row>
    <row r="19" spans="1:8" ht="18.75" customHeight="1">
      <c r="A19" s="6"/>
      <c r="B19" s="23"/>
      <c r="C19" s="21" t="s">
        <v>12</v>
      </c>
      <c r="D19" s="25" t="s">
        <v>4</v>
      </c>
      <c r="E19" s="26">
        <v>370</v>
      </c>
      <c r="F19" s="24">
        <f>E19*F18</f>
        <v>259</v>
      </c>
      <c r="G19" s="7">
        <v>0</v>
      </c>
      <c r="H19" s="14">
        <f t="shared" si="0"/>
        <v>0</v>
      </c>
    </row>
    <row r="20" spans="1:8" ht="20.25" customHeight="1">
      <c r="A20" s="6"/>
      <c r="B20" s="23"/>
      <c r="C20" s="21" t="s">
        <v>14</v>
      </c>
      <c r="D20" s="25" t="s">
        <v>13</v>
      </c>
      <c r="E20" s="26">
        <v>100</v>
      </c>
      <c r="F20" s="24">
        <f>E20*F18</f>
        <v>70</v>
      </c>
      <c r="G20" s="7">
        <v>0</v>
      </c>
      <c r="H20" s="14">
        <f t="shared" si="0"/>
        <v>0</v>
      </c>
    </row>
    <row r="21" spans="1:8" ht="15.75" customHeight="1">
      <c r="A21" s="6"/>
      <c r="B21" s="23"/>
      <c r="C21" s="21" t="s">
        <v>36</v>
      </c>
      <c r="D21" s="21" t="s">
        <v>24</v>
      </c>
      <c r="E21" s="22">
        <v>101.5</v>
      </c>
      <c r="F21" s="15">
        <f>F18*E21</f>
        <v>71.05</v>
      </c>
      <c r="G21" s="7">
        <v>0</v>
      </c>
      <c r="H21" s="14">
        <f>F21*G21</f>
        <v>0</v>
      </c>
    </row>
    <row r="22" spans="1:8" ht="15.75" customHeight="1">
      <c r="A22" s="6"/>
      <c r="B22" s="23"/>
      <c r="C22" s="21" t="s">
        <v>25</v>
      </c>
      <c r="D22" s="21" t="s">
        <v>24</v>
      </c>
      <c r="E22" s="22">
        <v>0.172</v>
      </c>
      <c r="F22" s="6">
        <f>F18*E22</f>
        <v>0.12039999999999998</v>
      </c>
      <c r="G22" s="6">
        <v>0</v>
      </c>
      <c r="H22" s="14">
        <f t="shared" si="0"/>
        <v>0</v>
      </c>
    </row>
    <row r="23" spans="1:8" ht="14.25" customHeight="1">
      <c r="A23" s="6"/>
      <c r="B23" s="23"/>
      <c r="C23" s="21" t="s">
        <v>15</v>
      </c>
      <c r="D23" s="21" t="s">
        <v>1</v>
      </c>
      <c r="E23" s="22">
        <v>28</v>
      </c>
      <c r="F23" s="7">
        <f>F18*E23</f>
        <v>19.599999999999998</v>
      </c>
      <c r="G23" s="7">
        <v>0</v>
      </c>
      <c r="H23" s="14">
        <f t="shared" si="0"/>
        <v>0</v>
      </c>
    </row>
    <row r="24" spans="1:8" ht="15.75">
      <c r="A24" s="13"/>
      <c r="B24" s="2"/>
      <c r="C24" s="3" t="s">
        <v>16</v>
      </c>
      <c r="D24" s="3"/>
      <c r="E24" s="3"/>
      <c r="F24" s="3"/>
      <c r="G24" s="3"/>
      <c r="H24" s="5">
        <f>H23+H22+H21+H20+H19+H17+H16+H15+H14+H12</f>
        <v>0</v>
      </c>
    </row>
    <row r="25" spans="1:8" ht="15.75">
      <c r="A25" s="13"/>
      <c r="B25" s="7"/>
      <c r="C25" s="2" t="s">
        <v>30</v>
      </c>
      <c r="D25" s="28">
        <v>0.1</v>
      </c>
      <c r="E25" s="5"/>
      <c r="F25" s="3"/>
      <c r="G25" s="2"/>
      <c r="H25" s="7">
        <f>H24*10%</f>
        <v>0</v>
      </c>
    </row>
    <row r="26" spans="1:8" ht="18" customHeight="1">
      <c r="A26" s="2"/>
      <c r="B26" s="2"/>
      <c r="C26" s="2" t="s">
        <v>16</v>
      </c>
      <c r="D26" s="2"/>
      <c r="E26" s="3"/>
      <c r="F26" s="3"/>
      <c r="G26" s="2"/>
      <c r="H26" s="7">
        <f>H25+H24</f>
        <v>0</v>
      </c>
    </row>
    <row r="27" spans="1:8" ht="15.75">
      <c r="A27" s="2"/>
      <c r="B27" s="2"/>
      <c r="C27" s="2" t="s">
        <v>17</v>
      </c>
      <c r="D27" s="28">
        <v>0.08</v>
      </c>
      <c r="E27" s="3"/>
      <c r="F27" s="3"/>
      <c r="G27" s="2"/>
      <c r="H27" s="7">
        <f>H26*D27</f>
        <v>0</v>
      </c>
    </row>
    <row r="28" spans="1:8" ht="15.75">
      <c r="A28" s="2"/>
      <c r="B28" s="2"/>
      <c r="C28" s="2" t="s">
        <v>16</v>
      </c>
      <c r="D28" s="2"/>
      <c r="E28" s="3"/>
      <c r="F28" s="3"/>
      <c r="G28" s="2"/>
      <c r="H28" s="5">
        <f>SUM(H26:H27)</f>
        <v>0</v>
      </c>
    </row>
    <row r="29" spans="1:8" ht="15.75">
      <c r="A29" s="43"/>
      <c r="B29" s="43"/>
      <c r="C29" s="43" t="s">
        <v>39</v>
      </c>
      <c r="D29" s="54">
        <v>0.18</v>
      </c>
      <c r="E29" s="43"/>
      <c r="F29" s="43"/>
      <c r="G29" s="43"/>
      <c r="H29" s="43"/>
    </row>
    <row r="30" spans="1:8" ht="15.75">
      <c r="A30" s="43"/>
      <c r="B30" s="43"/>
      <c r="C30" s="43" t="s">
        <v>40</v>
      </c>
      <c r="D30" s="43"/>
      <c r="E30" s="43"/>
      <c r="F30" s="43"/>
      <c r="G30" s="43"/>
      <c r="H30" s="43"/>
    </row>
    <row r="31" spans="1:8" ht="15.75">
      <c r="A31" s="41"/>
      <c r="B31" s="48"/>
      <c r="C31" s="48"/>
      <c r="D31" s="41"/>
      <c r="E31" s="41"/>
      <c r="F31" s="48"/>
      <c r="G31" s="48"/>
      <c r="H31" s="48"/>
    </row>
  </sheetData>
  <sheetProtection/>
  <mergeCells count="16">
    <mergeCell ref="B31:C31"/>
    <mergeCell ref="F31:H31"/>
    <mergeCell ref="A6:H6"/>
    <mergeCell ref="A8:A9"/>
    <mergeCell ref="B8:B9"/>
    <mergeCell ref="C8:C9"/>
    <mergeCell ref="D8:D9"/>
    <mergeCell ref="E8:F8"/>
    <mergeCell ref="G8:H8"/>
    <mergeCell ref="A5:D5"/>
    <mergeCell ref="E5:F5"/>
    <mergeCell ref="A1:H1"/>
    <mergeCell ref="A2:H2"/>
    <mergeCell ref="A3:H3"/>
    <mergeCell ref="A4:D4"/>
    <mergeCell ref="E4:F4"/>
  </mergeCells>
  <printOptions/>
  <pageMargins left="0.7" right="0.7" top="0.75" bottom="0.75" header="0.3" footer="0.3"/>
  <pageSetup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ioane</cp:lastModifiedBy>
  <cp:lastPrinted>2018-08-14T05:56:55Z</cp:lastPrinted>
  <dcterms:created xsi:type="dcterms:W3CDTF">2009-12-30T06:24:10Z</dcterms:created>
  <dcterms:modified xsi:type="dcterms:W3CDTF">2019-01-21T10:54:46Z</dcterms:modified>
  <cp:category/>
  <cp:version/>
  <cp:contentType/>
  <cp:contentStatus/>
</cp:coreProperties>
</file>