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პროექტები სამტრედია მელითაური 17,10\15 9 აპრილის ქუჩა 1-ლი შესახვევი\"/>
    </mc:Choice>
  </mc:AlternateContent>
  <xr:revisionPtr revIDLastSave="0" documentId="13_ncr:1_{BCB6E40D-BF4B-40EE-987C-E0825C6A152D}" xr6:coauthVersionLast="38" xr6:coauthVersionMax="38" xr10:uidLastSave="{00000000-0000-0000-0000-000000000000}"/>
  <bookViews>
    <workbookView xWindow="0" yWindow="0" windowWidth="17175" windowHeight="11325" firstSheet="2" activeTab="9" xr2:uid="{00000000-000D-0000-FFFF-FFFF00000000}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calcPr calcId="162913"/>
</workbook>
</file>

<file path=xl/calcChain.xml><?xml version="1.0" encoding="utf-8"?>
<calcChain xmlns="http://schemas.openxmlformats.org/spreadsheetml/2006/main">
  <c r="P18" i="7" l="1"/>
  <c r="P14" i="7"/>
  <c r="P15" i="7"/>
  <c r="P16" i="7"/>
  <c r="P17" i="7"/>
  <c r="P13" i="7"/>
  <c r="O18" i="7"/>
  <c r="O14" i="7"/>
  <c r="O15" i="7"/>
  <c r="O16" i="7"/>
  <c r="O17" i="7"/>
  <c r="M17" i="7" s="1"/>
  <c r="O13" i="7"/>
  <c r="M14" i="7"/>
  <c r="M15" i="7"/>
  <c r="M16" i="7"/>
  <c r="M13" i="7"/>
  <c r="I18" i="7"/>
  <c r="I14" i="7"/>
  <c r="I15" i="7"/>
  <c r="I16" i="7"/>
  <c r="I17" i="7"/>
  <c r="I13" i="7"/>
  <c r="H18" i="7"/>
  <c r="M18" i="7" l="1"/>
  <c r="I21" i="5" l="1"/>
  <c r="K14" i="7" l="1"/>
  <c r="L14" i="7" s="1"/>
  <c r="K15" i="7"/>
  <c r="L15" i="7" s="1"/>
  <c r="K16" i="7"/>
  <c r="L16" i="7" s="1"/>
  <c r="K17" i="7"/>
  <c r="L17" i="7" s="1"/>
  <c r="K13" i="7"/>
  <c r="G13" i="5"/>
  <c r="H13" i="5" s="1"/>
  <c r="G15" i="5"/>
  <c r="H15" i="5" s="1"/>
  <c r="G17" i="5"/>
  <c r="H17" i="5" s="1"/>
  <c r="G19" i="5"/>
  <c r="H19" i="5" s="1"/>
  <c r="G11" i="5"/>
  <c r="H11" i="5" s="1"/>
  <c r="H21" i="5" l="1"/>
  <c r="K18" i="7"/>
  <c r="G21" i="5"/>
  <c r="L13" i="7"/>
  <c r="L18" i="7" s="1"/>
</calcChain>
</file>

<file path=xl/sharedStrings.xml><?xml version="1.0" encoding="utf-8"?>
<sst xmlns="http://schemas.openxmlformats.org/spreadsheetml/2006/main" count="213" uniqueCount="127">
  <si>
    <t>II. uwyisebi</t>
  </si>
  <si>
    <t>reperebis uwyisi</t>
  </si>
  <si>
    <t>gamWoli kilometruli uwyisi</t>
  </si>
  <si>
    <t>quCis RerZis koordinatebis uwyisi</t>
  </si>
  <si>
    <t xml:space="preserve"> miwis samuSaoebis piketuri daTvlis uwyisi</t>
  </si>
  <si>
    <t xml:space="preserve"> miwis samuSaoebis ganawilebis krebsiTi uwyisi</t>
  </si>
  <si>
    <t>sagzao samosis mowyobis piketuri daTvlis uwyisi</t>
  </si>
  <si>
    <t xml:space="preserve">sagzao samosis mowyobis samuSaoTa moculobebis uwyisi </t>
  </si>
  <si>
    <t>samuSaoTa moculobebis krebsiTi uwyisi</t>
  </si>
  <si>
    <t>masalebis amonakrebi</t>
  </si>
  <si>
    <t xml:space="preserve">  </t>
  </si>
  <si>
    <r>
      <t xml:space="preserve">    obieqtis dasaxeleba:</t>
    </r>
    <r>
      <rPr>
        <sz val="11"/>
        <color theme="1"/>
        <rFont val="AcadNusx"/>
      </rPr>
      <t xml:space="preserve"> </t>
    </r>
    <r>
      <rPr>
        <b/>
        <sz val="10"/>
        <color rgb="FF000000"/>
        <rFont val="AcadNusx"/>
      </rPr>
      <t>samtrediis municipaliteti,  9 aprilis I Cixis  reabilitaciis samuSaoebi</t>
    </r>
  </si>
  <si>
    <t>#</t>
  </si>
  <si>
    <r>
      <t>reperi</t>
    </r>
    <r>
      <rPr>
        <sz val="11"/>
        <color theme="1"/>
        <rFont val="Sylfaen"/>
        <family val="1"/>
        <charset val="204"/>
      </rPr>
      <t xml:space="preserve"> </t>
    </r>
    <r>
      <rPr>
        <sz val="11"/>
        <color theme="1"/>
        <rFont val="AcadNusx"/>
      </rPr>
      <t>#</t>
    </r>
  </si>
  <si>
    <t>reperis adgilmdebareoba</t>
  </si>
  <si>
    <t>reperis koordinatebi</t>
  </si>
  <si>
    <t xml:space="preserve">dasamagrebeli niSnis </t>
  </si>
  <si>
    <t>aRwera</t>
  </si>
  <si>
    <t>eskizi</t>
  </si>
  <si>
    <t>sapr. km</t>
  </si>
  <si>
    <t>pk+</t>
  </si>
  <si>
    <t>RP-1</t>
  </si>
  <si>
    <t>0+00</t>
  </si>
  <si>
    <t>X-280617.00</t>
  </si>
  <si>
    <t>Y-4671593.00</t>
  </si>
  <si>
    <t>h=25.0</t>
  </si>
  <si>
    <r>
      <t>RPR</t>
    </r>
    <r>
      <rPr>
        <sz val="10"/>
        <color rgb="FF000000"/>
        <rFont val="AcadNusx"/>
      </rPr>
      <t>-1 damagrebulia gzis RerZidan marjvniv 7.0-Si, elgadamcemi betonis boZis ZirSi dubelis lursmanze</t>
    </r>
  </si>
  <si>
    <r>
      <t xml:space="preserve">                                                     </t>
    </r>
    <r>
      <rPr>
        <u/>
        <sz val="12"/>
        <color rgb="FF000000"/>
        <rFont val="Sylfaen"/>
        <family val="1"/>
        <charset val="204"/>
      </rPr>
      <t>RP-1</t>
    </r>
  </si>
  <si>
    <t xml:space="preserve">           </t>
  </si>
  <si>
    <t>RP-2</t>
  </si>
  <si>
    <t>0+81</t>
  </si>
  <si>
    <t>X-280544.00</t>
  </si>
  <si>
    <t>Y-4671580.00</t>
  </si>
  <si>
    <t>h=30.0</t>
  </si>
  <si>
    <r>
      <t>RPR</t>
    </r>
    <r>
      <rPr>
        <sz val="10"/>
        <color rgb="FF000000"/>
        <rFont val="AcadNusx"/>
      </rPr>
      <t>-2 damagrebulia gzis RerZidan marjvniv 7.8-Si, elgadamcemi betonis boZis ZirSi dubelis lursmanze</t>
    </r>
  </si>
  <si>
    <r>
      <t xml:space="preserve">                                                     </t>
    </r>
    <r>
      <rPr>
        <u/>
        <sz val="12"/>
        <color rgb="FF000000"/>
        <rFont val="Sylfaen"/>
        <family val="1"/>
        <charset val="204"/>
      </rPr>
      <t>RP-2</t>
    </r>
  </si>
  <si>
    <r>
      <t>obieqtis dasaxeleba:</t>
    </r>
    <r>
      <rPr>
        <sz val="11"/>
        <color theme="1"/>
        <rFont val="AcadNusx"/>
      </rPr>
      <t xml:space="preserve"> q.</t>
    </r>
    <r>
      <rPr>
        <b/>
        <sz val="10"/>
        <color rgb="FF000000"/>
        <rFont val="AcadNusx"/>
      </rPr>
      <t xml:space="preserve">samtrediaSi 9 aprilis I Cixis reabilitacia </t>
    </r>
  </si>
  <si>
    <t>km</t>
  </si>
  <si>
    <t>savele piketaJi</t>
  </si>
  <si>
    <t>manZili</t>
  </si>
  <si>
    <t>m</t>
  </si>
  <si>
    <t>piketi</t>
  </si>
  <si>
    <t>SeniSvna</t>
  </si>
  <si>
    <t>pk+dan</t>
  </si>
  <si>
    <t>pk+mde</t>
  </si>
  <si>
    <t>-</t>
  </si>
  <si>
    <r>
      <t xml:space="preserve">                        </t>
    </r>
    <r>
      <rPr>
        <sz val="10"/>
        <color theme="1"/>
        <rFont val="AcadMtavr"/>
      </rPr>
      <t xml:space="preserve"> </t>
    </r>
    <r>
      <rPr>
        <b/>
        <sz val="10"/>
        <color rgb="FF000000"/>
        <rFont val="AcadNusx"/>
      </rPr>
      <t>samtrediis municipaliteti q.samtrediaSi 9 aprilis I Cixis  reabilitaciis samuSaoebi</t>
    </r>
  </si>
  <si>
    <t>manZili RerZidan, m</t>
  </si>
  <si>
    <t>niSnulebi, m</t>
  </si>
  <si>
    <t>koordinatebi</t>
  </si>
  <si>
    <t>marcxniv</t>
  </si>
  <si>
    <t>marjvniv</t>
  </si>
  <si>
    <t>RerZi</t>
  </si>
  <si>
    <t>nawiburi</t>
  </si>
  <si>
    <t>CrdiloeTi</t>
  </si>
  <si>
    <t>aRmosavleTi</t>
  </si>
  <si>
    <t>0+20</t>
  </si>
  <si>
    <t>0+40</t>
  </si>
  <si>
    <t>0+50</t>
  </si>
  <si>
    <t>0+60</t>
  </si>
  <si>
    <t>miwis samuSaoebis piketuri daTvlis uwyisi</t>
  </si>
  <si>
    <r>
      <t>obieqtis dasaxeleba:</t>
    </r>
    <r>
      <rPr>
        <sz val="11"/>
        <color theme="1"/>
        <rFont val="AcadNusx"/>
      </rPr>
      <t xml:space="preserve"> </t>
    </r>
    <r>
      <rPr>
        <b/>
        <sz val="10"/>
        <color rgb="FF000000"/>
        <rFont val="AcadNusx"/>
      </rPr>
      <t>samtrediis municipaliteti 9 aprilis I Cixis  reabilitaciis samuSaoebi</t>
    </r>
  </si>
  <si>
    <t>adgilmdebareoba</t>
  </si>
  <si>
    <r>
      <t>m</t>
    </r>
    <r>
      <rPr>
        <vertAlign val="superscript"/>
        <sz val="11"/>
        <color theme="1"/>
        <rFont val="AcadNusx"/>
      </rPr>
      <t>3</t>
    </r>
  </si>
  <si>
    <t>Wrili</t>
  </si>
  <si>
    <t>+</t>
  </si>
  <si>
    <t>piketaJi</t>
  </si>
  <si>
    <t>sul</t>
  </si>
  <si>
    <r>
      <t>obieqtis dasaxeleba:</t>
    </r>
    <r>
      <rPr>
        <sz val="11"/>
        <color theme="1"/>
        <rFont val="AcadNusx"/>
      </rPr>
      <t xml:space="preserve"> </t>
    </r>
    <r>
      <rPr>
        <b/>
        <sz val="10"/>
        <color rgb="FF000000"/>
        <rFont val="AcadNusx"/>
      </rPr>
      <t>samtrediis municipaliteti  9 aprilis I Cixis  reabilitacia</t>
    </r>
  </si>
  <si>
    <t>samuSaos dasaxeleba</t>
  </si>
  <si>
    <t>ganz-ba</t>
  </si>
  <si>
    <t>raod-ba</t>
  </si>
  <si>
    <r>
      <t xml:space="preserve">obieqtis dasaxeleba: </t>
    </r>
    <r>
      <rPr>
        <b/>
        <sz val="10"/>
        <color rgb="FF000000"/>
        <rFont val="AcadNusx"/>
      </rPr>
      <t>samtrediis municipaliteti, q.samtrediaSi 9 aprilis I Cixis  reabilitaciis samuSaoebi</t>
    </r>
  </si>
  <si>
    <t>monakveTis sigrZe, m</t>
  </si>
  <si>
    <t>sagzao samosis tipi</t>
  </si>
  <si>
    <t>dan</t>
  </si>
  <si>
    <t>mde</t>
  </si>
  <si>
    <t>sigane</t>
  </si>
  <si>
    <r>
      <t>m</t>
    </r>
    <r>
      <rPr>
        <vertAlign val="superscript"/>
        <sz val="10"/>
        <color rgb="FF000000"/>
        <rFont val="AcadNusx"/>
      </rPr>
      <t>2</t>
    </r>
  </si>
  <si>
    <r>
      <t>m</t>
    </r>
    <r>
      <rPr>
        <vertAlign val="superscript"/>
        <sz val="10"/>
        <color rgb="FF000000"/>
        <rFont val="AcadNusx"/>
      </rPr>
      <t>3</t>
    </r>
  </si>
  <si>
    <t>I</t>
  </si>
  <si>
    <t>364.5/36.45</t>
  </si>
  <si>
    <t>sagzao samosis mowyobis</t>
  </si>
  <si>
    <t xml:space="preserve">samuSaoTa moculobebis uwyisi </t>
  </si>
  <si>
    <r>
      <t>obieqtis dasaxeleba:</t>
    </r>
    <r>
      <rPr>
        <sz val="11"/>
        <color theme="1"/>
        <rFont val="AcadNusx"/>
      </rPr>
      <t xml:space="preserve"> </t>
    </r>
    <r>
      <rPr>
        <b/>
        <sz val="10"/>
        <color rgb="FF000000"/>
        <rFont val="AcadNusx"/>
      </rPr>
      <t>samtrediis municipaliteti, q.samtrediaSi 9 aprilis I Cixis reabilitaciis samuSaoebi</t>
    </r>
  </si>
  <si>
    <t>samuSaoTa dasaxeleba</t>
  </si>
  <si>
    <t>ganz.</t>
  </si>
  <si>
    <t>raod.</t>
  </si>
  <si>
    <t>Tavi II sagzao samosi</t>
  </si>
  <si>
    <t>safuZveli – fraqciuli RorRi fr.(0-40)mm sisqiT 10 sm</t>
  </si>
  <si>
    <r>
      <t>erTfeniani safaris mowyoba wvrilmarcvlovani, mkvrivi RorRovani  a/betonis cxeli nareviT, sisqiT 5sm, tipi ,,</t>
    </r>
    <r>
      <rPr>
        <sz val="12"/>
        <color rgb="FF000000"/>
        <rFont val="Times New Roman"/>
        <family val="1"/>
        <charset val="204"/>
      </rPr>
      <t>Б</t>
    </r>
    <r>
      <rPr>
        <sz val="12"/>
        <color rgb="FF000000"/>
        <rFont val="AcadNusx"/>
      </rPr>
      <t>“, marka I</t>
    </r>
  </si>
  <si>
    <t>misayreli gverdulebis mowyoba qviSa-RorRovani nareviT sisqiT 15 sm.</t>
  </si>
  <si>
    <r>
      <t>m</t>
    </r>
    <r>
      <rPr>
        <vertAlign val="superscript"/>
        <sz val="12"/>
        <color rgb="FF000000"/>
        <rFont val="AcadNusx"/>
      </rPr>
      <t>3</t>
    </r>
  </si>
  <si>
    <t xml:space="preserve">samuSaoTa moculobebis krebsiTi uwyisi </t>
  </si>
  <si>
    <r>
      <t>obieqtis dasaxeleba:</t>
    </r>
    <r>
      <rPr>
        <sz val="11"/>
        <color theme="1"/>
        <rFont val="AcadNusx"/>
      </rPr>
      <t xml:space="preserve"> </t>
    </r>
    <r>
      <rPr>
        <b/>
        <sz val="10"/>
        <color rgb="FF000000"/>
        <rFont val="AcadNusx"/>
      </rPr>
      <t>samtrediis municipaliteti q.aprilis I Cixis reabilitaciis samuSaoebi</t>
    </r>
  </si>
  <si>
    <r>
      <t>obieqtis dasaxeleba</t>
    </r>
    <r>
      <rPr>
        <b/>
        <sz val="11"/>
        <color theme="1"/>
        <rFont val="AcadMtavr"/>
      </rPr>
      <t>:</t>
    </r>
    <r>
      <rPr>
        <b/>
        <sz val="11"/>
        <color theme="1"/>
        <rFont val="AcadNusx"/>
      </rPr>
      <t xml:space="preserve"> samtrediis municipalitetis q.samtrediaSi 9 aprilis I Cixis </t>
    </r>
    <r>
      <rPr>
        <b/>
        <sz val="10"/>
        <color rgb="FF000000"/>
        <rFont val="AcadNusx"/>
      </rPr>
      <t>reabilitaciis samuSaoebi</t>
    </r>
  </si>
  <si>
    <t>masalis dasaxeleba</t>
  </si>
  <si>
    <t>bitumi</t>
  </si>
  <si>
    <t>wyali</t>
  </si>
  <si>
    <r>
      <t xml:space="preserve">        </t>
    </r>
    <r>
      <rPr>
        <b/>
        <sz val="13"/>
        <color rgb="FF000000"/>
        <rFont val="Times New Roman"/>
        <family val="1"/>
        <charset val="204"/>
      </rPr>
      <t xml:space="preserve">L </t>
    </r>
    <r>
      <rPr>
        <b/>
        <vertAlign val="subscript"/>
        <sz val="13"/>
        <color rgb="FF000000"/>
        <rFont val="AcadNusx"/>
      </rPr>
      <t>tr</t>
    </r>
    <r>
      <rPr>
        <b/>
        <sz val="13"/>
        <color rgb="FF000000"/>
        <rFont val="AcadNusx"/>
      </rPr>
      <t>.= 81 m</t>
    </r>
  </si>
  <si>
    <t>fraqciuli RorRi 0-40</t>
  </si>
  <si>
    <t>sigrZe</t>
  </si>
  <si>
    <t>farTobi</t>
  </si>
  <si>
    <r>
      <t>m</t>
    </r>
    <r>
      <rPr>
        <vertAlign val="superscript"/>
        <sz val="11"/>
        <color theme="1"/>
        <rFont val="AcadNusx"/>
      </rPr>
      <t>2</t>
    </r>
  </si>
  <si>
    <r>
      <t xml:space="preserve">miwis vakisis mosworeba- moSandakeba-daprofileba  buldozeriT, </t>
    </r>
    <r>
      <rPr>
        <sz val="12"/>
        <color theme="1"/>
        <rFont val="AcadNusx"/>
      </rPr>
      <t xml:space="preserve"> </t>
    </r>
  </si>
  <si>
    <t>zedmeti gruntis datvirTvა eqskavatoriT V=0.5m3 a/TviTmclelebze da gatana nayarSi</t>
  </si>
  <si>
    <t>Tavi I miwis vakisi</t>
  </si>
  <si>
    <t>safuZvelis mowyoba fr. RorRiT (0-40)mm saSualo sisqiT 10 sm</t>
  </si>
  <si>
    <t xml:space="preserve">arasruli piketi  </t>
  </si>
  <si>
    <t>saproeqto km</t>
  </si>
  <si>
    <t xml:space="preserve">misayreli gverdulebi </t>
  </si>
  <si>
    <r>
      <t>m</t>
    </r>
    <r>
      <rPr>
        <vertAlign val="superscript"/>
        <sz val="12"/>
        <color theme="1"/>
        <rFont val="AcadNusx"/>
      </rPr>
      <t>2</t>
    </r>
  </si>
  <si>
    <r>
      <t>zedmeti gruntis datvirTvა eqskavatoriT V=0.5 m</t>
    </r>
    <r>
      <rPr>
        <vertAlign val="superscript"/>
        <sz val="11"/>
        <color theme="1"/>
        <rFont val="AcadNusx"/>
      </rPr>
      <t>3</t>
    </r>
    <r>
      <rPr>
        <sz val="11"/>
        <color theme="1"/>
        <rFont val="AcadNusx"/>
      </rPr>
      <t xml:space="preserve"> a/TviTmclelebze da gatana nayarSi</t>
    </r>
  </si>
  <si>
    <r>
      <t xml:space="preserve">Txevadi bitumis mosxma, </t>
    </r>
    <r>
      <rPr>
        <vertAlign val="superscript"/>
        <sz val="10"/>
        <color rgb="FF000000"/>
        <rFont val="AcadNusx"/>
      </rPr>
      <t xml:space="preserve">          </t>
    </r>
    <r>
      <rPr>
        <sz val="10"/>
        <color rgb="FF000000"/>
        <rFont val="AcadNusx"/>
      </rPr>
      <t>0.6 l/m</t>
    </r>
    <r>
      <rPr>
        <vertAlign val="superscript"/>
        <sz val="10"/>
        <color rgb="FF000000"/>
        <rFont val="AcadNusx"/>
      </rPr>
      <t>2</t>
    </r>
    <r>
      <rPr>
        <sz val="10"/>
        <color rgb="FF000000"/>
        <rFont val="AcadNusx"/>
      </rPr>
      <t xml:space="preserve">                     </t>
    </r>
  </si>
  <si>
    <t>t</t>
  </si>
  <si>
    <t>misayreligverdulebi qviSa-xreSovani nareviT, sisqiT     15sm</t>
  </si>
  <si>
    <t xml:space="preserve">safari erTfeniani wvrilmarcvl-ovani, mkvrivi RorRovani a/betonis cxeli nareviT, tipi ,,Б“, marka II, sisqiT 5sm </t>
  </si>
  <si>
    <r>
      <t>miwis vakisis mosworeba</t>
    </r>
    <r>
      <rPr>
        <sz val="12"/>
        <color theme="1"/>
        <rFont val="AcadNusx"/>
      </rPr>
      <t xml:space="preserve">- </t>
    </r>
    <r>
      <rPr>
        <sz val="9"/>
        <color theme="1"/>
        <rFont val="AcadNusx"/>
      </rPr>
      <t>moSandakeba-daprofileba  buldozeriT, zedmeti gruntis datvirTv</t>
    </r>
    <r>
      <rPr>
        <sz val="9"/>
        <color theme="1"/>
        <rFont val="Sylfaen"/>
        <family val="1"/>
        <charset val="204"/>
      </rPr>
      <t>ა</t>
    </r>
    <r>
      <rPr>
        <sz val="9"/>
        <color theme="1"/>
        <rFont val="AcadNusx"/>
      </rPr>
      <t xml:space="preserve"> eqskavatoriT V=0.5 m</t>
    </r>
    <r>
      <rPr>
        <vertAlign val="superscript"/>
        <sz val="9"/>
        <color theme="1"/>
        <rFont val="AcadNusx"/>
      </rPr>
      <t>3</t>
    </r>
    <r>
      <rPr>
        <sz val="9"/>
        <color theme="1"/>
        <rFont val="AcadNusx"/>
      </rPr>
      <t xml:space="preserve"> a/TviTmclelebze da gatana nayarSi</t>
    </r>
  </si>
  <si>
    <t>445,5</t>
  </si>
  <si>
    <r>
      <t>m</t>
    </r>
    <r>
      <rPr>
        <vertAlign val="superscript"/>
        <sz val="12"/>
        <color rgb="FF000000"/>
        <rFont val="AcadNusx"/>
      </rPr>
      <t>2</t>
    </r>
    <r>
      <rPr>
        <sz val="12"/>
        <color rgb="FF000000"/>
        <rFont val="AcadNusx"/>
      </rPr>
      <t>/m</t>
    </r>
    <r>
      <rPr>
        <vertAlign val="superscript"/>
        <sz val="12"/>
        <color rgb="FF000000"/>
        <rFont val="AcadNusx"/>
      </rPr>
      <t>3</t>
    </r>
  </si>
  <si>
    <r>
      <t>m</t>
    </r>
    <r>
      <rPr>
        <vertAlign val="superscript"/>
        <sz val="12"/>
        <color rgb="FF000000"/>
        <rFont val="AcadNusx"/>
      </rPr>
      <t>2</t>
    </r>
  </si>
  <si>
    <r>
      <t>Txevadi bitumis mosxma 0.6 l/m</t>
    </r>
    <r>
      <rPr>
        <vertAlign val="superscript"/>
        <sz val="12"/>
        <color rgb="FF000000"/>
        <rFont val="AcadNusx"/>
      </rPr>
      <t>2</t>
    </r>
  </si>
  <si>
    <r>
      <t>erTfeniani safaris mowyoba wvrilmarcvlovani, mkvrivi RorRovani  a/betonis cxeli nareviT, sisqiT 5sm, tipi ,,</t>
    </r>
    <r>
      <rPr>
        <sz val="12"/>
        <color rgb="FF000000"/>
        <rFont val="Times New Roman"/>
        <family val="1"/>
        <charset val="204"/>
      </rPr>
      <t>Б</t>
    </r>
    <r>
      <rPr>
        <sz val="12"/>
        <color rgb="FF000000"/>
        <rFont val="AcadNusx"/>
      </rPr>
      <t>“, marka II</t>
    </r>
  </si>
  <si>
    <t>safuZveli – fraqciuli RorRi (0-40 mm) sisqiT 10 sm</t>
  </si>
  <si>
    <t>misayreli gverdulebis mowyoba qviSa-xreSovani nareviT sisqiT 15 sm.</t>
  </si>
  <si>
    <r>
      <t>Txevadi bitumis mosxma       0.6 l/m</t>
    </r>
    <r>
      <rPr>
        <vertAlign val="superscript"/>
        <sz val="12"/>
        <color rgb="FF000000"/>
        <rFont val="AcadNusx"/>
      </rPr>
      <t>2</t>
    </r>
  </si>
  <si>
    <t>mkvrivi wvrilmarcvlovani  RorRovani asfalt-betoni marka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</si>
</sst>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6">
    <font>
      <sz val="11"/>
      <color theme="1"/>
      <name val="Calibri"/>
      <family val="2"/>
      <charset val="1"/>
      <scheme val="minor"/>
    </font>
    <font>
      <b/>
      <sz val="18"/>
      <color rgb="FF000000"/>
      <name val="AcadMtav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AcadNusx"/>
    </font>
    <font>
      <sz val="11"/>
      <color rgb="FF000000"/>
      <name val="AcadNusx"/>
    </font>
    <font>
      <sz val="12"/>
      <color theme="1"/>
      <name val="AcadNusx"/>
    </font>
    <font>
      <b/>
      <sz val="14"/>
      <color rgb="FF000000"/>
      <name val="AcadNusx"/>
    </font>
    <font>
      <sz val="8"/>
      <color theme="1"/>
      <name val="AcadNusx"/>
    </font>
    <font>
      <sz val="11"/>
      <color theme="1"/>
      <name val="AcadMtavr"/>
    </font>
    <font>
      <b/>
      <sz val="10"/>
      <color rgb="FF000000"/>
      <name val="AcadNusx"/>
    </font>
    <font>
      <b/>
      <sz val="10"/>
      <color rgb="FF000000"/>
      <name val="AcadMtavr"/>
    </font>
    <font>
      <sz val="11"/>
      <color theme="1"/>
      <name val="Sylfaen"/>
      <family val="1"/>
      <charset val="204"/>
    </font>
    <font>
      <sz val="12"/>
      <color theme="1"/>
      <name val="Sylfaen"/>
      <family val="1"/>
      <charset val="204"/>
    </font>
    <font>
      <sz val="12"/>
      <color rgb="FF000000"/>
      <name val="AcadNusx"/>
    </font>
    <font>
      <sz val="10"/>
      <color rgb="FF000000"/>
      <name val="Times New Roman"/>
      <family val="1"/>
      <charset val="204"/>
    </font>
    <font>
      <sz val="10"/>
      <color rgb="FF000000"/>
      <name val="AcadNusx"/>
    </font>
    <font>
      <sz val="12"/>
      <color rgb="FF000000"/>
      <name val="Sylfaen"/>
      <family val="1"/>
      <charset val="204"/>
    </font>
    <font>
      <sz val="10"/>
      <color rgb="FF000000"/>
      <name val="Sylfaen"/>
      <family val="1"/>
      <charset val="204"/>
    </font>
    <font>
      <u/>
      <sz val="12"/>
      <color rgb="FF000000"/>
      <name val="Sylfaen"/>
      <family val="1"/>
      <charset val="204"/>
    </font>
    <font>
      <sz val="12"/>
      <color rgb="FF000000"/>
      <name val="AcadMtavr"/>
    </font>
    <font>
      <sz val="12"/>
      <color theme="1"/>
      <name val="AcadMtavr"/>
    </font>
    <font>
      <b/>
      <sz val="14"/>
      <color rgb="FF000000"/>
      <name val="AcadMtavr"/>
    </font>
    <font>
      <b/>
      <sz val="12"/>
      <color rgb="FF000000"/>
      <name val="AcadNusx"/>
    </font>
    <font>
      <b/>
      <sz val="13"/>
      <color rgb="FF000000"/>
      <name val="Times New Roman"/>
      <family val="1"/>
      <charset val="204"/>
    </font>
    <font>
      <b/>
      <vertAlign val="subscript"/>
      <sz val="13"/>
      <color rgb="FF000000"/>
      <name val="AcadNusx"/>
    </font>
    <font>
      <b/>
      <sz val="13"/>
      <color rgb="FF000000"/>
      <name val="AcadNusx"/>
    </font>
    <font>
      <sz val="10"/>
      <color theme="1"/>
      <name val="AcadMtavr"/>
    </font>
    <font>
      <sz val="10"/>
      <color theme="1"/>
      <name val="Arial Cyr"/>
      <family val="2"/>
      <charset val="204"/>
    </font>
    <font>
      <vertAlign val="superscript"/>
      <sz val="11"/>
      <color theme="1"/>
      <name val="AcadNusx"/>
    </font>
    <font>
      <sz val="11"/>
      <color theme="1"/>
      <name val="Times New Roman"/>
      <family val="1"/>
      <charset val="204"/>
    </font>
    <font>
      <sz val="11"/>
      <color rgb="FF000000"/>
      <name val="AcadMtavr"/>
    </font>
    <font>
      <vertAlign val="superscript"/>
      <sz val="12"/>
      <color theme="1"/>
      <name val="AcadNusx"/>
    </font>
    <font>
      <sz val="12"/>
      <color rgb="FFFF0000"/>
      <name val="AcadNusx"/>
    </font>
    <font>
      <sz val="8"/>
      <color rgb="FF000000"/>
      <name val="AcadNusx"/>
    </font>
    <font>
      <sz val="9"/>
      <color theme="1"/>
      <name val="AcadNusx"/>
    </font>
    <font>
      <sz val="9"/>
      <color theme="1"/>
      <name val="Sylfaen"/>
      <family val="1"/>
      <charset val="204"/>
    </font>
    <font>
      <vertAlign val="superscript"/>
      <sz val="9"/>
      <color theme="1"/>
      <name val="AcadNusx"/>
    </font>
    <font>
      <vertAlign val="superscript"/>
      <sz val="10"/>
      <color rgb="FF000000"/>
      <name val="AcadNusx"/>
    </font>
    <font>
      <vertAlign val="superscript"/>
      <sz val="12"/>
      <color rgb="FF000000"/>
      <name val="AcadNusx"/>
    </font>
    <font>
      <b/>
      <sz val="11"/>
      <color theme="1"/>
      <name val="AcadMtavr"/>
    </font>
    <font>
      <b/>
      <sz val="11"/>
      <color theme="1"/>
      <name val="AcadNusx"/>
    </font>
    <font>
      <sz val="10"/>
      <name val="Arial"/>
      <family val="2"/>
      <charset val="204"/>
    </font>
    <font>
      <sz val="10"/>
      <color theme="1"/>
      <name val="AcadNusx"/>
    </font>
    <font>
      <sz val="10"/>
      <color theme="1"/>
      <name val="Arial Cyr"/>
    </font>
  </fonts>
  <fills count="5">
    <fill>
      <patternFill patternType="none"/>
    </fill>
    <fill>
      <patternFill patternType="gray125"/>
    </fill>
    <fill>
      <patternFill patternType="solid">
        <fgColor rgb="FFF3F3F3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3" fillId="0" borderId="0"/>
  </cellStyleXfs>
  <cellXfs count="15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5" fillId="3" borderId="19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 indent="1"/>
    </xf>
    <xf numFmtId="0" fontId="24" fillId="0" borderId="19" xfId="0" applyFont="1" applyBorder="1" applyAlignment="1">
      <alignment horizontal="left" vertical="center" wrapText="1" indent="3"/>
    </xf>
    <xf numFmtId="0" fontId="15" fillId="0" borderId="19" xfId="0" applyFont="1" applyBorder="1" applyAlignment="1">
      <alignment vertical="center" wrapText="1"/>
    </xf>
    <xf numFmtId="0" fontId="24" fillId="0" borderId="19" xfId="0" applyFont="1" applyBorder="1" applyAlignment="1">
      <alignment horizontal="left" vertical="center" wrapText="1" indent="1"/>
    </xf>
    <xf numFmtId="0" fontId="1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15" fillId="4" borderId="19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0" fillId="0" borderId="19" xfId="0" applyBorder="1"/>
    <xf numFmtId="0" fontId="15" fillId="0" borderId="19" xfId="0" applyFont="1" applyFill="1" applyBorder="1" applyAlignment="1">
      <alignment horizontal="center" vertical="center" wrapText="1"/>
    </xf>
    <xf numFmtId="0" fontId="5" fillId="0" borderId="19" xfId="0" applyFont="1" applyBorder="1"/>
    <xf numFmtId="0" fontId="15" fillId="0" borderId="19" xfId="0" applyFont="1" applyBorder="1" applyAlignment="1">
      <alignment horizontal="center" vertical="center" wrapText="1"/>
    </xf>
    <xf numFmtId="0" fontId="1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29" fillId="3" borderId="19" xfId="0" applyFont="1" applyFill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 indent="1"/>
    </xf>
    <xf numFmtId="0" fontId="34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wrapText="1"/>
    </xf>
    <xf numFmtId="0" fontId="0" fillId="0" borderId="0" xfId="0" applyAlignment="1"/>
    <xf numFmtId="0" fontId="7" fillId="0" borderId="19" xfId="0" applyFont="1" applyBorder="1" applyAlignment="1">
      <alignment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35" fillId="4" borderId="0" xfId="0" applyFont="1" applyFill="1" applyAlignment="1">
      <alignment horizontal="center" vertical="center"/>
    </xf>
    <xf numFmtId="0" fontId="0" fillId="4" borderId="0" xfId="0" applyFill="1"/>
    <xf numFmtId="0" fontId="0" fillId="0" borderId="19" xfId="0" applyBorder="1" applyAlignment="1">
      <alignment horizontal="center"/>
    </xf>
    <xf numFmtId="0" fontId="18" fillId="4" borderId="19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19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32" fillId="4" borderId="1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17" fillId="4" borderId="7" xfId="0" applyFont="1" applyFill="1" applyBorder="1" applyAlignment="1">
      <alignment horizontal="center" vertical="center" textRotation="90" wrapText="1"/>
    </xf>
    <xf numFmtId="0" fontId="17" fillId="4" borderId="11" xfId="0" applyFont="1" applyFill="1" applyBorder="1" applyAlignment="1">
      <alignment horizontal="center" vertical="center" textRotation="90" wrapText="1"/>
    </xf>
    <xf numFmtId="0" fontId="17" fillId="4" borderId="8" xfId="0" applyFont="1" applyFill="1" applyBorder="1" applyAlignment="1">
      <alignment horizontal="center" vertical="center" textRotation="90" wrapText="1"/>
    </xf>
    <xf numFmtId="0" fontId="17" fillId="4" borderId="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5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36" fillId="4" borderId="16" xfId="0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 vertical="center" wrapText="1"/>
    </xf>
    <xf numFmtId="0" fontId="36" fillId="4" borderId="17" xfId="0" applyFont="1" applyFill="1" applyBorder="1" applyAlignment="1">
      <alignment horizontal="center" vertical="center" wrapText="1"/>
    </xf>
    <xf numFmtId="0" fontId="36" fillId="4" borderId="12" xfId="0" applyFont="1" applyFill="1" applyBorder="1" applyAlignment="1">
      <alignment horizontal="center" vertical="center" wrapText="1"/>
    </xf>
    <xf numFmtId="0" fontId="36" fillId="4" borderId="18" xfId="0" applyFont="1" applyFill="1" applyBorder="1" applyAlignment="1">
      <alignment horizontal="center" vertical="center" wrapText="1"/>
    </xf>
    <xf numFmtId="0" fontId="36" fillId="4" borderId="5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4" fillId="0" borderId="19" xfId="0" applyFont="1" applyBorder="1" applyAlignment="1">
      <alignment vertical="center"/>
    </xf>
    <xf numFmtId="0" fontId="44" fillId="0" borderId="19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3" borderId="19" xfId="0" applyFont="1" applyFill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 wrapText="1"/>
    </xf>
    <xf numFmtId="0" fontId="36" fillId="4" borderId="15" xfId="0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center" vertical="center" wrapText="1"/>
    </xf>
    <xf numFmtId="0" fontId="36" fillId="4" borderId="14" xfId="0" applyFont="1" applyFill="1" applyBorder="1" applyAlignment="1">
      <alignment horizontal="center"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top" wrapText="1" indent="3"/>
    </xf>
    <xf numFmtId="0" fontId="5" fillId="0" borderId="19" xfId="0" applyFont="1" applyBorder="1" applyAlignment="1">
      <alignment horizontal="center"/>
    </xf>
  </cellXfs>
  <cellStyles count="2">
    <cellStyle name="Normal" xfId="0" builtinId="0"/>
    <cellStyle name="Обычный 2 2" xfId="1" xr:uid="{00000000-0005-0000-0000-000001000000}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590550</xdr:colOff>
      <xdr:row>50</xdr:row>
      <xdr:rowOff>19050</xdr:rowOff>
    </xdr:from>
    <xdr:to>
      <xdr:col>16</xdr:col>
      <xdr:colOff>323850</xdr:colOff>
      <xdr:row>51</xdr:row>
      <xdr:rowOff>171450</xdr:rowOff>
    </xdr:to>
    <xdr:sp macro="" textlink="">
      <xdr:nvSpPr>
        <xdr:cNvPr id="2" name="Text Box 615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0092690" y="8868410"/>
          <a:ext cx="342900" cy="3429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rot="0" vert="vert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endParaRPr lang="ru-RU" sz="1200">
            <a:effectLst/>
            <a:latin typeface="Times New Roman"/>
            <a:ea typeface="Times New Roman"/>
          </a:endParaRPr>
        </a:p>
      </xdr:txBody>
    </xdr:sp>
    <xdr:clientData/>
  </xdr:twoCellAnchor>
  <xdr:twoCellAnchor>
    <xdr:from>
      <xdr:col>15</xdr:col>
      <xdr:colOff>571500</xdr:colOff>
      <xdr:row>41</xdr:row>
      <xdr:rowOff>76200</xdr:rowOff>
    </xdr:from>
    <xdr:to>
      <xdr:col>16</xdr:col>
      <xdr:colOff>304800</xdr:colOff>
      <xdr:row>43</xdr:row>
      <xdr:rowOff>38100</xdr:rowOff>
    </xdr:to>
    <xdr:sp macro="" textlink="">
      <xdr:nvSpPr>
        <xdr:cNvPr id="3" name="Text Box 615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0075545" y="7006590"/>
          <a:ext cx="342900" cy="3429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rot="0" vert="vert" wrap="square" lIns="91440" tIns="45720" rIns="91440" bIns="4572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US" sz="1100">
              <a:effectLst/>
              <a:latin typeface="AcadNusx"/>
              <a:ea typeface="Times New Roman"/>
            </a:rPr>
            <a:t> </a:t>
          </a:r>
          <a:endParaRPr lang="ru-RU" sz="1200">
            <a:effectLst/>
            <a:latin typeface="Times New Roman"/>
            <a:ea typeface="Times New Roman"/>
          </a:endParaRPr>
        </a:p>
      </xdr:txBody>
    </xdr:sp>
    <xdr:clientData/>
  </xdr:twoCellAnchor>
  <xdr:twoCellAnchor editAs="oneCell">
    <xdr:from>
      <xdr:col>6</xdr:col>
      <xdr:colOff>657225</xdr:colOff>
      <xdr:row>8</xdr:row>
      <xdr:rowOff>9525</xdr:rowOff>
    </xdr:from>
    <xdr:to>
      <xdr:col>6</xdr:col>
      <xdr:colOff>1800225</xdr:colOff>
      <xdr:row>13</xdr:row>
      <xdr:rowOff>76200</xdr:rowOff>
    </xdr:to>
    <xdr:pic>
      <xdr:nvPicPr>
        <xdr:cNvPr id="18" name="Рисунок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6400" y="2133600"/>
          <a:ext cx="1143000" cy="1038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600075</xdr:colOff>
      <xdr:row>20</xdr:row>
      <xdr:rowOff>38100</xdr:rowOff>
    </xdr:from>
    <xdr:to>
      <xdr:col>6</xdr:col>
      <xdr:colOff>1704975</xdr:colOff>
      <xdr:row>25</xdr:row>
      <xdr:rowOff>152400</xdr:rowOff>
    </xdr:to>
    <xdr:pic>
      <xdr:nvPicPr>
        <xdr:cNvPr id="19" name="Рисунок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0" y="3962400"/>
          <a:ext cx="1104900" cy="1076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"/>
  <sheetViews>
    <sheetView zoomScaleNormal="100" workbookViewId="0">
      <selection activeCell="E7" sqref="E7"/>
    </sheetView>
  </sheetViews>
  <sheetFormatPr defaultRowHeight="15"/>
  <cols>
    <col min="2" max="2" width="44.5703125" customWidth="1"/>
  </cols>
  <sheetData>
    <row r="1" spans="1:3" ht="24">
      <c r="A1" s="1"/>
    </row>
    <row r="2" spans="1:3" ht="24">
      <c r="A2" s="1" t="s">
        <v>0</v>
      </c>
    </row>
    <row r="3" spans="1:3" ht="16.5" thickBot="1">
      <c r="A3" s="3"/>
    </row>
    <row r="4" spans="1:3" ht="17.25" thickTop="1" thickBot="1">
      <c r="A4" s="4">
        <v>1</v>
      </c>
      <c r="B4" s="5" t="s">
        <v>1</v>
      </c>
      <c r="C4" s="138">
        <v>18</v>
      </c>
    </row>
    <row r="5" spans="1:3" ht="16.5" thickBot="1">
      <c r="A5" s="6">
        <v>2</v>
      </c>
      <c r="B5" s="8" t="s">
        <v>2</v>
      </c>
      <c r="C5" s="139">
        <v>19</v>
      </c>
    </row>
    <row r="6" spans="1:3" ht="16.5" thickBot="1">
      <c r="A6" s="9">
        <v>3</v>
      </c>
      <c r="B6" s="8" t="s">
        <v>3</v>
      </c>
      <c r="C6" s="139">
        <v>20</v>
      </c>
    </row>
    <row r="7" spans="1:3" ht="32.25" thickBot="1">
      <c r="A7" s="9">
        <v>4</v>
      </c>
      <c r="B7" s="8" t="s">
        <v>4</v>
      </c>
      <c r="C7" s="139">
        <v>21</v>
      </c>
    </row>
    <row r="8" spans="1:3" ht="32.25" thickBot="1">
      <c r="A8" s="9">
        <v>5</v>
      </c>
      <c r="B8" s="8" t="s">
        <v>5</v>
      </c>
      <c r="C8" s="139">
        <v>22</v>
      </c>
    </row>
    <row r="9" spans="1:3" ht="32.25" thickBot="1">
      <c r="A9" s="9">
        <v>6</v>
      </c>
      <c r="B9" s="8" t="s">
        <v>6</v>
      </c>
      <c r="C9" s="139">
        <v>23</v>
      </c>
    </row>
    <row r="10" spans="1:3" ht="32.25" thickBot="1">
      <c r="A10" s="9">
        <v>7</v>
      </c>
      <c r="B10" s="8" t="s">
        <v>7</v>
      </c>
      <c r="C10" s="139">
        <v>24</v>
      </c>
    </row>
    <row r="11" spans="1:3" ht="32.25" thickBot="1">
      <c r="A11" s="9">
        <v>8</v>
      </c>
      <c r="B11" s="8" t="s">
        <v>8</v>
      </c>
      <c r="C11" s="139">
        <v>25</v>
      </c>
    </row>
    <row r="12" spans="1:3" ht="16.5" thickBot="1">
      <c r="A12" s="9">
        <v>9</v>
      </c>
      <c r="B12" s="8" t="s">
        <v>9</v>
      </c>
      <c r="C12" s="139">
        <v>26</v>
      </c>
    </row>
    <row r="13" spans="1:3" ht="16.5">
      <c r="A13" s="10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11"/>
  <sheetViews>
    <sheetView tabSelected="1" zoomScaleNormal="100" workbookViewId="0">
      <selection activeCell="E19" sqref="E18:E19"/>
    </sheetView>
  </sheetViews>
  <sheetFormatPr defaultRowHeight="15"/>
  <cols>
    <col min="1" max="1" width="4.5703125" customWidth="1"/>
    <col min="2" max="2" width="40.7109375" customWidth="1"/>
    <col min="4" max="4" width="10.140625" customWidth="1"/>
    <col min="5" max="5" width="10.85546875" customWidth="1"/>
  </cols>
  <sheetData>
    <row r="1" spans="1:5" ht="16.5">
      <c r="A1" s="29"/>
    </row>
    <row r="2" spans="1:5" ht="16.5">
      <c r="A2" s="29"/>
    </row>
    <row r="3" spans="1:5" ht="21">
      <c r="A3" s="89" t="s">
        <v>9</v>
      </c>
      <c r="B3" s="89"/>
      <c r="C3" s="89"/>
      <c r="D3" s="89"/>
      <c r="E3" s="89"/>
    </row>
    <row r="4" spans="1:5" ht="16.5">
      <c r="A4" s="25"/>
    </row>
    <row r="5" spans="1:5" ht="57.75" customHeight="1">
      <c r="A5" s="96" t="s">
        <v>95</v>
      </c>
      <c r="B5" s="96"/>
      <c r="C5" s="96"/>
      <c r="D5" s="96"/>
      <c r="E5" s="96"/>
    </row>
    <row r="6" spans="1:5" ht="16.5">
      <c r="A6" s="36"/>
      <c r="B6" s="36" t="s">
        <v>96</v>
      </c>
      <c r="C6" s="36" t="s">
        <v>86</v>
      </c>
      <c r="D6" s="36" t="s">
        <v>87</v>
      </c>
      <c r="E6" s="37" t="s">
        <v>42</v>
      </c>
    </row>
    <row r="7" spans="1:5" ht="16.5">
      <c r="A7" s="38">
        <v>1</v>
      </c>
      <c r="B7" s="38">
        <v>2</v>
      </c>
      <c r="C7" s="38">
        <v>3</v>
      </c>
      <c r="D7" s="38">
        <v>4</v>
      </c>
      <c r="E7" s="38">
        <v>5</v>
      </c>
    </row>
    <row r="8" spans="1:5" ht="27.75" customHeight="1">
      <c r="A8" s="36">
        <v>1</v>
      </c>
      <c r="B8" s="41" t="s">
        <v>100</v>
      </c>
      <c r="C8" s="36" t="s">
        <v>92</v>
      </c>
      <c r="D8" s="45">
        <v>45.93</v>
      </c>
      <c r="E8" s="36"/>
    </row>
    <row r="9" spans="1:5" ht="23.25" customHeight="1">
      <c r="A9" s="36">
        <v>3</v>
      </c>
      <c r="B9" s="41" t="s">
        <v>97</v>
      </c>
      <c r="C9" s="36" t="s">
        <v>114</v>
      </c>
      <c r="D9" s="74">
        <v>0.2</v>
      </c>
      <c r="E9" s="36"/>
    </row>
    <row r="10" spans="1:5" ht="46.5" customHeight="1">
      <c r="A10" s="36">
        <v>4</v>
      </c>
      <c r="B10" s="41" t="s">
        <v>126</v>
      </c>
      <c r="C10" s="36" t="s">
        <v>114</v>
      </c>
      <c r="D10" s="74">
        <v>39.4</v>
      </c>
      <c r="E10" s="36"/>
    </row>
    <row r="11" spans="1:5" ht="18">
      <c r="A11" s="48">
        <v>6</v>
      </c>
      <c r="B11" s="49" t="s">
        <v>98</v>
      </c>
      <c r="C11" s="154" t="s">
        <v>63</v>
      </c>
      <c r="D11" s="73">
        <v>11.79</v>
      </c>
      <c r="E11" s="47"/>
    </row>
  </sheetData>
  <mergeCells count="2">
    <mergeCell ref="A5:E5"/>
    <mergeCell ref="A3:E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1"/>
  <sheetViews>
    <sheetView zoomScaleNormal="100" workbookViewId="0">
      <selection activeCell="H6" sqref="H6"/>
    </sheetView>
  </sheetViews>
  <sheetFormatPr defaultRowHeight="15"/>
  <cols>
    <col min="2" max="3" width="10.5703125" customWidth="1"/>
    <col min="4" max="4" width="10.85546875" customWidth="1"/>
    <col min="5" max="5" width="15.42578125" customWidth="1"/>
    <col min="6" max="6" width="15.85546875" customWidth="1"/>
    <col min="7" max="7" width="32.85546875" customWidth="1"/>
  </cols>
  <sheetData>
    <row r="1" spans="1:7" ht="21">
      <c r="A1" s="89" t="s">
        <v>1</v>
      </c>
      <c r="B1" s="89"/>
      <c r="C1" s="89"/>
      <c r="D1" s="89"/>
      <c r="E1" s="89"/>
      <c r="F1" s="89"/>
      <c r="G1" s="89"/>
    </row>
    <row r="2" spans="1:7">
      <c r="A2" s="12" t="s">
        <v>10</v>
      </c>
    </row>
    <row r="3" spans="1:7" ht="15.75" thickBot="1">
      <c r="A3" s="90" t="s">
        <v>11</v>
      </c>
      <c r="B3" s="90"/>
      <c r="C3" s="90"/>
      <c r="D3" s="90"/>
      <c r="E3" s="90"/>
      <c r="F3" s="90"/>
      <c r="G3" s="90"/>
    </row>
    <row r="4" spans="1:7" ht="32.25" thickBot="1">
      <c r="A4" s="91" t="s">
        <v>12</v>
      </c>
      <c r="B4" s="91" t="s">
        <v>13</v>
      </c>
      <c r="C4" s="93" t="s">
        <v>14</v>
      </c>
      <c r="D4" s="94"/>
      <c r="E4" s="91" t="s">
        <v>15</v>
      </c>
      <c r="F4" s="13" t="s">
        <v>16</v>
      </c>
      <c r="G4" s="91" t="s">
        <v>18</v>
      </c>
    </row>
    <row r="5" spans="1:7" ht="16.5" thickBot="1">
      <c r="A5" s="92"/>
      <c r="B5" s="92"/>
      <c r="C5" s="14" t="s">
        <v>19</v>
      </c>
      <c r="D5" s="14" t="s">
        <v>20</v>
      </c>
      <c r="E5" s="92"/>
      <c r="F5" s="14" t="s">
        <v>17</v>
      </c>
      <c r="G5" s="92"/>
    </row>
    <row r="6" spans="1:7" ht="17.25" thickBot="1">
      <c r="A6" s="15">
        <v>1</v>
      </c>
      <c r="B6" s="16">
        <v>2</v>
      </c>
      <c r="C6" s="16">
        <v>3</v>
      </c>
      <c r="D6" s="16">
        <v>4</v>
      </c>
      <c r="E6" s="16">
        <v>5</v>
      </c>
      <c r="F6" s="16">
        <v>6</v>
      </c>
      <c r="G6" s="16">
        <v>7</v>
      </c>
    </row>
    <row r="7" spans="1:7" ht="18">
      <c r="A7" s="80">
        <v>1</v>
      </c>
      <c r="B7" s="80" t="s">
        <v>21</v>
      </c>
      <c r="C7" s="83">
        <v>1</v>
      </c>
      <c r="D7" s="83" t="s">
        <v>22</v>
      </c>
      <c r="E7" s="18" t="s">
        <v>23</v>
      </c>
      <c r="F7" s="86" t="s">
        <v>26</v>
      </c>
      <c r="G7" s="20" t="s">
        <v>27</v>
      </c>
    </row>
    <row r="8" spans="1:7" ht="15.75">
      <c r="A8" s="81"/>
      <c r="B8" s="81"/>
      <c r="C8" s="84"/>
      <c r="D8" s="84"/>
      <c r="E8" s="18" t="s">
        <v>24</v>
      </c>
      <c r="F8" s="87"/>
      <c r="G8" s="78" t="s">
        <v>28</v>
      </c>
    </row>
    <row r="9" spans="1:7" ht="15.75">
      <c r="A9" s="81"/>
      <c r="B9" s="81"/>
      <c r="C9" s="84"/>
      <c r="D9" s="84"/>
      <c r="E9" s="18" t="s">
        <v>25</v>
      </c>
      <c r="F9" s="87"/>
      <c r="G9" s="78"/>
    </row>
    <row r="10" spans="1:7" ht="15.75">
      <c r="A10" s="81"/>
      <c r="B10" s="81"/>
      <c r="C10" s="84"/>
      <c r="D10" s="84"/>
      <c r="E10" s="18"/>
      <c r="F10" s="87"/>
      <c r="G10" s="78"/>
    </row>
    <row r="11" spans="1:7">
      <c r="A11" s="81"/>
      <c r="B11" s="81"/>
      <c r="C11" s="84"/>
      <c r="D11" s="84"/>
      <c r="E11" s="19"/>
      <c r="F11" s="87"/>
      <c r="G11" s="78"/>
    </row>
    <row r="12" spans="1:7">
      <c r="A12" s="81"/>
      <c r="B12" s="81"/>
      <c r="C12" s="84"/>
      <c r="D12" s="84"/>
      <c r="E12" s="19"/>
      <c r="F12" s="87"/>
      <c r="G12" s="78"/>
    </row>
    <row r="13" spans="1:7">
      <c r="A13" s="81"/>
      <c r="B13" s="81"/>
      <c r="C13" s="84"/>
      <c r="D13" s="84"/>
      <c r="E13" s="19"/>
      <c r="F13" s="87"/>
      <c r="G13" s="78"/>
    </row>
    <row r="14" spans="1:7">
      <c r="A14" s="81"/>
      <c r="B14" s="81"/>
      <c r="C14" s="84"/>
      <c r="D14" s="84"/>
      <c r="E14" s="19"/>
      <c r="F14" s="87"/>
      <c r="G14" s="78"/>
    </row>
    <row r="15" spans="1:7" ht="0.75" customHeight="1">
      <c r="A15" s="81"/>
      <c r="B15" s="81"/>
      <c r="C15" s="84"/>
      <c r="D15" s="84"/>
      <c r="E15" s="19"/>
      <c r="F15" s="87"/>
      <c r="G15" s="78"/>
    </row>
    <row r="16" spans="1:7" hidden="1">
      <c r="A16" s="81"/>
      <c r="B16" s="81"/>
      <c r="C16" s="84"/>
      <c r="D16" s="84"/>
      <c r="E16" s="19"/>
      <c r="F16" s="87"/>
      <c r="G16" s="78"/>
    </row>
    <row r="17" spans="1:7" hidden="1">
      <c r="A17" s="81"/>
      <c r="B17" s="81"/>
      <c r="C17" s="84"/>
      <c r="D17" s="84"/>
      <c r="E17" s="19"/>
      <c r="F17" s="87"/>
      <c r="G17" s="78"/>
    </row>
    <row r="18" spans="1:7" ht="15.75" thickBot="1">
      <c r="A18" s="82"/>
      <c r="B18" s="82"/>
      <c r="C18" s="85"/>
      <c r="D18" s="85"/>
      <c r="E18" s="7"/>
      <c r="F18" s="88"/>
      <c r="G18" s="79"/>
    </row>
    <row r="19" spans="1:7" ht="18">
      <c r="A19" s="80">
        <v>2</v>
      </c>
      <c r="B19" s="80" t="s">
        <v>29</v>
      </c>
      <c r="C19" s="83">
        <v>1</v>
      </c>
      <c r="D19" s="83" t="s">
        <v>30</v>
      </c>
      <c r="E19" s="18" t="s">
        <v>31</v>
      </c>
      <c r="F19" s="86" t="s">
        <v>34</v>
      </c>
      <c r="G19" s="20" t="s">
        <v>35</v>
      </c>
    </row>
    <row r="20" spans="1:7" ht="15.75">
      <c r="A20" s="81"/>
      <c r="B20" s="81"/>
      <c r="C20" s="84"/>
      <c r="D20" s="84"/>
      <c r="E20" s="18" t="s">
        <v>32</v>
      </c>
      <c r="F20" s="87"/>
      <c r="G20" s="78" t="s">
        <v>28</v>
      </c>
    </row>
    <row r="21" spans="1:7" ht="15.75">
      <c r="A21" s="81"/>
      <c r="B21" s="81"/>
      <c r="C21" s="84"/>
      <c r="D21" s="84"/>
      <c r="E21" s="18" t="s">
        <v>33</v>
      </c>
      <c r="F21" s="87"/>
      <c r="G21" s="78"/>
    </row>
    <row r="22" spans="1:7">
      <c r="A22" s="81"/>
      <c r="B22" s="81"/>
      <c r="C22" s="84"/>
      <c r="D22" s="84"/>
      <c r="E22" s="19"/>
      <c r="F22" s="87"/>
      <c r="G22" s="78"/>
    </row>
    <row r="23" spans="1:7">
      <c r="A23" s="81"/>
      <c r="B23" s="81"/>
      <c r="C23" s="84"/>
      <c r="D23" s="84"/>
      <c r="E23" s="19"/>
      <c r="F23" s="87"/>
      <c r="G23" s="78"/>
    </row>
    <row r="24" spans="1:7">
      <c r="A24" s="81"/>
      <c r="B24" s="81"/>
      <c r="C24" s="84"/>
      <c r="D24" s="84"/>
      <c r="E24" s="19"/>
      <c r="F24" s="87"/>
      <c r="G24" s="78"/>
    </row>
    <row r="25" spans="1:7">
      <c r="A25" s="81"/>
      <c r="B25" s="81"/>
      <c r="C25" s="84"/>
      <c r="D25" s="84"/>
      <c r="E25" s="19"/>
      <c r="F25" s="87"/>
      <c r="G25" s="78"/>
    </row>
    <row r="26" spans="1:7">
      <c r="A26" s="81"/>
      <c r="B26" s="81"/>
      <c r="C26" s="84"/>
      <c r="D26" s="84"/>
      <c r="E26" s="19"/>
      <c r="F26" s="87"/>
      <c r="G26" s="78"/>
    </row>
    <row r="27" spans="1:7" ht="14.25" customHeight="1">
      <c r="A27" s="81"/>
      <c r="B27" s="81"/>
      <c r="C27" s="84"/>
      <c r="D27" s="84"/>
      <c r="E27" s="19"/>
      <c r="F27" s="87"/>
      <c r="G27" s="78"/>
    </row>
    <row r="28" spans="1:7" hidden="1">
      <c r="A28" s="81"/>
      <c r="B28" s="81"/>
      <c r="C28" s="84"/>
      <c r="D28" s="84"/>
      <c r="E28" s="19"/>
      <c r="F28" s="87"/>
      <c r="G28" s="78"/>
    </row>
    <row r="29" spans="1:7" hidden="1">
      <c r="A29" s="81"/>
      <c r="B29" s="81"/>
      <c r="C29" s="84"/>
      <c r="D29" s="84"/>
      <c r="E29" s="19"/>
      <c r="F29" s="87"/>
      <c r="G29" s="78"/>
    </row>
    <row r="30" spans="1:7" ht="15.75" thickBot="1">
      <c r="A30" s="82"/>
      <c r="B30" s="82"/>
      <c r="C30" s="85"/>
      <c r="D30" s="85"/>
      <c r="E30" s="7"/>
      <c r="F30" s="88"/>
      <c r="G30" s="79"/>
    </row>
    <row r="31" spans="1:7" ht="16.5">
      <c r="A31" s="10"/>
    </row>
    <row r="32" spans="1:7" ht="15.75">
      <c r="A32" s="21"/>
    </row>
    <row r="33" spans="1:1">
      <c r="A33" s="22"/>
    </row>
    <row r="34" spans="1:1">
      <c r="A34" s="23"/>
    </row>
    <row r="35" spans="1:1">
      <c r="A35" s="23"/>
    </row>
    <row r="36" spans="1:1">
      <c r="A36" s="23"/>
    </row>
    <row r="37" spans="1:1">
      <c r="A37" s="23"/>
    </row>
    <row r="38" spans="1:1">
      <c r="A38" s="23"/>
    </row>
    <row r="39" spans="1:1">
      <c r="A39" s="23"/>
    </row>
    <row r="40" spans="1:1">
      <c r="A40" s="23"/>
    </row>
    <row r="41" spans="1:1">
      <c r="A41" s="23"/>
    </row>
  </sheetData>
  <mergeCells count="19">
    <mergeCell ref="C7:C18"/>
    <mergeCell ref="D7:D18"/>
    <mergeCell ref="F7:F18"/>
    <mergeCell ref="A1:G1"/>
    <mergeCell ref="G8:G18"/>
    <mergeCell ref="A3:G3"/>
    <mergeCell ref="A4:A5"/>
    <mergeCell ref="B4:B5"/>
    <mergeCell ref="C4:D4"/>
    <mergeCell ref="E4:E5"/>
    <mergeCell ref="G4:G5"/>
    <mergeCell ref="A7:A18"/>
    <mergeCell ref="B7:B18"/>
    <mergeCell ref="G20:G30"/>
    <mergeCell ref="A19:A30"/>
    <mergeCell ref="B19:B30"/>
    <mergeCell ref="C19:C30"/>
    <mergeCell ref="D19:D30"/>
    <mergeCell ref="F19:F30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3"/>
  <sheetViews>
    <sheetView zoomScaleNormal="100" workbookViewId="0">
      <selection activeCell="J15" sqref="J15"/>
    </sheetView>
  </sheetViews>
  <sheetFormatPr defaultRowHeight="15"/>
  <cols>
    <col min="2" max="2" width="12.28515625" customWidth="1"/>
    <col min="5" max="5" width="11.140625" customWidth="1"/>
    <col min="6" max="6" width="12" customWidth="1"/>
    <col min="7" max="7" width="12.28515625" customWidth="1"/>
  </cols>
  <sheetData>
    <row r="1" spans="1:7" ht="19.5">
      <c r="A1" s="24"/>
    </row>
    <row r="2" spans="1:7" ht="21">
      <c r="A2" s="89" t="s">
        <v>2</v>
      </c>
      <c r="B2" s="89"/>
      <c r="C2" s="89"/>
      <c r="D2" s="89"/>
      <c r="E2" s="89"/>
      <c r="F2" s="89"/>
      <c r="G2" s="89"/>
    </row>
    <row r="3" spans="1:7" ht="16.5">
      <c r="A3" s="25"/>
    </row>
    <row r="4" spans="1:7" ht="35.25" customHeight="1">
      <c r="A4" s="96" t="s">
        <v>36</v>
      </c>
      <c r="B4" s="96"/>
      <c r="C4" s="96"/>
      <c r="D4" s="96"/>
      <c r="E4" s="96"/>
      <c r="F4" s="96"/>
      <c r="G4" s="96"/>
    </row>
    <row r="5" spans="1:7" ht="31.5" customHeight="1">
      <c r="A5" s="97" t="s">
        <v>12</v>
      </c>
      <c r="B5" s="102" t="s">
        <v>109</v>
      </c>
      <c r="C5" s="98" t="s">
        <v>38</v>
      </c>
      <c r="D5" s="99"/>
      <c r="E5" s="105" t="s">
        <v>39</v>
      </c>
      <c r="F5" s="102" t="s">
        <v>108</v>
      </c>
      <c r="G5" s="97" t="s">
        <v>42</v>
      </c>
    </row>
    <row r="6" spans="1:7" ht="33" customHeight="1">
      <c r="A6" s="97"/>
      <c r="B6" s="103"/>
      <c r="C6" s="100"/>
      <c r="D6" s="101"/>
      <c r="E6" s="106"/>
      <c r="F6" s="103"/>
      <c r="G6" s="97"/>
    </row>
    <row r="7" spans="1:7" ht="16.5">
      <c r="A7" s="97"/>
      <c r="B7" s="104"/>
      <c r="C7" s="36" t="s">
        <v>43</v>
      </c>
      <c r="D7" s="36" t="s">
        <v>44</v>
      </c>
      <c r="E7" s="53" t="s">
        <v>40</v>
      </c>
      <c r="F7" s="104"/>
      <c r="G7" s="97"/>
    </row>
    <row r="8" spans="1:7" ht="16.5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</row>
    <row r="9" spans="1:7" ht="16.5">
      <c r="A9" s="36">
        <v>1</v>
      </c>
      <c r="B9" s="36"/>
      <c r="C9" s="36" t="s">
        <v>22</v>
      </c>
      <c r="D9" s="75" t="s">
        <v>30</v>
      </c>
      <c r="E9" s="36">
        <v>81</v>
      </c>
      <c r="F9" s="37" t="s">
        <v>45</v>
      </c>
      <c r="G9" s="37" t="s">
        <v>45</v>
      </c>
    </row>
    <row r="10" spans="1:7" ht="39" customHeight="1">
      <c r="A10" s="36">
        <v>2</v>
      </c>
      <c r="B10" s="95" t="s">
        <v>99</v>
      </c>
      <c r="C10" s="95"/>
      <c r="D10" s="95"/>
      <c r="E10" s="95"/>
      <c r="F10" s="44"/>
      <c r="G10" s="44"/>
    </row>
    <row r="11" spans="1:7" ht="15.75">
      <c r="A11" s="2"/>
    </row>
    <row r="12" spans="1:7" ht="15.75">
      <c r="A12" s="2"/>
    </row>
    <row r="13" spans="1:7" ht="15.75">
      <c r="A13" s="2"/>
    </row>
  </sheetData>
  <mergeCells count="9">
    <mergeCell ref="B10:E10"/>
    <mergeCell ref="A4:G4"/>
    <mergeCell ref="A2:G2"/>
    <mergeCell ref="A5:A7"/>
    <mergeCell ref="G5:G7"/>
    <mergeCell ref="C5:D6"/>
    <mergeCell ref="B5:B7"/>
    <mergeCell ref="E5:E6"/>
    <mergeCell ref="F5:F7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zoomScaleNormal="100" workbookViewId="0">
      <selection activeCell="D13" sqref="D13"/>
    </sheetView>
  </sheetViews>
  <sheetFormatPr defaultRowHeight="15"/>
  <cols>
    <col min="1" max="1" width="6.28515625" customWidth="1"/>
    <col min="8" max="8" width="12.28515625" customWidth="1"/>
    <col min="9" max="9" width="13.42578125" customWidth="1"/>
  </cols>
  <sheetData>
    <row r="1" spans="1:10" ht="21">
      <c r="A1" s="89" t="s">
        <v>3</v>
      </c>
      <c r="B1" s="89"/>
      <c r="C1" s="89"/>
      <c r="D1" s="89"/>
      <c r="E1" s="89"/>
      <c r="F1" s="89"/>
      <c r="G1" s="89"/>
      <c r="H1" s="89"/>
      <c r="I1" s="89"/>
    </row>
    <row r="2" spans="1:10" ht="15.75">
      <c r="A2" s="2"/>
    </row>
    <row r="3" spans="1:10" ht="43.5" customHeight="1">
      <c r="A3" s="107" t="s">
        <v>46</v>
      </c>
      <c r="B3" s="107"/>
      <c r="C3" s="107"/>
      <c r="D3" s="107"/>
      <c r="E3" s="107"/>
      <c r="F3" s="107"/>
      <c r="G3" s="107"/>
      <c r="H3" s="107"/>
      <c r="I3" s="107"/>
    </row>
    <row r="4" spans="1:10" ht="32.25" customHeight="1">
      <c r="A4" s="144" t="s">
        <v>12</v>
      </c>
      <c r="B4" s="141" t="s">
        <v>20</v>
      </c>
      <c r="C4" s="140" t="s">
        <v>47</v>
      </c>
      <c r="D4" s="140"/>
      <c r="E4" s="141" t="s">
        <v>48</v>
      </c>
      <c r="F4" s="141"/>
      <c r="G4" s="141"/>
      <c r="H4" s="141" t="s">
        <v>49</v>
      </c>
      <c r="I4" s="141"/>
      <c r="J4" s="26"/>
    </row>
    <row r="5" spans="1:10">
      <c r="A5" s="144"/>
      <c r="B5" s="141"/>
      <c r="C5" s="140"/>
      <c r="D5" s="140"/>
      <c r="E5" s="141"/>
      <c r="F5" s="141"/>
      <c r="G5" s="141"/>
      <c r="H5" s="141"/>
      <c r="I5" s="141"/>
      <c r="J5" s="26"/>
    </row>
    <row r="6" spans="1:10">
      <c r="A6" s="144"/>
      <c r="B6" s="141"/>
      <c r="C6" s="142" t="s">
        <v>50</v>
      </c>
      <c r="D6" s="142" t="s">
        <v>51</v>
      </c>
      <c r="E6" s="143" t="s">
        <v>50</v>
      </c>
      <c r="F6" s="141" t="s">
        <v>52</v>
      </c>
      <c r="G6" s="143" t="s">
        <v>51</v>
      </c>
      <c r="H6" s="141"/>
      <c r="I6" s="141"/>
      <c r="J6" s="26"/>
    </row>
    <row r="7" spans="1:10">
      <c r="A7" s="144"/>
      <c r="B7" s="141"/>
      <c r="C7" s="142" t="s">
        <v>53</v>
      </c>
      <c r="D7" s="142" t="s">
        <v>53</v>
      </c>
      <c r="E7" s="143" t="s">
        <v>53</v>
      </c>
      <c r="F7" s="141"/>
      <c r="G7" s="143" t="s">
        <v>53</v>
      </c>
      <c r="H7" s="142" t="s">
        <v>54</v>
      </c>
      <c r="I7" s="142" t="s">
        <v>55</v>
      </c>
      <c r="J7" s="26"/>
    </row>
    <row r="8" spans="1:10">
      <c r="A8" s="145">
        <v>1</v>
      </c>
      <c r="B8" s="145">
        <v>2</v>
      </c>
      <c r="C8" s="145">
        <v>3</v>
      </c>
      <c r="D8" s="145">
        <v>4</v>
      </c>
      <c r="E8" s="145">
        <v>5</v>
      </c>
      <c r="F8" s="145">
        <v>6</v>
      </c>
      <c r="G8" s="145">
        <v>7</v>
      </c>
      <c r="H8" s="145">
        <v>8</v>
      </c>
      <c r="I8" s="145">
        <v>9</v>
      </c>
      <c r="J8" s="26"/>
    </row>
    <row r="9" spans="1:10">
      <c r="A9" s="146">
        <v>1</v>
      </c>
      <c r="B9" s="146" t="s">
        <v>22</v>
      </c>
      <c r="C9" s="146">
        <v>2</v>
      </c>
      <c r="D9" s="146">
        <v>2</v>
      </c>
      <c r="E9" s="146">
        <v>25</v>
      </c>
      <c r="F9" s="146">
        <v>25</v>
      </c>
      <c r="G9" s="146">
        <v>25</v>
      </c>
      <c r="H9" s="146">
        <v>280617</v>
      </c>
      <c r="I9" s="146">
        <v>4671593</v>
      </c>
      <c r="J9" s="26"/>
    </row>
    <row r="10" spans="1:10">
      <c r="A10" s="146">
        <v>2</v>
      </c>
      <c r="B10" s="146" t="s">
        <v>30</v>
      </c>
      <c r="C10" s="146">
        <v>2</v>
      </c>
      <c r="D10" s="146">
        <v>2</v>
      </c>
      <c r="E10" s="146">
        <v>30</v>
      </c>
      <c r="F10" s="146">
        <v>30</v>
      </c>
      <c r="G10" s="146">
        <v>30</v>
      </c>
      <c r="H10" s="146">
        <v>280544</v>
      </c>
      <c r="I10" s="146">
        <v>4671580</v>
      </c>
      <c r="J10" s="26"/>
    </row>
    <row r="11" spans="1:10">
      <c r="A11" s="27"/>
    </row>
    <row r="12" spans="1:10">
      <c r="A12" s="28"/>
    </row>
    <row r="13" spans="1:10">
      <c r="A13" s="28"/>
    </row>
    <row r="14" spans="1:10">
      <c r="A14" s="28"/>
    </row>
    <row r="15" spans="1:10">
      <c r="A15" s="28"/>
    </row>
    <row r="16" spans="1:10">
      <c r="A16" s="28"/>
    </row>
    <row r="17" spans="1:1">
      <c r="A17" s="28"/>
    </row>
    <row r="18" spans="1:1">
      <c r="A18" s="28"/>
    </row>
    <row r="19" spans="1:1">
      <c r="A19" s="28"/>
    </row>
    <row r="20" spans="1:1">
      <c r="A20" s="28"/>
    </row>
    <row r="21" spans="1:1">
      <c r="A21" s="28"/>
    </row>
    <row r="22" spans="1:1">
      <c r="A22" s="28"/>
    </row>
    <row r="23" spans="1:1">
      <c r="A23" s="28"/>
    </row>
    <row r="24" spans="1:1">
      <c r="A24" s="28"/>
    </row>
    <row r="25" spans="1:1">
      <c r="A25" s="28"/>
    </row>
    <row r="26" spans="1:1">
      <c r="A26" s="28"/>
    </row>
    <row r="27" spans="1:1">
      <c r="A27" s="28"/>
    </row>
    <row r="28" spans="1:1">
      <c r="A28" s="28"/>
    </row>
    <row r="29" spans="1:1">
      <c r="A29" s="28"/>
    </row>
    <row r="30" spans="1:1">
      <c r="A30" s="28"/>
    </row>
    <row r="31" spans="1:1">
      <c r="A31" s="28"/>
    </row>
    <row r="32" spans="1:1">
      <c r="A32" s="28"/>
    </row>
    <row r="33" spans="1:1">
      <c r="A33" s="28"/>
    </row>
    <row r="34" spans="1:1">
      <c r="A34" s="28"/>
    </row>
    <row r="35" spans="1:1">
      <c r="A35" s="28"/>
    </row>
  </sheetData>
  <mergeCells count="8">
    <mergeCell ref="H4:I6"/>
    <mergeCell ref="A1:I1"/>
    <mergeCell ref="A3:I3"/>
    <mergeCell ref="A4:A7"/>
    <mergeCell ref="B4:B7"/>
    <mergeCell ref="C4:D5"/>
    <mergeCell ref="E4:G5"/>
    <mergeCell ref="F6:F7"/>
  </mergeCells>
  <pageMargins left="0.82677165354330706" right="0.23622047244094488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4"/>
  <sheetViews>
    <sheetView zoomScaleNormal="100" workbookViewId="0">
      <selection activeCell="K11" sqref="K11"/>
    </sheetView>
  </sheetViews>
  <sheetFormatPr defaultRowHeight="15"/>
  <cols>
    <col min="6" max="6" width="10.28515625" customWidth="1"/>
    <col min="7" max="7" width="11.140625" customWidth="1"/>
    <col min="9" max="9" width="15.140625" customWidth="1"/>
  </cols>
  <sheetData>
    <row r="1" spans="1:9" ht="16.5">
      <c r="A1" s="29"/>
    </row>
    <row r="2" spans="1:9" ht="16.5">
      <c r="A2" s="30"/>
    </row>
    <row r="3" spans="1:9" ht="21">
      <c r="A3" s="89" t="s">
        <v>60</v>
      </c>
      <c r="B3" s="89"/>
      <c r="C3" s="89"/>
      <c r="D3" s="89"/>
      <c r="E3" s="89"/>
      <c r="F3" s="89"/>
      <c r="G3" s="89"/>
      <c r="H3" s="89"/>
      <c r="I3" s="89"/>
    </row>
    <row r="4" spans="1:9" ht="16.5">
      <c r="A4" s="30"/>
    </row>
    <row r="5" spans="1:9" ht="36" customHeight="1">
      <c r="A5" s="96" t="s">
        <v>61</v>
      </c>
      <c r="B5" s="96"/>
      <c r="C5" s="96"/>
      <c r="D5" s="96"/>
      <c r="E5" s="96"/>
      <c r="F5" s="96"/>
      <c r="G5" s="96"/>
      <c r="H5" s="96"/>
      <c r="I5" s="96"/>
    </row>
    <row r="6" spans="1:9" ht="30.75" customHeight="1">
      <c r="A6" s="108" t="s">
        <v>62</v>
      </c>
      <c r="B6" s="108"/>
      <c r="C6" s="108"/>
      <c r="D6" s="108"/>
      <c r="E6" s="110" t="s">
        <v>101</v>
      </c>
      <c r="F6" s="110" t="s">
        <v>77</v>
      </c>
      <c r="G6" s="112" t="s">
        <v>102</v>
      </c>
      <c r="H6" s="112" t="s">
        <v>64</v>
      </c>
      <c r="I6" s="112" t="s">
        <v>110</v>
      </c>
    </row>
    <row r="7" spans="1:9" ht="15" customHeight="1">
      <c r="A7" s="108" t="s">
        <v>37</v>
      </c>
      <c r="B7" s="108" t="s">
        <v>41</v>
      </c>
      <c r="C7" s="109" t="s">
        <v>65</v>
      </c>
      <c r="D7" s="108" t="s">
        <v>66</v>
      </c>
      <c r="E7" s="111"/>
      <c r="F7" s="111"/>
      <c r="G7" s="113"/>
      <c r="H7" s="113"/>
      <c r="I7" s="113"/>
    </row>
    <row r="8" spans="1:9" ht="18">
      <c r="A8" s="108"/>
      <c r="B8" s="108"/>
      <c r="C8" s="109"/>
      <c r="D8" s="108"/>
      <c r="E8" s="54" t="s">
        <v>40</v>
      </c>
      <c r="F8" s="54" t="s">
        <v>40</v>
      </c>
      <c r="G8" s="52" t="s">
        <v>103</v>
      </c>
      <c r="H8" s="52" t="s">
        <v>63</v>
      </c>
      <c r="I8" s="76" t="s">
        <v>63</v>
      </c>
    </row>
    <row r="9" spans="1:9">
      <c r="A9" s="55">
        <v>1</v>
      </c>
      <c r="B9" s="55">
        <v>2</v>
      </c>
      <c r="C9" s="55">
        <v>3</v>
      </c>
      <c r="D9" s="55">
        <v>4</v>
      </c>
      <c r="E9" s="55">
        <v>5</v>
      </c>
      <c r="F9" s="55">
        <v>6</v>
      </c>
      <c r="G9" s="55">
        <v>7</v>
      </c>
      <c r="H9" s="55">
        <v>8</v>
      </c>
      <c r="I9" s="55">
        <v>9</v>
      </c>
    </row>
    <row r="10" spans="1:9">
      <c r="A10" s="56">
        <v>0</v>
      </c>
      <c r="B10" s="56">
        <v>0</v>
      </c>
      <c r="C10" s="56">
        <v>0</v>
      </c>
      <c r="D10" s="56" t="s">
        <v>22</v>
      </c>
      <c r="E10" s="56"/>
      <c r="F10" s="56"/>
      <c r="G10" s="56"/>
      <c r="H10" s="56"/>
      <c r="I10" s="56"/>
    </row>
    <row r="11" spans="1:9">
      <c r="A11" s="56"/>
      <c r="B11" s="56"/>
      <c r="C11" s="56"/>
      <c r="D11" s="56"/>
      <c r="E11" s="56">
        <v>20</v>
      </c>
      <c r="F11" s="56">
        <v>5.5</v>
      </c>
      <c r="G11" s="56">
        <f>E11*F11</f>
        <v>110</v>
      </c>
      <c r="H11" s="56">
        <f>G11/10</f>
        <v>11</v>
      </c>
      <c r="I11" s="56">
        <v>3</v>
      </c>
    </row>
    <row r="12" spans="1:9">
      <c r="A12" s="56">
        <v>0</v>
      </c>
      <c r="B12" s="56">
        <v>0</v>
      </c>
      <c r="C12" s="56">
        <v>20</v>
      </c>
      <c r="D12" s="56" t="s">
        <v>56</v>
      </c>
      <c r="E12" s="56"/>
      <c r="F12" s="56"/>
      <c r="G12" s="56"/>
      <c r="H12" s="56"/>
      <c r="I12" s="56"/>
    </row>
    <row r="13" spans="1:9">
      <c r="A13" s="56"/>
      <c r="B13" s="56"/>
      <c r="C13" s="56"/>
      <c r="D13" s="56"/>
      <c r="E13" s="56">
        <v>20</v>
      </c>
      <c r="F13" s="56">
        <v>5.5</v>
      </c>
      <c r="G13" s="56">
        <f t="shared" ref="G13:G19" si="0">E13*F13</f>
        <v>110</v>
      </c>
      <c r="H13" s="56">
        <f t="shared" ref="H13:H19" si="1">G13/10</f>
        <v>11</v>
      </c>
      <c r="I13" s="56">
        <v>3</v>
      </c>
    </row>
    <row r="14" spans="1:9">
      <c r="A14" s="56">
        <v>0</v>
      </c>
      <c r="B14" s="56">
        <v>0</v>
      </c>
      <c r="C14" s="56">
        <v>40</v>
      </c>
      <c r="D14" s="56" t="s">
        <v>57</v>
      </c>
      <c r="E14" s="56"/>
      <c r="F14" s="56"/>
      <c r="G14" s="56"/>
      <c r="H14" s="56"/>
      <c r="I14" s="56"/>
    </row>
    <row r="15" spans="1:9">
      <c r="A15" s="56"/>
      <c r="B15" s="56"/>
      <c r="C15" s="56"/>
      <c r="D15" s="56"/>
      <c r="E15" s="56">
        <v>10</v>
      </c>
      <c r="F15" s="56">
        <v>5.5</v>
      </c>
      <c r="G15" s="56">
        <f t="shared" si="0"/>
        <v>55</v>
      </c>
      <c r="H15" s="56">
        <f t="shared" si="1"/>
        <v>5.5</v>
      </c>
      <c r="I15" s="56">
        <v>1.5</v>
      </c>
    </row>
    <row r="16" spans="1:9">
      <c r="A16" s="56">
        <v>0</v>
      </c>
      <c r="B16" s="56">
        <v>0</v>
      </c>
      <c r="C16" s="56">
        <v>50</v>
      </c>
      <c r="D16" s="56" t="s">
        <v>58</v>
      </c>
      <c r="E16" s="56"/>
      <c r="F16" s="56"/>
      <c r="G16" s="56"/>
      <c r="H16" s="56"/>
      <c r="I16" s="56"/>
    </row>
    <row r="17" spans="1:9">
      <c r="A17" s="56"/>
      <c r="B17" s="56"/>
      <c r="C17" s="56"/>
      <c r="D17" s="56"/>
      <c r="E17" s="56">
        <v>10</v>
      </c>
      <c r="F17" s="56">
        <v>5.5</v>
      </c>
      <c r="G17" s="56">
        <f t="shared" si="0"/>
        <v>55</v>
      </c>
      <c r="H17" s="56">
        <f t="shared" si="1"/>
        <v>5.5</v>
      </c>
      <c r="I17" s="56">
        <v>1.5</v>
      </c>
    </row>
    <row r="18" spans="1:9">
      <c r="A18" s="56">
        <v>0</v>
      </c>
      <c r="B18" s="56">
        <v>0</v>
      </c>
      <c r="C18" s="56">
        <v>60</v>
      </c>
      <c r="D18" s="56" t="s">
        <v>59</v>
      </c>
      <c r="E18" s="56"/>
      <c r="F18" s="56"/>
      <c r="G18" s="56"/>
      <c r="H18" s="56"/>
      <c r="I18" s="56"/>
    </row>
    <row r="19" spans="1:9">
      <c r="A19" s="56"/>
      <c r="B19" s="56"/>
      <c r="C19" s="56"/>
      <c r="D19" s="56"/>
      <c r="E19" s="56">
        <v>21</v>
      </c>
      <c r="F19" s="56">
        <v>5.5</v>
      </c>
      <c r="G19" s="56">
        <f t="shared" si="0"/>
        <v>115.5</v>
      </c>
      <c r="H19" s="56">
        <f t="shared" si="1"/>
        <v>11.55</v>
      </c>
      <c r="I19" s="56">
        <v>3.15</v>
      </c>
    </row>
    <row r="20" spans="1:9">
      <c r="A20" s="56">
        <v>0</v>
      </c>
      <c r="B20" s="56">
        <v>0</v>
      </c>
      <c r="C20" s="56">
        <v>81</v>
      </c>
      <c r="D20" s="56" t="s">
        <v>30</v>
      </c>
      <c r="E20" s="56"/>
      <c r="F20" s="56"/>
      <c r="G20" s="56"/>
      <c r="H20" s="56"/>
      <c r="I20" s="56"/>
    </row>
    <row r="21" spans="1:9">
      <c r="A21" s="56"/>
      <c r="B21" s="143" t="s">
        <v>67</v>
      </c>
      <c r="C21" s="56"/>
      <c r="D21" s="56"/>
      <c r="E21" s="56">
        <v>81</v>
      </c>
      <c r="F21" s="56"/>
      <c r="G21" s="56">
        <f>SUM(G11:G20)</f>
        <v>445.5</v>
      </c>
      <c r="H21" s="56">
        <f>SUM(H11:H20)</f>
        <v>44.55</v>
      </c>
      <c r="I21" s="56">
        <f>SUM(I10:I20)</f>
        <v>12.15</v>
      </c>
    </row>
    <row r="22" spans="1:9" ht="16.5">
      <c r="A22" s="31"/>
    </row>
    <row r="23" spans="1:9" ht="16.5">
      <c r="A23" s="10"/>
    </row>
    <row r="24" spans="1:9" ht="21">
      <c r="A24" s="11"/>
    </row>
  </sheetData>
  <mergeCells count="12">
    <mergeCell ref="A5:I5"/>
    <mergeCell ref="A3:I3"/>
    <mergeCell ref="A7:A8"/>
    <mergeCell ref="B7:B8"/>
    <mergeCell ref="C7:C8"/>
    <mergeCell ref="D7:D8"/>
    <mergeCell ref="A6:D6"/>
    <mergeCell ref="E6:E7"/>
    <mergeCell ref="G6:G7"/>
    <mergeCell ref="F6:F7"/>
    <mergeCell ref="H6:H7"/>
    <mergeCell ref="I6:I7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0"/>
  <sheetViews>
    <sheetView zoomScaleNormal="100" workbookViewId="0">
      <selection activeCell="B9" sqref="B9"/>
    </sheetView>
  </sheetViews>
  <sheetFormatPr defaultRowHeight="15"/>
  <cols>
    <col min="1" max="1" width="6.140625" customWidth="1"/>
    <col min="2" max="2" width="46.28515625" customWidth="1"/>
    <col min="5" max="5" width="11.140625" customWidth="1"/>
  </cols>
  <sheetData>
    <row r="1" spans="1:5" ht="21">
      <c r="A1" s="89" t="s">
        <v>5</v>
      </c>
      <c r="B1" s="89"/>
      <c r="C1" s="89"/>
      <c r="D1" s="89"/>
      <c r="E1" s="89"/>
    </row>
    <row r="2" spans="1:5">
      <c r="A2" s="32"/>
    </row>
    <row r="3" spans="1:5" ht="42" customHeight="1">
      <c r="A3" s="114" t="s">
        <v>68</v>
      </c>
      <c r="B3" s="114"/>
      <c r="C3" s="114"/>
      <c r="D3" s="114"/>
      <c r="E3" s="114"/>
    </row>
    <row r="4" spans="1:5">
      <c r="A4" s="33"/>
    </row>
    <row r="5" spans="1:5">
      <c r="A5" s="34"/>
    </row>
    <row r="6" spans="1:5" ht="33">
      <c r="A6" s="57" t="s">
        <v>12</v>
      </c>
      <c r="B6" s="57" t="s">
        <v>69</v>
      </c>
      <c r="C6" s="57" t="s">
        <v>70</v>
      </c>
      <c r="D6" s="57" t="s">
        <v>71</v>
      </c>
      <c r="E6" s="57" t="s">
        <v>42</v>
      </c>
    </row>
    <row r="7" spans="1:5" ht="16.5">
      <c r="A7" s="58">
        <v>1</v>
      </c>
      <c r="B7" s="58">
        <v>2</v>
      </c>
      <c r="C7" s="58">
        <v>3</v>
      </c>
      <c r="D7" s="58">
        <v>4</v>
      </c>
      <c r="E7" s="58">
        <v>5</v>
      </c>
    </row>
    <row r="8" spans="1:5" ht="49.5">
      <c r="A8" s="57">
        <v>1</v>
      </c>
      <c r="B8" s="59" t="s">
        <v>104</v>
      </c>
      <c r="C8" s="57" t="s">
        <v>111</v>
      </c>
      <c r="D8" s="43">
        <v>445.5</v>
      </c>
      <c r="E8" s="60"/>
    </row>
    <row r="9" spans="1:5" ht="47.25">
      <c r="A9" s="46">
        <v>2</v>
      </c>
      <c r="B9" s="61" t="s">
        <v>105</v>
      </c>
      <c r="C9" s="54" t="s">
        <v>63</v>
      </c>
      <c r="D9" s="54">
        <v>22.3</v>
      </c>
      <c r="E9" s="49"/>
    </row>
    <row r="20" spans="8:8">
      <c r="H20" s="62"/>
    </row>
  </sheetData>
  <mergeCells count="2">
    <mergeCell ref="A1:E1"/>
    <mergeCell ref="A3:E3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9"/>
  <sheetViews>
    <sheetView zoomScaleNormal="100" workbookViewId="0">
      <selection activeCell="G4" sqref="G4:I9"/>
    </sheetView>
  </sheetViews>
  <sheetFormatPr defaultRowHeight="15"/>
  <cols>
    <col min="8" max="8" width="9.140625" customWidth="1"/>
  </cols>
  <sheetData>
    <row r="1" spans="1:17" ht="21">
      <c r="A1" s="115" t="s">
        <v>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7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</row>
    <row r="3" spans="1:17" ht="36.75" customHeight="1" thickBot="1">
      <c r="A3" s="116" t="s">
        <v>72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7" ht="27" customHeight="1">
      <c r="A4" s="121" t="s">
        <v>12</v>
      </c>
      <c r="B4" s="123" t="s">
        <v>62</v>
      </c>
      <c r="C4" s="124"/>
      <c r="D4" s="125"/>
      <c r="E4" s="118" t="s">
        <v>73</v>
      </c>
      <c r="F4" s="118" t="s">
        <v>74</v>
      </c>
      <c r="G4" s="132" t="s">
        <v>117</v>
      </c>
      <c r="H4" s="148"/>
      <c r="I4" s="133"/>
      <c r="J4" s="123" t="s">
        <v>107</v>
      </c>
      <c r="K4" s="124"/>
      <c r="L4" s="125"/>
      <c r="M4" s="118" t="s">
        <v>113</v>
      </c>
      <c r="N4" s="123" t="s">
        <v>116</v>
      </c>
      <c r="O4" s="125"/>
      <c r="P4" s="118" t="s">
        <v>115</v>
      </c>
      <c r="Q4" s="117"/>
    </row>
    <row r="5" spans="1:17" ht="61.5" customHeight="1">
      <c r="A5" s="147"/>
      <c r="B5" s="126"/>
      <c r="C5" s="127"/>
      <c r="D5" s="128"/>
      <c r="E5" s="119"/>
      <c r="F5" s="119"/>
      <c r="G5" s="134"/>
      <c r="H5" s="149"/>
      <c r="I5" s="135"/>
      <c r="J5" s="126"/>
      <c r="K5" s="127"/>
      <c r="L5" s="128"/>
      <c r="M5" s="119"/>
      <c r="N5" s="126"/>
      <c r="O5" s="128"/>
      <c r="P5" s="119"/>
      <c r="Q5" s="117"/>
    </row>
    <row r="6" spans="1:17" ht="27" customHeight="1">
      <c r="A6" s="147"/>
      <c r="B6" s="126"/>
      <c r="C6" s="127"/>
      <c r="D6" s="128"/>
      <c r="E6" s="119"/>
      <c r="F6" s="119"/>
      <c r="G6" s="134"/>
      <c r="H6" s="149"/>
      <c r="I6" s="135"/>
      <c r="J6" s="126"/>
      <c r="K6" s="127"/>
      <c r="L6" s="128"/>
      <c r="M6" s="119"/>
      <c r="N6" s="126"/>
      <c r="O6" s="128"/>
      <c r="P6" s="119"/>
      <c r="Q6" s="117"/>
    </row>
    <row r="7" spans="1:17">
      <c r="A7" s="147"/>
      <c r="B7" s="126"/>
      <c r="C7" s="127"/>
      <c r="D7" s="128"/>
      <c r="E7" s="119"/>
      <c r="F7" s="119"/>
      <c r="G7" s="134"/>
      <c r="H7" s="149"/>
      <c r="I7" s="135"/>
      <c r="J7" s="126"/>
      <c r="K7" s="127"/>
      <c r="L7" s="128"/>
      <c r="M7" s="119"/>
      <c r="N7" s="126"/>
      <c r="O7" s="128"/>
      <c r="P7" s="119"/>
      <c r="Q7" s="117"/>
    </row>
    <row r="8" spans="1:17" ht="15.75" thickBot="1">
      <c r="A8" s="147"/>
      <c r="B8" s="129"/>
      <c r="C8" s="130"/>
      <c r="D8" s="131"/>
      <c r="E8" s="119"/>
      <c r="F8" s="119"/>
      <c r="G8" s="134"/>
      <c r="H8" s="149"/>
      <c r="I8" s="135"/>
      <c r="J8" s="126"/>
      <c r="K8" s="127"/>
      <c r="L8" s="128"/>
      <c r="M8" s="119"/>
      <c r="N8" s="126"/>
      <c r="O8" s="128"/>
      <c r="P8" s="119"/>
      <c r="Q8" s="117"/>
    </row>
    <row r="9" spans="1:17" ht="27" customHeight="1" thickBot="1">
      <c r="A9" s="147"/>
      <c r="B9" s="118" t="s">
        <v>19</v>
      </c>
      <c r="C9" s="64" t="s">
        <v>20</v>
      </c>
      <c r="D9" s="64" t="s">
        <v>20</v>
      </c>
      <c r="E9" s="119"/>
      <c r="F9" s="119"/>
      <c r="G9" s="136"/>
      <c r="H9" s="150"/>
      <c r="I9" s="137"/>
      <c r="J9" s="129"/>
      <c r="K9" s="130"/>
      <c r="L9" s="131"/>
      <c r="M9" s="120"/>
      <c r="N9" s="129"/>
      <c r="O9" s="131"/>
      <c r="P9" s="120"/>
      <c r="Q9" s="26"/>
    </row>
    <row r="10" spans="1:17" ht="15" customHeight="1">
      <c r="A10" s="147"/>
      <c r="B10" s="119"/>
      <c r="C10" s="64" t="s">
        <v>75</v>
      </c>
      <c r="D10" s="64" t="s">
        <v>76</v>
      </c>
      <c r="E10" s="119"/>
      <c r="F10" s="119"/>
      <c r="G10" s="64" t="s">
        <v>77</v>
      </c>
      <c r="H10" s="121" t="s">
        <v>78</v>
      </c>
      <c r="I10" s="121" t="s">
        <v>79</v>
      </c>
      <c r="J10" s="64" t="s">
        <v>77</v>
      </c>
      <c r="K10" s="121" t="s">
        <v>78</v>
      </c>
      <c r="L10" s="121" t="s">
        <v>79</v>
      </c>
      <c r="M10" s="147" t="s">
        <v>114</v>
      </c>
      <c r="N10" s="64" t="s">
        <v>77</v>
      </c>
      <c r="O10" s="121" t="s">
        <v>78</v>
      </c>
      <c r="P10" s="121" t="s">
        <v>79</v>
      </c>
      <c r="Q10" s="117"/>
    </row>
    <row r="11" spans="1:17" ht="15.75" thickBot="1">
      <c r="A11" s="122"/>
      <c r="B11" s="120"/>
      <c r="C11" s="65"/>
      <c r="D11" s="65"/>
      <c r="E11" s="120"/>
      <c r="F11" s="120"/>
      <c r="G11" s="66" t="s">
        <v>40</v>
      </c>
      <c r="H11" s="122"/>
      <c r="I11" s="122"/>
      <c r="J11" s="66" t="s">
        <v>40</v>
      </c>
      <c r="K11" s="122"/>
      <c r="L11" s="122"/>
      <c r="M11" s="122"/>
      <c r="N11" s="66" t="s">
        <v>40</v>
      </c>
      <c r="O11" s="122"/>
      <c r="P11" s="122"/>
      <c r="Q11" s="117"/>
    </row>
    <row r="12" spans="1:17" ht="16.5" thickBot="1">
      <c r="A12" s="67">
        <v>1</v>
      </c>
      <c r="B12" s="66">
        <v>2</v>
      </c>
      <c r="C12" s="66">
        <v>3</v>
      </c>
      <c r="D12" s="66">
        <v>4</v>
      </c>
      <c r="E12" s="66">
        <v>5</v>
      </c>
      <c r="F12" s="66">
        <v>6</v>
      </c>
      <c r="G12" s="66">
        <v>7</v>
      </c>
      <c r="H12" s="77">
        <v>8</v>
      </c>
      <c r="I12" s="66">
        <v>9</v>
      </c>
      <c r="J12" s="66">
        <v>10</v>
      </c>
      <c r="K12" s="66">
        <v>11</v>
      </c>
      <c r="L12" s="66">
        <v>12</v>
      </c>
      <c r="M12" s="66">
        <v>13</v>
      </c>
      <c r="N12" s="66">
        <v>14</v>
      </c>
      <c r="O12" s="66">
        <v>15</v>
      </c>
      <c r="P12" s="66">
        <v>16</v>
      </c>
      <c r="Q12" s="17"/>
    </row>
    <row r="13" spans="1:17" ht="17.25" thickBot="1">
      <c r="A13" s="68">
        <v>1</v>
      </c>
      <c r="B13" s="69">
        <v>0</v>
      </c>
      <c r="C13" s="69" t="s">
        <v>22</v>
      </c>
      <c r="D13" s="69" t="s">
        <v>56</v>
      </c>
      <c r="E13" s="69">
        <v>20</v>
      </c>
      <c r="F13" s="69" t="s">
        <v>80</v>
      </c>
      <c r="G13" s="69">
        <v>5.5</v>
      </c>
      <c r="H13" s="69">
        <v>110</v>
      </c>
      <c r="I13" s="151">
        <f>H13*0.1*0.5</f>
        <v>5.5</v>
      </c>
      <c r="J13" s="69">
        <v>4.5</v>
      </c>
      <c r="K13" s="69">
        <f>E13*J13</f>
        <v>90</v>
      </c>
      <c r="L13" s="69">
        <f>K13/10</f>
        <v>9</v>
      </c>
      <c r="M13" s="69">
        <f>O13*0.0006</f>
        <v>4.7999999999999994E-2</v>
      </c>
      <c r="N13" s="69">
        <v>4</v>
      </c>
      <c r="O13" s="69">
        <f>E13*N13</f>
        <v>80</v>
      </c>
      <c r="P13" s="70">
        <f>E13*0.15</f>
        <v>3</v>
      </c>
      <c r="Q13" s="17"/>
    </row>
    <row r="14" spans="1:17" ht="17.25" thickBot="1">
      <c r="A14" s="68">
        <v>2</v>
      </c>
      <c r="B14" s="69">
        <v>0</v>
      </c>
      <c r="C14" s="69" t="s">
        <v>56</v>
      </c>
      <c r="D14" s="69" t="s">
        <v>57</v>
      </c>
      <c r="E14" s="69">
        <v>20</v>
      </c>
      <c r="F14" s="69" t="s">
        <v>80</v>
      </c>
      <c r="G14" s="69">
        <v>5.5</v>
      </c>
      <c r="H14" s="69">
        <v>110</v>
      </c>
      <c r="I14" s="151">
        <f t="shared" ref="I14:I17" si="0">H14*0.1*0.5</f>
        <v>5.5</v>
      </c>
      <c r="J14" s="69">
        <v>4.5</v>
      </c>
      <c r="K14" s="69">
        <f t="shared" ref="K14:K17" si="1">E14*J14</f>
        <v>90</v>
      </c>
      <c r="L14" s="69">
        <f t="shared" ref="L14:L17" si="2">K14/10</f>
        <v>9</v>
      </c>
      <c r="M14" s="69">
        <f t="shared" ref="M14:M17" si="3">O14*0.0006</f>
        <v>4.7999999999999994E-2</v>
      </c>
      <c r="N14" s="69">
        <v>4</v>
      </c>
      <c r="O14" s="69">
        <f t="shared" ref="O14:O17" si="4">E14*N14</f>
        <v>80</v>
      </c>
      <c r="P14" s="70">
        <f t="shared" ref="P14:P17" si="5">E14*0.15</f>
        <v>3</v>
      </c>
      <c r="Q14" s="17"/>
    </row>
    <row r="15" spans="1:17" ht="17.25" thickBot="1">
      <c r="A15" s="68">
        <v>3</v>
      </c>
      <c r="B15" s="69">
        <v>0</v>
      </c>
      <c r="C15" s="69" t="s">
        <v>57</v>
      </c>
      <c r="D15" s="69" t="s">
        <v>58</v>
      </c>
      <c r="E15" s="69">
        <v>10</v>
      </c>
      <c r="F15" s="69" t="s">
        <v>80</v>
      </c>
      <c r="G15" s="69">
        <v>5.5</v>
      </c>
      <c r="H15" s="69">
        <v>55</v>
      </c>
      <c r="I15" s="151">
        <f t="shared" si="0"/>
        <v>2.75</v>
      </c>
      <c r="J15" s="69">
        <v>4.5</v>
      </c>
      <c r="K15" s="69">
        <f t="shared" si="1"/>
        <v>45</v>
      </c>
      <c r="L15" s="69">
        <f t="shared" si="2"/>
        <v>4.5</v>
      </c>
      <c r="M15" s="69">
        <f t="shared" si="3"/>
        <v>2.3999999999999997E-2</v>
      </c>
      <c r="N15" s="69">
        <v>4</v>
      </c>
      <c r="O15" s="69">
        <f t="shared" si="4"/>
        <v>40</v>
      </c>
      <c r="P15" s="70">
        <f t="shared" si="5"/>
        <v>1.5</v>
      </c>
      <c r="Q15" s="17"/>
    </row>
    <row r="16" spans="1:17" ht="17.25" thickBot="1">
      <c r="A16" s="68">
        <v>4</v>
      </c>
      <c r="B16" s="69">
        <v>0</v>
      </c>
      <c r="C16" s="69" t="s">
        <v>58</v>
      </c>
      <c r="D16" s="69" t="s">
        <v>59</v>
      </c>
      <c r="E16" s="69">
        <v>10</v>
      </c>
      <c r="F16" s="69" t="s">
        <v>80</v>
      </c>
      <c r="G16" s="69">
        <v>5.5</v>
      </c>
      <c r="H16" s="69">
        <v>55</v>
      </c>
      <c r="I16" s="151">
        <f t="shared" si="0"/>
        <v>2.75</v>
      </c>
      <c r="J16" s="69">
        <v>4.5</v>
      </c>
      <c r="K16" s="69">
        <f t="shared" si="1"/>
        <v>45</v>
      </c>
      <c r="L16" s="69">
        <f t="shared" si="2"/>
        <v>4.5</v>
      </c>
      <c r="M16" s="69">
        <f t="shared" si="3"/>
        <v>2.3999999999999997E-2</v>
      </c>
      <c r="N16" s="69">
        <v>4</v>
      </c>
      <c r="O16" s="69">
        <f t="shared" si="4"/>
        <v>40</v>
      </c>
      <c r="P16" s="70">
        <f t="shared" si="5"/>
        <v>1.5</v>
      </c>
      <c r="Q16" s="17"/>
    </row>
    <row r="17" spans="1:17" ht="17.25" thickBot="1">
      <c r="A17" s="68">
        <v>5</v>
      </c>
      <c r="B17" s="69">
        <v>0</v>
      </c>
      <c r="C17" s="69" t="s">
        <v>59</v>
      </c>
      <c r="D17" s="69" t="s">
        <v>30</v>
      </c>
      <c r="E17" s="69">
        <v>21</v>
      </c>
      <c r="F17" s="69" t="s">
        <v>80</v>
      </c>
      <c r="G17" s="69">
        <v>5.5</v>
      </c>
      <c r="H17" s="69">
        <v>115.5</v>
      </c>
      <c r="I17" s="151">
        <f t="shared" si="0"/>
        <v>5.7750000000000004</v>
      </c>
      <c r="J17" s="69">
        <v>4.5</v>
      </c>
      <c r="K17" s="69">
        <f t="shared" si="1"/>
        <v>94.5</v>
      </c>
      <c r="L17" s="69">
        <f t="shared" si="2"/>
        <v>9.4499999999999993</v>
      </c>
      <c r="M17" s="69">
        <f t="shared" si="3"/>
        <v>5.0399999999999993E-2</v>
      </c>
      <c r="N17" s="69">
        <v>4</v>
      </c>
      <c r="O17" s="69">
        <f t="shared" si="4"/>
        <v>84</v>
      </c>
      <c r="P17" s="70">
        <f t="shared" si="5"/>
        <v>3.15</v>
      </c>
      <c r="Q17" s="17"/>
    </row>
    <row r="18" spans="1:17" ht="17.25" thickBot="1">
      <c r="A18" s="68">
        <v>6</v>
      </c>
      <c r="B18" s="69" t="s">
        <v>67</v>
      </c>
      <c r="C18" s="69"/>
      <c r="D18" s="69"/>
      <c r="E18" s="69">
        <v>81</v>
      </c>
      <c r="F18" s="69"/>
      <c r="G18" s="69"/>
      <c r="H18" s="69">
        <f>SUM(H13:H17)</f>
        <v>445.5</v>
      </c>
      <c r="I18" s="151">
        <f>SUM(I13:I17)</f>
        <v>22.274999999999999</v>
      </c>
      <c r="J18" s="69"/>
      <c r="K18" s="69">
        <f>SUM(K13:K17)</f>
        <v>364.5</v>
      </c>
      <c r="L18" s="69">
        <f>SUM(L13:L17)</f>
        <v>36.450000000000003</v>
      </c>
      <c r="M18" s="69">
        <f>SUM(M13:M17)</f>
        <v>0.19439999999999999</v>
      </c>
      <c r="N18" s="69"/>
      <c r="O18" s="69">
        <f>SUM(O13:O17)</f>
        <v>324</v>
      </c>
      <c r="P18" s="70">
        <f>SUM(P13:P17)</f>
        <v>12.15</v>
      </c>
      <c r="Q18" s="17"/>
    </row>
    <row r="19" spans="1:17" ht="21">
      <c r="A19" s="11"/>
      <c r="M19" s="152"/>
      <c r="O19" s="152"/>
    </row>
  </sheetData>
  <mergeCells count="21">
    <mergeCell ref="P4:P9"/>
    <mergeCell ref="F4:F11"/>
    <mergeCell ref="G4:I9"/>
    <mergeCell ref="H10:H11"/>
    <mergeCell ref="M4:M9"/>
    <mergeCell ref="M10:M11"/>
    <mergeCell ref="A1:P1"/>
    <mergeCell ref="A3:P3"/>
    <mergeCell ref="A4:A11"/>
    <mergeCell ref="Q4:Q8"/>
    <mergeCell ref="B9:B11"/>
    <mergeCell ref="I10:I11"/>
    <mergeCell ref="L10:L11"/>
    <mergeCell ref="O10:O11"/>
    <mergeCell ref="P10:P11"/>
    <mergeCell ref="Q10:Q11"/>
    <mergeCell ref="K10:K11"/>
    <mergeCell ref="J4:L9"/>
    <mergeCell ref="N4:O9"/>
    <mergeCell ref="B4:D8"/>
    <mergeCell ref="E4:E11"/>
  </mergeCells>
  <pageMargins left="0.25" right="0.25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6"/>
  <sheetViews>
    <sheetView topLeftCell="A4" zoomScaleNormal="100" workbookViewId="0">
      <selection activeCell="B15" sqref="B15"/>
    </sheetView>
  </sheetViews>
  <sheetFormatPr defaultRowHeight="15"/>
  <cols>
    <col min="1" max="1" width="6.42578125" customWidth="1"/>
    <col min="2" max="2" width="46.28515625" customWidth="1"/>
    <col min="4" max="4" width="13.28515625" customWidth="1"/>
    <col min="5" max="5" width="12" customWidth="1"/>
  </cols>
  <sheetData>
    <row r="1" spans="1:5" ht="15.75">
      <c r="A1" s="3"/>
    </row>
    <row r="2" spans="1:5" ht="21">
      <c r="A2" s="89" t="s">
        <v>82</v>
      </c>
      <c r="B2" s="89"/>
      <c r="C2" s="89"/>
      <c r="D2" s="89"/>
      <c r="E2" s="89"/>
    </row>
    <row r="3" spans="1:5" ht="21">
      <c r="A3" s="89" t="s">
        <v>83</v>
      </c>
      <c r="B3" s="89"/>
      <c r="C3" s="89"/>
      <c r="D3" s="89"/>
      <c r="E3" s="89"/>
    </row>
    <row r="4" spans="1:5" ht="16.5">
      <c r="A4" s="30"/>
    </row>
    <row r="5" spans="1:5" ht="34.5" customHeight="1">
      <c r="A5" s="96" t="s">
        <v>84</v>
      </c>
      <c r="B5" s="96"/>
      <c r="C5" s="96"/>
      <c r="D5" s="96"/>
      <c r="E5" s="96"/>
    </row>
    <row r="6" spans="1:5" ht="16.5">
      <c r="A6" s="36"/>
      <c r="B6" s="36" t="s">
        <v>85</v>
      </c>
      <c r="C6" s="36" t="s">
        <v>86</v>
      </c>
      <c r="D6" s="36" t="s">
        <v>87</v>
      </c>
      <c r="E6" s="37" t="s">
        <v>42</v>
      </c>
    </row>
    <row r="7" spans="1:5" ht="16.5">
      <c r="A7" s="38">
        <v>1</v>
      </c>
      <c r="B7" s="38">
        <v>2</v>
      </c>
      <c r="C7" s="38">
        <v>3</v>
      </c>
      <c r="D7" s="38">
        <v>4</v>
      </c>
      <c r="E7" s="38">
        <v>5</v>
      </c>
    </row>
    <row r="8" spans="1:5" ht="22.5" customHeight="1">
      <c r="A8" s="45"/>
      <c r="B8" s="42" t="s">
        <v>106</v>
      </c>
      <c r="C8" s="45"/>
      <c r="D8" s="36"/>
      <c r="E8" s="36"/>
    </row>
    <row r="9" spans="1:5" ht="49.5">
      <c r="A9" s="57">
        <v>1</v>
      </c>
      <c r="B9" s="63" t="s">
        <v>104</v>
      </c>
      <c r="C9" s="57" t="s">
        <v>111</v>
      </c>
      <c r="D9" s="43" t="s">
        <v>118</v>
      </c>
      <c r="E9" s="36"/>
    </row>
    <row r="10" spans="1:5" ht="49.5">
      <c r="A10" s="46">
        <v>2</v>
      </c>
      <c r="B10" s="61" t="s">
        <v>112</v>
      </c>
      <c r="C10" s="54" t="s">
        <v>63</v>
      </c>
      <c r="D10" s="54">
        <v>22.3</v>
      </c>
      <c r="E10" s="36"/>
    </row>
    <row r="11" spans="1:5" ht="16.5">
      <c r="A11" s="36"/>
      <c r="B11" s="42" t="s">
        <v>88</v>
      </c>
      <c r="C11" s="36"/>
      <c r="D11" s="36"/>
      <c r="E11" s="36"/>
    </row>
    <row r="12" spans="1:5" ht="42.75" customHeight="1">
      <c r="A12" s="36">
        <v>1</v>
      </c>
      <c r="B12" s="41" t="s">
        <v>123</v>
      </c>
      <c r="C12" s="36" t="s">
        <v>119</v>
      </c>
      <c r="D12" s="36" t="s">
        <v>81</v>
      </c>
      <c r="E12" s="36"/>
    </row>
    <row r="13" spans="1:5" ht="45.75" customHeight="1">
      <c r="A13" s="36">
        <v>2</v>
      </c>
      <c r="B13" s="41" t="s">
        <v>121</v>
      </c>
      <c r="C13" s="36" t="s">
        <v>114</v>
      </c>
      <c r="D13" s="36">
        <v>0.19439999999999999</v>
      </c>
      <c r="E13" s="36"/>
    </row>
    <row r="14" spans="1:5" ht="72.75" customHeight="1">
      <c r="A14" s="36">
        <v>3</v>
      </c>
      <c r="B14" s="41" t="s">
        <v>122</v>
      </c>
      <c r="C14" s="36" t="s">
        <v>120</v>
      </c>
      <c r="D14" s="36">
        <v>324</v>
      </c>
      <c r="E14" s="36"/>
    </row>
    <row r="15" spans="1:5" ht="60" customHeight="1">
      <c r="A15" s="36">
        <v>4</v>
      </c>
      <c r="B15" s="41" t="s">
        <v>124</v>
      </c>
      <c r="C15" s="36" t="s">
        <v>92</v>
      </c>
      <c r="D15" s="36">
        <v>12.15</v>
      </c>
      <c r="E15" s="36"/>
    </row>
    <row r="16" spans="1:5" ht="16.5">
      <c r="A16" s="29"/>
    </row>
  </sheetData>
  <mergeCells count="3">
    <mergeCell ref="A5:E5"/>
    <mergeCell ref="A2:E2"/>
    <mergeCell ref="A3:E3"/>
  </mergeCells>
  <conditionalFormatting sqref="B10">
    <cfRule type="cellIs" dxfId="3" priority="1" stopIfTrue="1" operator="equal">
      <formula>8223.307275</formula>
    </cfRule>
  </conditionalFormatting>
  <conditionalFormatting sqref="B9">
    <cfRule type="cellIs" dxfId="2" priority="2" stopIfTrue="1" operator="equal">
      <formula>8223.307275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18"/>
  <sheetViews>
    <sheetView topLeftCell="A4" zoomScaleNormal="100" workbookViewId="0">
      <selection activeCell="F13" sqref="F13"/>
    </sheetView>
  </sheetViews>
  <sheetFormatPr defaultRowHeight="15"/>
  <cols>
    <col min="2" max="2" width="40" customWidth="1"/>
    <col min="4" max="4" width="12" customWidth="1"/>
    <col min="5" max="5" width="11.28515625" customWidth="1"/>
  </cols>
  <sheetData>
    <row r="1" spans="1:5" ht="16.5">
      <c r="A1" s="31"/>
    </row>
    <row r="2" spans="1:5" ht="16.5">
      <c r="A2" s="35">
        <v>31</v>
      </c>
    </row>
    <row r="3" spans="1:5" ht="16.5">
      <c r="A3" s="31"/>
    </row>
    <row r="4" spans="1:5" ht="21">
      <c r="A4" s="89" t="s">
        <v>93</v>
      </c>
      <c r="B4" s="89"/>
      <c r="C4" s="89"/>
      <c r="D4" s="89"/>
      <c r="E4" s="89"/>
    </row>
    <row r="5" spans="1:5" ht="16.5">
      <c r="A5" s="30"/>
    </row>
    <row r="6" spans="1:5" ht="35.25" customHeight="1">
      <c r="A6" s="96" t="s">
        <v>94</v>
      </c>
      <c r="B6" s="96"/>
      <c r="C6" s="96"/>
      <c r="D6" s="96"/>
      <c r="E6" s="96"/>
    </row>
    <row r="7" spans="1:5" ht="16.5">
      <c r="A7" s="36"/>
      <c r="B7" s="36" t="s">
        <v>85</v>
      </c>
      <c r="C7" s="36" t="s">
        <v>86</v>
      </c>
      <c r="D7" s="36" t="s">
        <v>87</v>
      </c>
      <c r="E7" s="37" t="s">
        <v>42</v>
      </c>
    </row>
    <row r="8" spans="1:5" ht="16.5">
      <c r="A8" s="38">
        <v>1</v>
      </c>
      <c r="B8" s="38">
        <v>2</v>
      </c>
      <c r="C8" s="38">
        <v>3</v>
      </c>
      <c r="D8" s="38">
        <v>4</v>
      </c>
      <c r="E8" s="38">
        <v>5</v>
      </c>
    </row>
    <row r="9" spans="1:5" ht="16.5">
      <c r="A9" s="45"/>
      <c r="B9" s="42" t="s">
        <v>106</v>
      </c>
      <c r="C9" s="45"/>
      <c r="D9" s="43"/>
      <c r="E9" s="36"/>
    </row>
    <row r="10" spans="1:5" ht="49.5">
      <c r="A10" s="57">
        <v>1</v>
      </c>
      <c r="B10" s="63" t="s">
        <v>104</v>
      </c>
      <c r="C10" s="57" t="s">
        <v>111</v>
      </c>
      <c r="D10" s="43" t="s">
        <v>118</v>
      </c>
      <c r="E10" s="36"/>
    </row>
    <row r="11" spans="1:5" ht="63">
      <c r="A11" s="46">
        <v>2</v>
      </c>
      <c r="B11" s="61" t="s">
        <v>105</v>
      </c>
      <c r="C11" s="54" t="s">
        <v>63</v>
      </c>
      <c r="D11" s="54">
        <v>22.3</v>
      </c>
      <c r="E11" s="36"/>
    </row>
    <row r="12" spans="1:5" ht="29.25" customHeight="1">
      <c r="A12" s="36"/>
      <c r="B12" s="40" t="s">
        <v>88</v>
      </c>
      <c r="C12" s="36"/>
      <c r="D12" s="36"/>
      <c r="E12" s="36"/>
    </row>
    <row r="13" spans="1:5" ht="35.25" customHeight="1">
      <c r="A13" s="50">
        <v>1</v>
      </c>
      <c r="B13" s="51" t="s">
        <v>89</v>
      </c>
      <c r="C13" s="50" t="s">
        <v>119</v>
      </c>
      <c r="D13" s="50" t="s">
        <v>81</v>
      </c>
      <c r="E13" s="50"/>
    </row>
    <row r="14" spans="1:5" ht="38.25" customHeight="1">
      <c r="A14" s="36">
        <v>2</v>
      </c>
      <c r="B14" s="153" t="s">
        <v>125</v>
      </c>
      <c r="C14" s="36" t="s">
        <v>114</v>
      </c>
      <c r="D14" s="36">
        <v>0.19439999999999999</v>
      </c>
      <c r="E14" s="36"/>
    </row>
    <row r="15" spans="1:5" ht="82.5">
      <c r="A15" s="36">
        <v>3</v>
      </c>
      <c r="B15" s="39" t="s">
        <v>90</v>
      </c>
      <c r="C15" s="36" t="s">
        <v>120</v>
      </c>
      <c r="D15" s="36">
        <v>324</v>
      </c>
      <c r="E15" s="36"/>
    </row>
    <row r="16" spans="1:5" ht="57" customHeight="1">
      <c r="A16" s="36">
        <v>4</v>
      </c>
      <c r="B16" s="39" t="s">
        <v>91</v>
      </c>
      <c r="C16" s="36" t="s">
        <v>92</v>
      </c>
      <c r="D16" s="36">
        <v>12.15</v>
      </c>
      <c r="E16" s="36"/>
    </row>
    <row r="17" spans="1:1" ht="16.5">
      <c r="A17" s="31"/>
    </row>
    <row r="18" spans="1:1" ht="16.5">
      <c r="A18" s="31"/>
    </row>
  </sheetData>
  <mergeCells count="2">
    <mergeCell ref="A6:E6"/>
    <mergeCell ref="A4:E4"/>
  </mergeCells>
  <conditionalFormatting sqref="B10">
    <cfRule type="cellIs" dxfId="1" priority="2" stopIfTrue="1" operator="equal">
      <formula>8223.307275</formula>
    </cfRule>
  </conditionalFormatting>
  <conditionalFormatting sqref="B11">
    <cfRule type="cellIs" dxfId="0" priority="1" stopIfTrue="1" operator="equal">
      <formula>8223.307275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MAYVALA</dc:creator>
  <cp:lastModifiedBy>User</cp:lastModifiedBy>
  <cp:lastPrinted>2018-10-15T14:55:29Z</cp:lastPrinted>
  <dcterms:created xsi:type="dcterms:W3CDTF">2018-09-12T20:00:03Z</dcterms:created>
  <dcterms:modified xsi:type="dcterms:W3CDTF">2018-10-22T08:24:52Z</dcterms:modified>
</cp:coreProperties>
</file>