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sha.gogoladze\Desktop\ბეტონები\გამოსაცხადებელი ბეტონები\10\გაფრინდაშვილების უბანი\"/>
    </mc:Choice>
  </mc:AlternateContent>
  <bookViews>
    <workbookView xWindow="45" yWindow="6015" windowWidth="15600" windowHeight="6060" tabRatio="878"/>
  </bookViews>
  <sheets>
    <sheet name="ხარჯთაღრიცხვა" sheetId="64" r:id="rId1"/>
  </sheets>
  <definedNames>
    <definedName name="_xlnm._FilterDatabase" localSheetId="0" hidden="1">ხარჯთაღრიცხვა!$A$2:$M$2</definedName>
  </definedNames>
  <calcPr calcId="152511"/>
</workbook>
</file>

<file path=xl/calcChain.xml><?xml version="1.0" encoding="utf-8"?>
<calcChain xmlns="http://schemas.openxmlformats.org/spreadsheetml/2006/main">
  <c r="F46" i="64" l="1"/>
  <c r="F89" i="64" l="1"/>
  <c r="F88" i="64"/>
  <c r="F86" i="64"/>
  <c r="F85" i="64"/>
  <c r="F121" i="64" l="1"/>
  <c r="F119" i="64"/>
  <c r="F118" i="64"/>
  <c r="F131" i="64" l="1"/>
  <c r="F130" i="64"/>
  <c r="F129" i="64"/>
  <c r="F127" i="64"/>
  <c r="F125" i="64"/>
  <c r="F124" i="64"/>
  <c r="F123" i="64"/>
  <c r="F116" i="64"/>
  <c r="F115" i="64"/>
  <c r="F113" i="64"/>
  <c r="F112" i="64"/>
  <c r="F110" i="64"/>
  <c r="F109" i="64"/>
  <c r="F108" i="64"/>
  <c r="F107" i="64"/>
  <c r="F104" i="64"/>
  <c r="F102" i="64"/>
  <c r="F101" i="64"/>
  <c r="F99" i="64"/>
  <c r="F97" i="64"/>
  <c r="F96" i="64"/>
  <c r="F94" i="64"/>
  <c r="F93" i="64"/>
  <c r="F91" i="64"/>
  <c r="F83" i="64"/>
  <c r="F82" i="64"/>
  <c r="F80" i="64"/>
  <c r="F79" i="64"/>
  <c r="F77" i="64"/>
  <c r="F75" i="64"/>
  <c r="F73" i="64"/>
  <c r="F72" i="64"/>
  <c r="F71" i="64"/>
  <c r="F70" i="64"/>
  <c r="F67" i="64"/>
  <c r="F66" i="64"/>
  <c r="F64" i="64"/>
  <c r="F63" i="64"/>
  <c r="F62" i="64"/>
  <c r="F61" i="64"/>
  <c r="F60" i="64"/>
  <c r="F57" i="64"/>
  <c r="F45" i="64"/>
  <c r="F44" i="64"/>
  <c r="F43" i="64"/>
  <c r="F42" i="64"/>
  <c r="F41" i="64"/>
  <c r="F39" i="64"/>
  <c r="F37" i="64"/>
  <c r="F36" i="64"/>
  <c r="F35" i="64"/>
  <c r="F33" i="64"/>
  <c r="F32" i="64"/>
  <c r="F30" i="64"/>
  <c r="F29" i="64"/>
  <c r="F28" i="64"/>
  <c r="F27" i="64"/>
  <c r="F26" i="64"/>
  <c r="F25" i="64"/>
  <c r="F23" i="64"/>
  <c r="F22" i="64"/>
  <c r="F20" i="64"/>
  <c r="F19" i="64"/>
  <c r="F18" i="64"/>
  <c r="F17" i="64"/>
  <c r="F14" i="64"/>
  <c r="F13" i="64"/>
  <c r="F12" i="64"/>
  <c r="F11" i="64"/>
  <c r="F8" i="64"/>
  <c r="F58" i="64" l="1"/>
  <c r="F49" i="64"/>
  <c r="F51" i="64"/>
  <c r="F55" i="64"/>
  <c r="F50" i="64"/>
  <c r="F54" i="64"/>
  <c r="F52" i="64"/>
  <c r="F47" i="64"/>
  <c r="F56" i="64"/>
  <c r="F48" i="64"/>
  <c r="J132" i="64" l="1"/>
  <c r="M132" i="64"/>
  <c r="H132" i="64"/>
  <c r="L132" i="64"/>
</calcChain>
</file>

<file path=xl/sharedStrings.xml><?xml version="1.0" encoding="utf-8"?>
<sst xmlns="http://schemas.openxmlformats.org/spreadsheetml/2006/main" count="289" uniqueCount="114">
  <si>
    <t>lari</t>
  </si>
  <si>
    <t>#</t>
  </si>
  <si>
    <t xml:space="preserve">samuSaos dasaxeleba </t>
  </si>
  <si>
    <t>ganz. erT.</t>
  </si>
  <si>
    <t>raode-noba</t>
  </si>
  <si>
    <t xml:space="preserve">   xelfasi (l)</t>
  </si>
  <si>
    <t>manq.meq-zmebi (l)</t>
  </si>
  <si>
    <t>erT.fasi</t>
  </si>
  <si>
    <t>jami</t>
  </si>
  <si>
    <t xml:space="preserve">  jami</t>
  </si>
  <si>
    <t>(lari)</t>
  </si>
  <si>
    <t>norma      er-ze</t>
  </si>
  <si>
    <t>Sromis danaxarji</t>
  </si>
  <si>
    <t>t</t>
  </si>
  <si>
    <t>kac/sT</t>
  </si>
  <si>
    <t>masalebi</t>
  </si>
  <si>
    <t>sxva masala</t>
  </si>
  <si>
    <t xml:space="preserve">gegmiuri dagroveba </t>
  </si>
  <si>
    <t xml:space="preserve">   jami</t>
  </si>
  <si>
    <t>man/sT</t>
  </si>
  <si>
    <t>r e s u r s e b i</t>
  </si>
  <si>
    <t>sxva manqanebi</t>
  </si>
  <si>
    <t>dRg</t>
  </si>
  <si>
    <t xml:space="preserve">zednadebi xarjebi </t>
  </si>
  <si>
    <r>
      <t>m</t>
    </r>
    <r>
      <rPr>
        <b/>
        <vertAlign val="superscript"/>
        <sz val="12"/>
        <rFont val="AcadMtavr"/>
      </rPr>
      <t>3</t>
    </r>
  </si>
  <si>
    <r>
      <t>m</t>
    </r>
    <r>
      <rPr>
        <b/>
        <vertAlign val="superscript"/>
        <sz val="10"/>
        <rFont val="AcadMtavr"/>
      </rPr>
      <t>2</t>
    </r>
  </si>
  <si>
    <t>gauTvaliswinebeli xarji</t>
  </si>
  <si>
    <t>safuZveli</t>
  </si>
  <si>
    <r>
      <t>m</t>
    </r>
    <r>
      <rPr>
        <vertAlign val="superscript"/>
        <sz val="12"/>
        <rFont val="AcadMtavr"/>
      </rPr>
      <t>3</t>
    </r>
  </si>
  <si>
    <r>
      <t>eqskavatori pnevmoTvlian svlaze 0.5 m</t>
    </r>
    <r>
      <rPr>
        <vertAlign val="superscript"/>
        <sz val="10"/>
        <rFont val="AcadMtavr"/>
      </rPr>
      <t>3</t>
    </r>
  </si>
  <si>
    <t>sn da w
1-22-16</t>
  </si>
  <si>
    <t>avtogreideri 108 c.Z.</t>
  </si>
  <si>
    <t>qviSa-xreSovani narevi</t>
  </si>
  <si>
    <t>sagzao satkepni 5t</t>
  </si>
  <si>
    <t>sagzao satkepni 10t</t>
  </si>
  <si>
    <t>wyali</t>
  </si>
  <si>
    <r>
      <t>m</t>
    </r>
    <r>
      <rPr>
        <b/>
        <vertAlign val="superscript"/>
        <sz val="10"/>
        <rFont val="AcadMtavr"/>
      </rPr>
      <t>3</t>
    </r>
  </si>
  <si>
    <t>sagzao satkepni 18t</t>
  </si>
  <si>
    <t>sarwyavi manqana 6000 litri</t>
  </si>
  <si>
    <t>sn da w
27-7-2</t>
  </si>
  <si>
    <t>misayreli gverdulebis mowyoba qviSa-xreSovani nareviT</t>
  </si>
  <si>
    <t>trasis aRdgena da damagreba</t>
  </si>
  <si>
    <t>km</t>
  </si>
  <si>
    <t>masalis transportireba</t>
  </si>
  <si>
    <t>kvleva-Zieb.          krebuli        gv-557</t>
  </si>
  <si>
    <t>IV kategoriis gruntis damuSaveba eqskavatoriT CamCis moculobiT 0.5 m³ TxrilSi a/m datvirTviT</t>
  </si>
  <si>
    <t>srf</t>
  </si>
  <si>
    <t>sn da w
27-11-2/4</t>
  </si>
  <si>
    <t>qvis namtvrevebis gamanawilebeli manqana</t>
  </si>
  <si>
    <t>mosamzadebeli samuSaoebi</t>
  </si>
  <si>
    <t>miwis vakisis mowyobis samuSaoebi</t>
  </si>
  <si>
    <t>gruntis gatana nagavsayrelze saSualod 5 km-ze</t>
  </si>
  <si>
    <t>sagzao samosis mowyobis samuSaoebi</t>
  </si>
  <si>
    <t>lokalur-resursuli xarjTaRricxva</t>
  </si>
  <si>
    <t>proeqt</t>
  </si>
  <si>
    <t>bitumis emulsia</t>
  </si>
  <si>
    <t>grZ.m</t>
  </si>
  <si>
    <t>gruntis transportireba saSualod 2 km-ze</t>
  </si>
  <si>
    <t>grZ.m.</t>
  </si>
  <si>
    <t>sn da w
23-1-1</t>
  </si>
  <si>
    <t>sxva masalebi</t>
  </si>
  <si>
    <t xml:space="preserve">sn da w
15-166-3  </t>
  </si>
  <si>
    <r>
      <t>m</t>
    </r>
    <r>
      <rPr>
        <b/>
        <vertAlign val="superscript"/>
        <sz val="12"/>
        <rFont val="AcadMtavr"/>
      </rPr>
      <t>2</t>
    </r>
  </si>
  <si>
    <t>hidrosaizolacio masala</t>
  </si>
  <si>
    <t>kg</t>
  </si>
  <si>
    <r>
      <t xml:space="preserve">sn da w
27-7-2      </t>
    </r>
    <r>
      <rPr>
        <sz val="7"/>
        <rFont val="AcadMtavr"/>
      </rPr>
      <t>miyenebiT</t>
    </r>
  </si>
  <si>
    <t>kalapotis formireba eqskvatoriT</t>
  </si>
  <si>
    <t>xelovnuri nagebobebi</t>
  </si>
  <si>
    <t>RorRi fraqcia 0-40 mm</t>
  </si>
  <si>
    <t>sn da w
30-3-2</t>
  </si>
  <si>
    <t>portaluri kedelis qviSa-xreSovani sagebis mowyoba sisqiT 10 sm</t>
  </si>
  <si>
    <t>sn da w
6-14-5</t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</si>
  <si>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</si>
  <si>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r>
      <rPr>
        <sz val="10"/>
        <rFont val="AcadMtavr"/>
      </rPr>
      <t>betoni</t>
    </r>
    <r>
      <rPr>
        <sz val="10"/>
        <rFont val="Sylfaen"/>
        <family val="1"/>
        <charset val="204"/>
      </rPr>
      <t xml:space="preserve"> B22,5F200W6</t>
    </r>
  </si>
  <si>
    <r>
      <rPr>
        <sz val="10"/>
        <rFont val="AcadMtavr"/>
      </rPr>
      <t>armatura</t>
    </r>
    <r>
      <rPr>
        <sz val="10"/>
        <rFont val="Sylfaen"/>
        <family val="1"/>
        <charset val="204"/>
      </rPr>
      <t xml:space="preserve"> A-III</t>
    </r>
  </si>
  <si>
    <t>qargilis ficari</t>
  </si>
  <si>
    <r>
      <t>m</t>
    </r>
    <r>
      <rPr>
        <vertAlign val="superscript"/>
        <sz val="12"/>
        <rFont val="AcadMtavr"/>
      </rPr>
      <t>2</t>
    </r>
  </si>
  <si>
    <t>daxerxili xis masala</t>
  </si>
  <si>
    <t>lursmani samSeneblo 50-200 mm</t>
  </si>
  <si>
    <t>sn da w
8-4-7</t>
  </si>
  <si>
    <t>rk/betonis kedlebis gare zedapiris damuSaveba 2 fena cxeli bitumiT (hidroizoliacia)</t>
  </si>
  <si>
    <t>tn.</t>
  </si>
  <si>
    <t>liTonis milebze hidroizolaciis mowyoba 2 fena</t>
  </si>
  <si>
    <t>qvabulis darCenili sivrcis Sevseba qviSa-xreSovani nareviT</t>
  </si>
  <si>
    <t>milis qveS qviSis sagebis mowyoba sisqiT 10 sm</t>
  </si>
  <si>
    <t>sn da w
1-22-15</t>
  </si>
  <si>
    <r>
      <t>III kategoriis gruntis damuSaveba eqskavatoriT CamCis moculobiT 0,5m</t>
    </r>
    <r>
      <rPr>
        <b/>
        <vertAlign val="superscript"/>
        <sz val="10"/>
        <rFont val="AcadMtavr"/>
      </rPr>
      <t>3</t>
    </r>
    <r>
      <rPr>
        <b/>
        <sz val="10"/>
        <rFont val="AcadMtavr"/>
      </rPr>
      <t>,  a/m datvirTviT da gatana nayarSi saSualod 2km-ze</t>
    </r>
  </si>
  <si>
    <t>safuZvlis zeda fenis mowyoba RorRiT fraqcia (0-40 mm) sisqiT 10 sm</t>
  </si>
  <si>
    <r>
      <t xml:space="preserve">gamsvleli portaluri kedelis mowyoba monoliTuri betoniT </t>
    </r>
    <r>
      <rPr>
        <b/>
        <sz val="10"/>
        <rFont val="Arial"/>
        <family val="2"/>
        <charset val="204"/>
      </rPr>
      <t>B22,5F200W6</t>
    </r>
  </si>
  <si>
    <r>
      <rPr>
        <sz val="10"/>
        <rFont val="AcadMtavr"/>
      </rPr>
      <t>armatura</t>
    </r>
    <r>
      <rPr>
        <sz val="10"/>
        <rFont val="Sylfaen"/>
        <family val="1"/>
        <charset val="204"/>
      </rPr>
      <t xml:space="preserve"> A-I</t>
    </r>
  </si>
  <si>
    <t>Semasworebeli fenis mowyoba qviSa-xreSovani nareviT, sisqiT uwyisis mixedviT</t>
  </si>
  <si>
    <t>qviSa</t>
  </si>
  <si>
    <t>sn da w
27-24-17(18)</t>
  </si>
  <si>
    <r>
      <rPr>
        <b/>
        <sz val="10"/>
        <rFont val="Calibri"/>
        <family val="2"/>
        <charset val="204"/>
        <scheme val="minor"/>
      </rPr>
      <t xml:space="preserve">B-30 F-200 W-6 </t>
    </r>
    <r>
      <rPr>
        <b/>
        <sz val="10"/>
        <rFont val="AcadMtavr"/>
      </rPr>
      <t>cementobetonis safaris mowyoba sisqiT 16 sm</t>
    </r>
  </si>
  <si>
    <r>
      <rPr>
        <sz val="10"/>
        <rFont val="Calibri"/>
        <family val="2"/>
        <charset val="204"/>
        <scheme val="minor"/>
      </rPr>
      <t>B-30 F-200 W-6</t>
    </r>
    <r>
      <rPr>
        <sz val="10"/>
        <rFont val="AcadMtavr"/>
      </rPr>
      <t xml:space="preserve"> c/betonis narevi</t>
    </r>
  </si>
  <si>
    <t>bitumis mastika</t>
  </si>
  <si>
    <t>sn da w
27-28-1</t>
  </si>
  <si>
    <t>nakerebis CamWreli meqanizmi</t>
  </si>
  <si>
    <t>traqtori 80 cx.Z.</t>
  </si>
  <si>
    <t>nakerebis Camsxmeli</t>
  </si>
  <si>
    <t>proeqti</t>
  </si>
  <si>
    <t>betonis safaris ganivi sadeformacio nakerebis mowyoba</t>
  </si>
  <si>
    <t>sn da w
22-5-11</t>
  </si>
  <si>
    <t>liTonis milis mowyoba d-500 mm</t>
  </si>
  <si>
    <t>liTonis mili d=530X6 mm</t>
  </si>
  <si>
    <t>sn da w
1-123-8</t>
  </si>
  <si>
    <t>qvis risbermis mowyoba</t>
  </si>
  <si>
    <t>manqanebi</t>
  </si>
  <si>
    <t>yore-qva risbermisTvis</t>
  </si>
  <si>
    <t>sn da w
22-5-10</t>
  </si>
  <si>
    <t>liTonis milis mowyoba d-400 mm</t>
  </si>
  <si>
    <t>liTonis mili d=426X6 mm</t>
  </si>
  <si>
    <t>WiaTuris municipaliteti  sofeli SuqruTi (gafrindaSvilebis ubani)                                                                                                           saubno gzis sareabilitacio samuSaoebi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</si>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</sst>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₽_-;\-* #,##0.00\ _₽_-;_-* &quot;-&quot;??\ _₽_-;_-@_-"/>
    <numFmt numFmtId="166" formatCode="0.000"/>
    <numFmt numFmtId="167" formatCode="0.0000"/>
    <numFmt numFmtId="168" formatCode="0.0"/>
    <numFmt numFmtId="169" formatCode="_-* #,##0.000_р_._-;\-* #,##0.000_р_._-;_-* &quot;-&quot;???_р_._-;_-@_-"/>
    <numFmt numFmtId="170" formatCode="_-* #,##0.00_р_._-;\-* #,##0.00_р_._-;_-* &quot;-&quot;???_р_._-;_-@_-"/>
    <numFmt numFmtId="171" formatCode="0.00000"/>
  </numFmts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cadMtavr"/>
    </font>
    <font>
      <sz val="10"/>
      <name val="AcadMtavr"/>
    </font>
    <font>
      <b/>
      <sz val="10"/>
      <name val="AcadMtavr"/>
    </font>
    <font>
      <vertAlign val="superscript"/>
      <sz val="10"/>
      <name val="AcadMtavr"/>
    </font>
    <font>
      <i/>
      <sz val="10"/>
      <name val="AcadMtavr"/>
    </font>
    <font>
      <b/>
      <i/>
      <sz val="10"/>
      <name val="AcadMtavr"/>
    </font>
    <font>
      <sz val="9"/>
      <name val="AcadMtavr"/>
    </font>
    <font>
      <b/>
      <vertAlign val="superscript"/>
      <sz val="12"/>
      <name val="AcadMtavr"/>
    </font>
    <font>
      <b/>
      <vertAlign val="superscript"/>
      <sz val="10"/>
      <name val="AcadMtavr"/>
    </font>
    <font>
      <sz val="7"/>
      <name val="AcadMtavr"/>
    </font>
    <font>
      <b/>
      <sz val="11"/>
      <name val="AcadMtavr"/>
    </font>
    <font>
      <vertAlign val="superscript"/>
      <sz val="12"/>
      <name val="AcadMtavr"/>
    </font>
    <font>
      <sz val="16"/>
      <name val="AcadMtavr"/>
    </font>
    <font>
      <sz val="6"/>
      <name val="AcadMtavr"/>
    </font>
    <font>
      <b/>
      <sz val="11"/>
      <color rgb="FFFF0000"/>
      <name val="AcadMtavr"/>
    </font>
    <font>
      <sz val="1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Sylfaen"/>
      <family val="1"/>
      <charset val="204"/>
    </font>
    <font>
      <b/>
      <vertAlign val="superscript"/>
      <sz val="10"/>
      <name val="Sylfaen"/>
      <family val="1"/>
      <charset val="204"/>
    </font>
    <font>
      <b/>
      <sz val="8"/>
      <name val="Sylfaen"/>
      <family val="1"/>
      <charset val="204"/>
    </font>
    <font>
      <sz val="9"/>
      <name val="Sylfaen"/>
      <family val="1"/>
      <charset val="204"/>
    </font>
    <font>
      <sz val="10"/>
      <name val="Sylfaen"/>
      <family val="1"/>
      <charset val="204"/>
    </font>
    <font>
      <b/>
      <sz val="10"/>
      <name val="Calibri"/>
      <family val="2"/>
      <charset val="204"/>
      <scheme val="minor"/>
    </font>
    <font>
      <sz val="10"/>
      <color rgb="FFFF0000"/>
      <name val="AcadMtav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5" fillId="0" borderId="1" xfId="0" applyFont="1" applyFill="1" applyBorder="1"/>
    <xf numFmtId="0" fontId="5" fillId="0" borderId="1" xfId="11" applyFont="1" applyFill="1" applyBorder="1" applyAlignment="1">
      <alignment horizontal="center" vertical="center"/>
    </xf>
    <xf numFmtId="43" fontId="8" fillId="0" borderId="1" xfId="12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43" fontId="8" fillId="0" borderId="2" xfId="12" applyFont="1" applyFill="1" applyBorder="1" applyAlignment="1">
      <alignment horizontal="center" vertical="center"/>
    </xf>
    <xf numFmtId="0" fontId="5" fillId="0" borderId="2" xfId="1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3" fontId="9" fillId="0" borderId="1" xfId="12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0" xfId="11" applyFont="1" applyFill="1" applyBorder="1" applyAlignment="1">
      <alignment horizontal="center" vertical="center"/>
    </xf>
    <xf numFmtId="0" fontId="6" fillId="0" borderId="7" xfId="1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3" fontId="9" fillId="0" borderId="3" xfId="12" applyFont="1" applyFill="1" applyBorder="1" applyAlignment="1">
      <alignment horizontal="center" vertical="center"/>
    </xf>
    <xf numFmtId="43" fontId="6" fillId="0" borderId="3" xfId="12" applyFont="1" applyFill="1" applyBorder="1" applyAlignment="1">
      <alignment horizontal="center" vertical="center" wrapText="1"/>
    </xf>
    <xf numFmtId="43" fontId="9" fillId="0" borderId="11" xfId="12" applyFont="1" applyFill="1" applyBorder="1" applyAlignment="1">
      <alignment horizontal="center" vertical="center"/>
    </xf>
    <xf numFmtId="0" fontId="6" fillId="0" borderId="1" xfId="0" applyFont="1" applyFill="1" applyBorder="1"/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9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169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17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71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4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/>
    </xf>
    <xf numFmtId="0" fontId="21" fillId="0" borderId="1" xfId="4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 wrapText="1"/>
    </xf>
    <xf numFmtId="2" fontId="6" fillId="0" borderId="1" xfId="4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0" fontId="14" fillId="0" borderId="0" xfId="11" applyFont="1" applyFill="1" applyBorder="1" applyAlignment="1">
      <alignment horizontal="center" vertical="center" wrapText="1" shrinkToFit="1"/>
    </xf>
    <xf numFmtId="0" fontId="14" fillId="0" borderId="0" xfId="11" applyFont="1" applyFill="1" applyBorder="1" applyAlignment="1">
      <alignment horizontal="center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16">
    <cellStyle name="Comma" xfId="12" builtinId="3"/>
    <cellStyle name="Normal" xfId="0" builtinId="0"/>
    <cellStyle name="Normal 10" xfId="1"/>
    <cellStyle name="Normal 14" xfId="2"/>
    <cellStyle name="Normal 14 2" xfId="13"/>
    <cellStyle name="Normal 16_axalqalaqis skola " xfId="3"/>
    <cellStyle name="Normal 2" xfId="4"/>
    <cellStyle name="Normal 2 2_MCXETA yazarma- Copy" xfId="5"/>
    <cellStyle name="Normal 2_---SUL--- GORI-HOSPITALI-BOLO" xfId="6"/>
    <cellStyle name="Normal 3" xfId="7"/>
    <cellStyle name="Normal 8" xfId="8"/>
    <cellStyle name="Normal_gare wyalsadfenigagarini 2 2" xfId="9"/>
    <cellStyle name="Обычный 2" xfId="10"/>
    <cellStyle name="Обычный 2 2" xfId="14"/>
    <cellStyle name="Обычный_Лист1" xfId="11"/>
    <cellStyle name="Финансовый 2" xfId="15"/>
  </cellStyles>
  <dxfs count="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zoomScale="110" zoomScaleNormal="110" workbookViewId="0">
      <selection activeCell="O12" sqref="O12"/>
    </sheetView>
  </sheetViews>
  <sheetFormatPr defaultRowHeight="12.75" x14ac:dyDescent="0.2"/>
  <cols>
    <col min="1" max="1" width="3.5703125" style="18" customWidth="1"/>
    <col min="2" max="2" width="8.7109375" style="18" customWidth="1"/>
    <col min="3" max="3" width="36.7109375" style="18" customWidth="1"/>
    <col min="4" max="4" width="7.7109375" style="18" customWidth="1"/>
    <col min="5" max="5" width="7.5703125" style="18" customWidth="1"/>
    <col min="6" max="6" width="10.7109375" style="18" customWidth="1"/>
    <col min="7" max="7" width="9.5703125" style="18" customWidth="1"/>
    <col min="8" max="8" width="13.5703125" style="18" customWidth="1"/>
    <col min="9" max="9" width="9.140625" style="18"/>
    <col min="10" max="10" width="12" style="18" customWidth="1"/>
    <col min="11" max="11" width="9.7109375" style="18" customWidth="1"/>
    <col min="12" max="12" width="13.140625" style="18" customWidth="1"/>
    <col min="13" max="13" width="14.5703125" style="18" customWidth="1"/>
    <col min="14" max="16384" width="9.140625" style="18"/>
  </cols>
  <sheetData>
    <row r="1" spans="1:13" ht="33" customHeight="1" x14ac:dyDescent="0.2">
      <c r="A1" s="93" t="s">
        <v>112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1" x14ac:dyDescent="0.2">
      <c r="A2" s="95" t="s">
        <v>53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x14ac:dyDescent="0.2">
      <c r="A3" s="96" t="s">
        <v>1</v>
      </c>
      <c r="B3" s="108" t="s">
        <v>27</v>
      </c>
      <c r="C3" s="105" t="s">
        <v>2</v>
      </c>
      <c r="D3" s="96" t="s">
        <v>3</v>
      </c>
      <c r="E3" s="96" t="s">
        <v>11</v>
      </c>
      <c r="F3" s="96" t="s">
        <v>4</v>
      </c>
      <c r="G3" s="97" t="s">
        <v>15</v>
      </c>
      <c r="H3" s="97"/>
      <c r="I3" s="97" t="s">
        <v>5</v>
      </c>
      <c r="J3" s="97"/>
      <c r="K3" s="96" t="s">
        <v>6</v>
      </c>
      <c r="L3" s="96"/>
      <c r="M3" s="5" t="s">
        <v>18</v>
      </c>
    </row>
    <row r="4" spans="1:13" x14ac:dyDescent="0.2">
      <c r="A4" s="96"/>
      <c r="B4" s="109"/>
      <c r="C4" s="105"/>
      <c r="D4" s="96"/>
      <c r="E4" s="96"/>
      <c r="F4" s="96"/>
      <c r="G4" s="77" t="s">
        <v>7</v>
      </c>
      <c r="H4" s="12" t="s">
        <v>8</v>
      </c>
      <c r="I4" s="77" t="s">
        <v>7</v>
      </c>
      <c r="J4" s="12" t="s">
        <v>8</v>
      </c>
      <c r="K4" s="77" t="s">
        <v>7</v>
      </c>
      <c r="L4" s="12" t="s">
        <v>9</v>
      </c>
      <c r="M4" s="77" t="s">
        <v>10</v>
      </c>
    </row>
    <row r="5" spans="1:13" x14ac:dyDescent="0.2">
      <c r="A5" s="76">
        <v>1</v>
      </c>
      <c r="B5" s="80">
        <v>2</v>
      </c>
      <c r="C5" s="76">
        <v>3</v>
      </c>
      <c r="D5" s="76">
        <v>4</v>
      </c>
      <c r="E5" s="76">
        <v>5</v>
      </c>
      <c r="F5" s="80">
        <v>6</v>
      </c>
      <c r="G5" s="77">
        <v>7</v>
      </c>
      <c r="H5" s="13">
        <v>8</v>
      </c>
      <c r="I5" s="77">
        <v>9</v>
      </c>
      <c r="J5" s="13">
        <v>10</v>
      </c>
      <c r="K5" s="77">
        <v>11</v>
      </c>
      <c r="L5" s="13">
        <v>12</v>
      </c>
      <c r="M5" s="77">
        <v>13</v>
      </c>
    </row>
    <row r="6" spans="1:13" ht="14.25" customHeight="1" x14ac:dyDescent="0.2">
      <c r="A6" s="98" t="s">
        <v>49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1:13" ht="12.75" customHeight="1" x14ac:dyDescent="0.2">
      <c r="A7" s="87">
        <v>1</v>
      </c>
      <c r="B7" s="106" t="s">
        <v>44</v>
      </c>
      <c r="C7" s="44" t="s">
        <v>41</v>
      </c>
      <c r="D7" s="48" t="s">
        <v>42</v>
      </c>
      <c r="E7" s="48"/>
      <c r="F7" s="78">
        <v>1.105</v>
      </c>
      <c r="G7" s="46"/>
      <c r="H7" s="49"/>
      <c r="I7" s="49"/>
      <c r="J7" s="49"/>
      <c r="K7" s="49"/>
      <c r="L7" s="49"/>
      <c r="M7" s="49"/>
    </row>
    <row r="8" spans="1:13" x14ac:dyDescent="0.2">
      <c r="A8" s="89"/>
      <c r="B8" s="107"/>
      <c r="C8" s="43" t="s">
        <v>12</v>
      </c>
      <c r="D8" s="35" t="s">
        <v>14</v>
      </c>
      <c r="E8" s="35">
        <v>93.22</v>
      </c>
      <c r="F8" s="47">
        <f>F7*E8</f>
        <v>103.0081</v>
      </c>
      <c r="G8" s="35"/>
      <c r="H8" s="47"/>
      <c r="I8" s="47"/>
      <c r="J8" s="47"/>
      <c r="K8" s="47"/>
      <c r="L8" s="47"/>
      <c r="M8" s="47"/>
    </row>
    <row r="9" spans="1:13" ht="14.25" customHeight="1" x14ac:dyDescent="0.2">
      <c r="A9" s="98" t="s">
        <v>50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100"/>
    </row>
    <row r="10" spans="1:13" ht="51" x14ac:dyDescent="0.2">
      <c r="A10" s="101">
        <v>2</v>
      </c>
      <c r="B10" s="54" t="s">
        <v>30</v>
      </c>
      <c r="C10" s="44" t="s">
        <v>45</v>
      </c>
      <c r="D10" s="82" t="s">
        <v>24</v>
      </c>
      <c r="E10" s="48"/>
      <c r="F10" s="34">
        <v>678.83</v>
      </c>
      <c r="G10" s="48"/>
      <c r="H10" s="49"/>
      <c r="I10" s="48"/>
      <c r="J10" s="49"/>
      <c r="K10" s="48"/>
      <c r="L10" s="49"/>
      <c r="M10" s="49"/>
    </row>
    <row r="11" spans="1:13" ht="12.75" customHeight="1" x14ac:dyDescent="0.2">
      <c r="A11" s="102"/>
      <c r="B11" s="82"/>
      <c r="C11" s="43" t="s">
        <v>12</v>
      </c>
      <c r="D11" s="30" t="s">
        <v>14</v>
      </c>
      <c r="E11" s="30">
        <v>2.7E-2</v>
      </c>
      <c r="F11" s="32">
        <f>E11*F10</f>
        <v>18.328410000000002</v>
      </c>
      <c r="G11" s="31"/>
      <c r="H11" s="50"/>
      <c r="I11" s="32"/>
      <c r="J11" s="32"/>
      <c r="K11" s="33"/>
      <c r="L11" s="32"/>
      <c r="M11" s="32"/>
    </row>
    <row r="12" spans="1:13" ht="27.75" x14ac:dyDescent="0.2">
      <c r="A12" s="102"/>
      <c r="B12" s="82"/>
      <c r="C12" s="31" t="s">
        <v>29</v>
      </c>
      <c r="D12" s="30" t="s">
        <v>19</v>
      </c>
      <c r="E12" s="30">
        <v>6.0499999999999998E-2</v>
      </c>
      <c r="F12" s="42">
        <f>E12*F10</f>
        <v>41.069215</v>
      </c>
      <c r="G12" s="35"/>
      <c r="H12" s="47"/>
      <c r="I12" s="35"/>
      <c r="J12" s="47"/>
      <c r="K12" s="35"/>
      <c r="L12" s="47"/>
      <c r="M12" s="47"/>
    </row>
    <row r="13" spans="1:13" ht="12.75" customHeight="1" x14ac:dyDescent="0.2">
      <c r="A13" s="103"/>
      <c r="B13" s="82"/>
      <c r="C13" s="45" t="s">
        <v>21</v>
      </c>
      <c r="D13" s="51" t="s">
        <v>0</v>
      </c>
      <c r="E13" s="30">
        <v>2.2100000000000002E-3</v>
      </c>
      <c r="F13" s="55">
        <f>E13*F10</f>
        <v>1.5002143000000001</v>
      </c>
      <c r="G13" s="51"/>
      <c r="H13" s="52"/>
      <c r="I13" s="53"/>
      <c r="J13" s="52"/>
      <c r="K13" s="52"/>
      <c r="L13" s="52"/>
      <c r="M13" s="52"/>
    </row>
    <row r="14" spans="1:13" ht="36.75" customHeight="1" x14ac:dyDescent="0.2">
      <c r="A14" s="83">
        <v>3</v>
      </c>
      <c r="B14" s="54" t="s">
        <v>46</v>
      </c>
      <c r="C14" s="56" t="s">
        <v>51</v>
      </c>
      <c r="D14" s="82" t="s">
        <v>13</v>
      </c>
      <c r="E14" s="32">
        <v>1.97</v>
      </c>
      <c r="F14" s="34">
        <f>F10*1.97</f>
        <v>1337.2951</v>
      </c>
      <c r="G14" s="35"/>
      <c r="H14" s="47"/>
      <c r="I14" s="35"/>
      <c r="J14" s="47"/>
      <c r="K14" s="35"/>
      <c r="L14" s="47"/>
      <c r="M14" s="47"/>
    </row>
    <row r="15" spans="1:13" ht="14.25" customHeight="1" x14ac:dyDescent="0.2">
      <c r="A15" s="98" t="s">
        <v>52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</row>
    <row r="16" spans="1:13" ht="38.25" x14ac:dyDescent="0.2">
      <c r="A16" s="87">
        <v>4</v>
      </c>
      <c r="B16" s="54" t="s">
        <v>39</v>
      </c>
      <c r="C16" s="44" t="s">
        <v>90</v>
      </c>
      <c r="D16" s="82" t="s">
        <v>36</v>
      </c>
      <c r="E16" s="82"/>
      <c r="F16" s="34">
        <v>34.200000000000003</v>
      </c>
      <c r="G16" s="58"/>
      <c r="H16" s="59"/>
      <c r="I16" s="60"/>
      <c r="J16" s="59"/>
      <c r="K16" s="60"/>
      <c r="L16" s="59"/>
      <c r="M16" s="59"/>
    </row>
    <row r="17" spans="1:13" x14ac:dyDescent="0.2">
      <c r="A17" s="88"/>
      <c r="B17" s="82"/>
      <c r="C17" s="43" t="s">
        <v>12</v>
      </c>
      <c r="D17" s="51" t="s">
        <v>14</v>
      </c>
      <c r="E17" s="42">
        <v>0.15</v>
      </c>
      <c r="F17" s="55">
        <f>F16*E17</f>
        <v>5.13</v>
      </c>
      <c r="G17" s="57"/>
      <c r="H17" s="61"/>
      <c r="I17" s="52"/>
      <c r="J17" s="52"/>
      <c r="K17" s="53"/>
      <c r="L17" s="52"/>
      <c r="M17" s="52"/>
    </row>
    <row r="18" spans="1:13" x14ac:dyDescent="0.2">
      <c r="A18" s="88"/>
      <c r="B18" s="82"/>
      <c r="C18" s="45" t="s">
        <v>31</v>
      </c>
      <c r="D18" s="51" t="s">
        <v>19</v>
      </c>
      <c r="E18" s="30">
        <v>2.1600000000000001E-2</v>
      </c>
      <c r="F18" s="55">
        <f>E18*F16</f>
        <v>0.73872000000000015</v>
      </c>
      <c r="G18" s="51"/>
      <c r="H18" s="52"/>
      <c r="I18" s="53"/>
      <c r="J18" s="52"/>
      <c r="K18" s="53"/>
      <c r="L18" s="52"/>
      <c r="M18" s="52"/>
    </row>
    <row r="19" spans="1:13" x14ac:dyDescent="0.2">
      <c r="A19" s="88"/>
      <c r="B19" s="82"/>
      <c r="C19" s="45" t="s">
        <v>37</v>
      </c>
      <c r="D19" s="51" t="s">
        <v>19</v>
      </c>
      <c r="E19" s="30">
        <v>2.7300000000000001E-2</v>
      </c>
      <c r="F19" s="55">
        <f>F16*E19</f>
        <v>0.93366000000000016</v>
      </c>
      <c r="G19" s="51"/>
      <c r="H19" s="52"/>
      <c r="I19" s="53"/>
      <c r="J19" s="52"/>
      <c r="K19" s="52"/>
      <c r="L19" s="52"/>
      <c r="M19" s="52"/>
    </row>
    <row r="20" spans="1:13" x14ac:dyDescent="0.2">
      <c r="A20" s="88"/>
      <c r="B20" s="82"/>
      <c r="C20" s="45" t="s">
        <v>38</v>
      </c>
      <c r="D20" s="51" t="s">
        <v>19</v>
      </c>
      <c r="E20" s="30">
        <v>9.7000000000000003E-3</v>
      </c>
      <c r="F20" s="55">
        <f>F16*E20</f>
        <v>0.33174000000000003</v>
      </c>
      <c r="G20" s="51"/>
      <c r="H20" s="52"/>
      <c r="I20" s="53"/>
      <c r="J20" s="52"/>
      <c r="K20" s="53"/>
      <c r="L20" s="52"/>
      <c r="M20" s="52"/>
    </row>
    <row r="21" spans="1:13" x14ac:dyDescent="0.2">
      <c r="A21" s="88"/>
      <c r="B21" s="82"/>
      <c r="C21" s="30" t="s">
        <v>20</v>
      </c>
      <c r="D21" s="51"/>
      <c r="E21" s="30"/>
      <c r="F21" s="51"/>
      <c r="G21" s="51"/>
      <c r="H21" s="52"/>
      <c r="I21" s="53"/>
      <c r="J21" s="52"/>
      <c r="K21" s="53"/>
      <c r="L21" s="52"/>
      <c r="M21" s="52"/>
    </row>
    <row r="22" spans="1:13" ht="18.75" x14ac:dyDescent="0.2">
      <c r="A22" s="88"/>
      <c r="B22" s="82"/>
      <c r="C22" s="43" t="s">
        <v>32</v>
      </c>
      <c r="D22" s="30" t="s">
        <v>28</v>
      </c>
      <c r="E22" s="30">
        <v>1.22</v>
      </c>
      <c r="F22" s="52">
        <f>E22*F16</f>
        <v>41.724000000000004</v>
      </c>
      <c r="G22" s="52"/>
      <c r="H22" s="52"/>
      <c r="I22" s="53"/>
      <c r="J22" s="52"/>
      <c r="K22" s="53"/>
      <c r="L22" s="52"/>
      <c r="M22" s="52"/>
    </row>
    <row r="23" spans="1:13" ht="18.75" x14ac:dyDescent="0.2">
      <c r="A23" s="89"/>
      <c r="B23" s="82"/>
      <c r="C23" s="31" t="s">
        <v>35</v>
      </c>
      <c r="D23" s="30" t="s">
        <v>28</v>
      </c>
      <c r="E23" s="30">
        <v>7.0000000000000007E-2</v>
      </c>
      <c r="F23" s="51">
        <f>E23*F16</f>
        <v>2.3940000000000006</v>
      </c>
      <c r="G23" s="52"/>
      <c r="H23" s="52"/>
      <c r="I23" s="53"/>
      <c r="J23" s="52"/>
      <c r="K23" s="53"/>
      <c r="L23" s="52"/>
      <c r="M23" s="52"/>
    </row>
    <row r="24" spans="1:13" ht="38.25" x14ac:dyDescent="0.2">
      <c r="A24" s="87">
        <v>5</v>
      </c>
      <c r="B24" s="54" t="s">
        <v>47</v>
      </c>
      <c r="C24" s="44" t="s">
        <v>87</v>
      </c>
      <c r="D24" s="82" t="s">
        <v>25</v>
      </c>
      <c r="E24" s="82"/>
      <c r="F24" s="34">
        <v>3204.5</v>
      </c>
      <c r="G24" s="58"/>
      <c r="H24" s="59"/>
      <c r="I24" s="60"/>
      <c r="J24" s="59"/>
      <c r="K24" s="60"/>
      <c r="L24" s="59"/>
      <c r="M24" s="59"/>
    </row>
    <row r="25" spans="1:13" x14ac:dyDescent="0.2">
      <c r="A25" s="88"/>
      <c r="B25" s="82"/>
      <c r="C25" s="43" t="s">
        <v>12</v>
      </c>
      <c r="D25" s="51" t="s">
        <v>14</v>
      </c>
      <c r="E25" s="30">
        <v>3.3000000000000002E-2</v>
      </c>
      <c r="F25" s="55">
        <f>F24*E25</f>
        <v>105.74850000000001</v>
      </c>
      <c r="G25" s="57"/>
      <c r="H25" s="61"/>
      <c r="I25" s="52"/>
      <c r="J25" s="52"/>
      <c r="K25" s="53"/>
      <c r="L25" s="52"/>
      <c r="M25" s="52"/>
    </row>
    <row r="26" spans="1:13" x14ac:dyDescent="0.2">
      <c r="A26" s="88"/>
      <c r="B26" s="82"/>
      <c r="C26" s="45" t="s">
        <v>31</v>
      </c>
      <c r="D26" s="51" t="s">
        <v>19</v>
      </c>
      <c r="E26" s="30">
        <v>1.91E-3</v>
      </c>
      <c r="F26" s="55">
        <f>E26*F24</f>
        <v>6.1205949999999998</v>
      </c>
      <c r="G26" s="51"/>
      <c r="H26" s="52"/>
      <c r="I26" s="53"/>
      <c r="J26" s="52"/>
      <c r="K26" s="53"/>
      <c r="L26" s="52"/>
      <c r="M26" s="52"/>
    </row>
    <row r="27" spans="1:13" x14ac:dyDescent="0.2">
      <c r="A27" s="88"/>
      <c r="B27" s="82"/>
      <c r="C27" s="45" t="s">
        <v>33</v>
      </c>
      <c r="D27" s="51" t="s">
        <v>19</v>
      </c>
      <c r="E27" s="30">
        <v>1.12E-2</v>
      </c>
      <c r="F27" s="55">
        <f>E27*F24</f>
        <v>35.8904</v>
      </c>
      <c r="G27" s="51"/>
      <c r="H27" s="52"/>
      <c r="I27" s="53"/>
      <c r="J27" s="52"/>
      <c r="K27" s="52"/>
      <c r="L27" s="52"/>
      <c r="M27" s="52"/>
    </row>
    <row r="28" spans="1:13" x14ac:dyDescent="0.2">
      <c r="A28" s="88"/>
      <c r="B28" s="82"/>
      <c r="C28" s="45" t="s">
        <v>34</v>
      </c>
      <c r="D28" s="51" t="s">
        <v>19</v>
      </c>
      <c r="E28" s="30">
        <v>2.4799999999999999E-2</v>
      </c>
      <c r="F28" s="55">
        <f>E28*F24</f>
        <v>79.471599999999995</v>
      </c>
      <c r="G28" s="51"/>
      <c r="H28" s="52"/>
      <c r="I28" s="53"/>
      <c r="J28" s="52"/>
      <c r="K28" s="53"/>
      <c r="L28" s="52"/>
      <c r="M28" s="52"/>
    </row>
    <row r="29" spans="1:13" x14ac:dyDescent="0.2">
      <c r="A29" s="88"/>
      <c r="B29" s="82"/>
      <c r="C29" s="45" t="s">
        <v>38</v>
      </c>
      <c r="D29" s="51" t="s">
        <v>19</v>
      </c>
      <c r="E29" s="30">
        <v>4.1399999999999996E-3</v>
      </c>
      <c r="F29" s="55">
        <f>F24*E29</f>
        <v>13.266629999999999</v>
      </c>
      <c r="G29" s="51"/>
      <c r="H29" s="52"/>
      <c r="I29" s="53"/>
      <c r="J29" s="52"/>
      <c r="K29" s="53"/>
      <c r="L29" s="52"/>
      <c r="M29" s="52"/>
    </row>
    <row r="30" spans="1:13" ht="25.5" x14ac:dyDescent="0.2">
      <c r="A30" s="88"/>
      <c r="B30" s="82"/>
      <c r="C30" s="45" t="s">
        <v>48</v>
      </c>
      <c r="D30" s="51" t="s">
        <v>19</v>
      </c>
      <c r="E30" s="30">
        <v>5.2999999999999998E-4</v>
      </c>
      <c r="F30" s="42">
        <f>E30*F24</f>
        <v>1.698385</v>
      </c>
      <c r="G30" s="30"/>
      <c r="H30" s="32"/>
      <c r="I30" s="33"/>
      <c r="J30" s="32"/>
      <c r="K30" s="33"/>
      <c r="L30" s="32"/>
      <c r="M30" s="32"/>
    </row>
    <row r="31" spans="1:13" x14ac:dyDescent="0.2">
      <c r="A31" s="88"/>
      <c r="B31" s="82"/>
      <c r="C31" s="30" t="s">
        <v>20</v>
      </c>
      <c r="D31" s="51"/>
      <c r="E31" s="30"/>
      <c r="F31" s="51"/>
      <c r="G31" s="51"/>
      <c r="H31" s="52"/>
      <c r="I31" s="53"/>
      <c r="J31" s="52"/>
      <c r="K31" s="53"/>
      <c r="L31" s="52"/>
      <c r="M31" s="52"/>
    </row>
    <row r="32" spans="1:13" ht="18.75" x14ac:dyDescent="0.2">
      <c r="A32" s="88"/>
      <c r="B32" s="82"/>
      <c r="C32" s="43" t="s">
        <v>68</v>
      </c>
      <c r="D32" s="30" t="s">
        <v>28</v>
      </c>
      <c r="E32" s="30">
        <v>0.126</v>
      </c>
      <c r="F32" s="32">
        <f>E32*F24</f>
        <v>403.767</v>
      </c>
      <c r="G32" s="73"/>
      <c r="H32" s="73"/>
      <c r="I32" s="74"/>
      <c r="J32" s="73"/>
      <c r="K32" s="74"/>
      <c r="L32" s="73"/>
      <c r="M32" s="73"/>
    </row>
    <row r="33" spans="1:13" ht="18.75" x14ac:dyDescent="0.2">
      <c r="A33" s="89"/>
      <c r="B33" s="82"/>
      <c r="C33" s="31" t="s">
        <v>35</v>
      </c>
      <c r="D33" s="30" t="s">
        <v>28</v>
      </c>
      <c r="E33" s="30">
        <v>0.03</v>
      </c>
      <c r="F33" s="52">
        <f>E33*F24</f>
        <v>96.134999999999991</v>
      </c>
      <c r="G33" s="52"/>
      <c r="H33" s="52"/>
      <c r="I33" s="53"/>
      <c r="J33" s="52"/>
      <c r="K33" s="53"/>
      <c r="L33" s="52"/>
      <c r="M33" s="52"/>
    </row>
    <row r="34" spans="1:13" ht="25.5" x14ac:dyDescent="0.2">
      <c r="A34" s="87">
        <v>6</v>
      </c>
      <c r="B34" s="54" t="s">
        <v>92</v>
      </c>
      <c r="C34" s="44" t="s">
        <v>93</v>
      </c>
      <c r="D34" s="82" t="s">
        <v>25</v>
      </c>
      <c r="E34" s="82"/>
      <c r="F34" s="34">
        <v>2762.5</v>
      </c>
      <c r="G34" s="58"/>
      <c r="H34" s="59"/>
      <c r="I34" s="60"/>
      <c r="J34" s="59"/>
      <c r="K34" s="60"/>
      <c r="L34" s="59"/>
      <c r="M34" s="59"/>
    </row>
    <row r="35" spans="1:13" x14ac:dyDescent="0.2">
      <c r="A35" s="88"/>
      <c r="B35" s="82"/>
      <c r="C35" s="43" t="s">
        <v>12</v>
      </c>
      <c r="D35" s="35" t="s">
        <v>14</v>
      </c>
      <c r="E35" s="30">
        <v>0.38644000000000001</v>
      </c>
      <c r="F35" s="42">
        <f>E35*F34</f>
        <v>1067.5405000000001</v>
      </c>
      <c r="G35" s="30"/>
      <c r="H35" s="32"/>
      <c r="I35" s="32"/>
      <c r="J35" s="32"/>
      <c r="K35" s="30"/>
      <c r="L35" s="30"/>
      <c r="M35" s="32"/>
    </row>
    <row r="36" spans="1:13" x14ac:dyDescent="0.2">
      <c r="A36" s="88"/>
      <c r="B36" s="82"/>
      <c r="C36" s="45" t="s">
        <v>38</v>
      </c>
      <c r="D36" s="51" t="s">
        <v>19</v>
      </c>
      <c r="E36" s="30">
        <v>2.2599999999999999E-2</v>
      </c>
      <c r="F36" s="55">
        <f>F34*E36</f>
        <v>62.432499999999997</v>
      </c>
      <c r="G36" s="51"/>
      <c r="H36" s="52"/>
      <c r="I36" s="53"/>
      <c r="J36" s="52"/>
      <c r="K36" s="53"/>
      <c r="L36" s="52"/>
      <c r="M36" s="52"/>
    </row>
    <row r="37" spans="1:13" x14ac:dyDescent="0.2">
      <c r="A37" s="88"/>
      <c r="B37" s="82"/>
      <c r="C37" s="31" t="s">
        <v>21</v>
      </c>
      <c r="D37" s="35" t="s">
        <v>0</v>
      </c>
      <c r="E37" s="30">
        <v>1.3100000000000001E-2</v>
      </c>
      <c r="F37" s="42">
        <f>E37*F34</f>
        <v>36.188749999999999</v>
      </c>
      <c r="G37" s="30"/>
      <c r="H37" s="30"/>
      <c r="I37" s="30"/>
      <c r="J37" s="30"/>
      <c r="K37" s="32"/>
      <c r="L37" s="32"/>
      <c r="M37" s="32"/>
    </row>
    <row r="38" spans="1:13" x14ac:dyDescent="0.2">
      <c r="A38" s="88"/>
      <c r="B38" s="82"/>
      <c r="C38" s="30" t="s">
        <v>20</v>
      </c>
      <c r="D38" s="30"/>
      <c r="E38" s="30"/>
      <c r="F38" s="32"/>
      <c r="G38" s="30"/>
      <c r="H38" s="32"/>
      <c r="I38" s="33"/>
      <c r="J38" s="32"/>
      <c r="K38" s="33"/>
      <c r="L38" s="32"/>
      <c r="M38" s="32"/>
    </row>
    <row r="39" spans="1:13" ht="18.75" x14ac:dyDescent="0.2">
      <c r="A39" s="88"/>
      <c r="B39" s="82"/>
      <c r="C39" s="31" t="s">
        <v>94</v>
      </c>
      <c r="D39" s="30" t="s">
        <v>28</v>
      </c>
      <c r="E39" s="30">
        <v>0.16320000000000001</v>
      </c>
      <c r="F39" s="42">
        <f>E39*F34</f>
        <v>450.84000000000003</v>
      </c>
      <c r="G39" s="36"/>
      <c r="H39" s="36"/>
      <c r="I39" s="37"/>
      <c r="J39" s="38"/>
      <c r="K39" s="39"/>
      <c r="L39" s="39"/>
      <c r="M39" s="32"/>
    </row>
    <row r="40" spans="1:13" ht="21" x14ac:dyDescent="0.2">
      <c r="A40" s="88"/>
      <c r="B40" s="82"/>
      <c r="C40" s="71" t="s">
        <v>74</v>
      </c>
      <c r="D40" s="30" t="s">
        <v>13</v>
      </c>
      <c r="E40" s="84" t="s">
        <v>100</v>
      </c>
      <c r="F40" s="42">
        <v>20.829000000000001</v>
      </c>
      <c r="G40" s="32"/>
      <c r="H40" s="32"/>
      <c r="I40" s="33"/>
      <c r="J40" s="32"/>
      <c r="K40" s="33"/>
      <c r="L40" s="32"/>
      <c r="M40" s="32"/>
    </row>
    <row r="41" spans="1:13" x14ac:dyDescent="0.2">
      <c r="A41" s="88"/>
      <c r="B41" s="82"/>
      <c r="C41" s="45" t="s">
        <v>95</v>
      </c>
      <c r="D41" s="51" t="s">
        <v>13</v>
      </c>
      <c r="E41" s="30">
        <v>1.9000000000000001E-4</v>
      </c>
      <c r="F41" s="52">
        <f>E41*F34</f>
        <v>0.52487499999999998</v>
      </c>
      <c r="G41" s="52"/>
      <c r="H41" s="52"/>
      <c r="I41" s="53"/>
      <c r="J41" s="52"/>
      <c r="K41" s="53"/>
      <c r="L41" s="52"/>
      <c r="M41" s="52"/>
    </row>
    <row r="42" spans="1:13" ht="18.75" x14ac:dyDescent="0.2">
      <c r="A42" s="88"/>
      <c r="B42" s="82"/>
      <c r="C42" s="31" t="s">
        <v>91</v>
      </c>
      <c r="D42" s="30" t="s">
        <v>28</v>
      </c>
      <c r="E42" s="30">
        <v>0.04</v>
      </c>
      <c r="F42" s="32">
        <f>E42*F34</f>
        <v>110.5</v>
      </c>
      <c r="G42" s="32"/>
      <c r="H42" s="32"/>
      <c r="I42" s="33"/>
      <c r="J42" s="32"/>
      <c r="K42" s="33"/>
      <c r="L42" s="32"/>
      <c r="M42" s="32"/>
    </row>
    <row r="43" spans="1:13" ht="18.75" x14ac:dyDescent="0.2">
      <c r="A43" s="88"/>
      <c r="B43" s="82"/>
      <c r="C43" s="31" t="s">
        <v>75</v>
      </c>
      <c r="D43" s="30" t="s">
        <v>76</v>
      </c>
      <c r="E43" s="30">
        <v>9.3399999999999993E-3</v>
      </c>
      <c r="F43" s="42">
        <f>E43*F34</f>
        <v>25.801749999999998</v>
      </c>
      <c r="G43" s="32"/>
      <c r="H43" s="32"/>
      <c r="I43" s="33"/>
      <c r="J43" s="32"/>
      <c r="K43" s="33"/>
      <c r="L43" s="32"/>
      <c r="M43" s="32"/>
    </row>
    <row r="44" spans="1:13" ht="18.75" x14ac:dyDescent="0.2">
      <c r="A44" s="88"/>
      <c r="B44" s="82"/>
      <c r="C44" s="31" t="s">
        <v>35</v>
      </c>
      <c r="D44" s="30" t="s">
        <v>28</v>
      </c>
      <c r="E44" s="30">
        <v>0.17799999999999999</v>
      </c>
      <c r="F44" s="32">
        <f>E44*F34</f>
        <v>491.72499999999997</v>
      </c>
      <c r="G44" s="32"/>
      <c r="H44" s="32"/>
      <c r="I44" s="33"/>
      <c r="J44" s="32"/>
      <c r="K44" s="33"/>
      <c r="L44" s="32"/>
      <c r="M44" s="32"/>
    </row>
    <row r="45" spans="1:13" x14ac:dyDescent="0.2">
      <c r="A45" s="89"/>
      <c r="B45" s="82"/>
      <c r="C45" s="31" t="s">
        <v>16</v>
      </c>
      <c r="D45" s="35" t="s">
        <v>0</v>
      </c>
      <c r="E45" s="30">
        <v>5.64E-3</v>
      </c>
      <c r="F45" s="32">
        <f>E45*F34</f>
        <v>15.580500000000001</v>
      </c>
      <c r="G45" s="36"/>
      <c r="H45" s="36"/>
      <c r="I45" s="37"/>
      <c r="J45" s="38"/>
      <c r="K45" s="39"/>
      <c r="L45" s="39"/>
      <c r="M45" s="32"/>
    </row>
    <row r="46" spans="1:13" ht="38.25" x14ac:dyDescent="0.2">
      <c r="A46" s="87">
        <v>7</v>
      </c>
      <c r="B46" s="54" t="s">
        <v>96</v>
      </c>
      <c r="C46" s="44" t="s">
        <v>101</v>
      </c>
      <c r="D46" s="82" t="s">
        <v>56</v>
      </c>
      <c r="E46" s="82"/>
      <c r="F46" s="34">
        <f>F7/4.5*1000*2.5</f>
        <v>613.88888888888891</v>
      </c>
      <c r="G46" s="58"/>
      <c r="H46" s="59"/>
      <c r="I46" s="60"/>
      <c r="J46" s="59"/>
      <c r="K46" s="60"/>
      <c r="L46" s="59"/>
      <c r="M46" s="59"/>
    </row>
    <row r="47" spans="1:13" x14ac:dyDescent="0.2">
      <c r="A47" s="88"/>
      <c r="B47" s="82"/>
      <c r="C47" s="43" t="s">
        <v>12</v>
      </c>
      <c r="D47" s="35" t="s">
        <v>14</v>
      </c>
      <c r="E47" s="30">
        <v>7.6999999999999999E-2</v>
      </c>
      <c r="F47" s="40">
        <f>E47*F46</f>
        <v>47.269444444444446</v>
      </c>
      <c r="G47" s="30"/>
      <c r="H47" s="32"/>
      <c r="I47" s="32"/>
      <c r="J47" s="32"/>
      <c r="K47" s="30"/>
      <c r="L47" s="30"/>
      <c r="M47" s="32"/>
    </row>
    <row r="48" spans="1:13" x14ac:dyDescent="0.2">
      <c r="A48" s="88"/>
      <c r="B48" s="82"/>
      <c r="C48" s="45" t="s">
        <v>97</v>
      </c>
      <c r="D48" s="51" t="s">
        <v>19</v>
      </c>
      <c r="E48" s="30">
        <v>0.19400000000000001</v>
      </c>
      <c r="F48" s="62">
        <f>E48*F46</f>
        <v>119.09444444444445</v>
      </c>
      <c r="G48" s="51"/>
      <c r="H48" s="52"/>
      <c r="I48" s="53"/>
      <c r="J48" s="52"/>
      <c r="K48" s="52"/>
      <c r="L48" s="52"/>
      <c r="M48" s="52"/>
    </row>
    <row r="49" spans="1:13" x14ac:dyDescent="0.2">
      <c r="A49" s="88"/>
      <c r="B49" s="82"/>
      <c r="C49" s="45" t="s">
        <v>98</v>
      </c>
      <c r="D49" s="51" t="s">
        <v>19</v>
      </c>
      <c r="E49" s="30">
        <v>2.4199999999999999E-2</v>
      </c>
      <c r="F49" s="62">
        <f>E49*F46</f>
        <v>14.856111111111112</v>
      </c>
      <c r="G49" s="51"/>
      <c r="H49" s="52"/>
      <c r="I49" s="53"/>
      <c r="J49" s="52"/>
      <c r="K49" s="52"/>
      <c r="L49" s="52"/>
      <c r="M49" s="52"/>
    </row>
    <row r="50" spans="1:13" x14ac:dyDescent="0.2">
      <c r="A50" s="88"/>
      <c r="B50" s="82"/>
      <c r="C50" s="45" t="s">
        <v>99</v>
      </c>
      <c r="D50" s="51" t="s">
        <v>19</v>
      </c>
      <c r="E50" s="30">
        <v>1.67E-2</v>
      </c>
      <c r="F50" s="62">
        <f>E50*F46</f>
        <v>10.251944444444444</v>
      </c>
      <c r="G50" s="51"/>
      <c r="H50" s="52"/>
      <c r="I50" s="53"/>
      <c r="J50" s="52"/>
      <c r="K50" s="53"/>
      <c r="L50" s="52"/>
      <c r="M50" s="52"/>
    </row>
    <row r="51" spans="1:13" x14ac:dyDescent="0.2">
      <c r="A51" s="88"/>
      <c r="B51" s="82"/>
      <c r="C51" s="45" t="s">
        <v>38</v>
      </c>
      <c r="D51" s="51" t="s">
        <v>19</v>
      </c>
      <c r="E51" s="30">
        <v>8.8000000000000005E-3</v>
      </c>
      <c r="F51" s="62">
        <f>E51*F46</f>
        <v>5.4022222222222229</v>
      </c>
      <c r="G51" s="51"/>
      <c r="H51" s="52"/>
      <c r="I51" s="53"/>
      <c r="J51" s="52"/>
      <c r="K51" s="53"/>
      <c r="L51" s="52"/>
      <c r="M51" s="52"/>
    </row>
    <row r="52" spans="1:13" x14ac:dyDescent="0.2">
      <c r="A52" s="88"/>
      <c r="B52" s="82"/>
      <c r="C52" s="31" t="s">
        <v>21</v>
      </c>
      <c r="D52" s="35" t="s">
        <v>0</v>
      </c>
      <c r="E52" s="30">
        <v>6.3700000000000007E-2</v>
      </c>
      <c r="F52" s="40">
        <f>E52*F46</f>
        <v>39.104722222222229</v>
      </c>
      <c r="G52" s="30"/>
      <c r="H52" s="30"/>
      <c r="I52" s="30"/>
      <c r="J52" s="30"/>
      <c r="K52" s="32"/>
      <c r="L52" s="32"/>
      <c r="M52" s="32"/>
    </row>
    <row r="53" spans="1:13" x14ac:dyDescent="0.2">
      <c r="A53" s="88"/>
      <c r="B53" s="82"/>
      <c r="C53" s="30" t="s">
        <v>20</v>
      </c>
      <c r="D53" s="30"/>
      <c r="E53" s="30"/>
      <c r="F53" s="32"/>
      <c r="G53" s="30"/>
      <c r="H53" s="32"/>
      <c r="I53" s="33"/>
      <c r="J53" s="32"/>
      <c r="K53" s="33"/>
      <c r="L53" s="32"/>
      <c r="M53" s="32"/>
    </row>
    <row r="54" spans="1:13" x14ac:dyDescent="0.2">
      <c r="A54" s="88"/>
      <c r="B54" s="82"/>
      <c r="C54" s="45" t="s">
        <v>55</v>
      </c>
      <c r="D54" s="51" t="s">
        <v>13</v>
      </c>
      <c r="E54" s="30">
        <v>5.9999999999999995E-4</v>
      </c>
      <c r="F54" s="79">
        <f>E54*F46</f>
        <v>0.36833333333333329</v>
      </c>
      <c r="G54" s="52"/>
      <c r="H54" s="52"/>
      <c r="I54" s="53"/>
      <c r="J54" s="52"/>
      <c r="K54" s="53"/>
      <c r="L54" s="52"/>
      <c r="M54" s="52"/>
    </row>
    <row r="55" spans="1:13" ht="18.75" x14ac:dyDescent="0.2">
      <c r="A55" s="88"/>
      <c r="B55" s="82"/>
      <c r="C55" s="31" t="s">
        <v>35</v>
      </c>
      <c r="D55" s="30" t="s">
        <v>28</v>
      </c>
      <c r="E55" s="30">
        <v>6.2E-2</v>
      </c>
      <c r="F55" s="40">
        <f>E55*F46</f>
        <v>38.06111111111111</v>
      </c>
      <c r="G55" s="52"/>
      <c r="H55" s="52"/>
      <c r="I55" s="53"/>
      <c r="J55" s="52"/>
      <c r="K55" s="53"/>
      <c r="L55" s="52"/>
      <c r="M55" s="52"/>
    </row>
    <row r="56" spans="1:13" ht="18.75" x14ac:dyDescent="0.2">
      <c r="A56" s="88"/>
      <c r="B56" s="82"/>
      <c r="C56" s="31" t="s">
        <v>91</v>
      </c>
      <c r="D56" s="30" t="s">
        <v>28</v>
      </c>
      <c r="E56" s="30">
        <v>0.01</v>
      </c>
      <c r="F56" s="40">
        <f>E56*F46</f>
        <v>6.1388888888888893</v>
      </c>
      <c r="G56" s="52"/>
      <c r="H56" s="52"/>
      <c r="I56" s="53"/>
      <c r="J56" s="52"/>
      <c r="K56" s="53"/>
      <c r="L56" s="52"/>
      <c r="M56" s="52"/>
    </row>
    <row r="57" spans="1:13" x14ac:dyDescent="0.2">
      <c r="A57" s="88"/>
      <c r="B57" s="82"/>
      <c r="C57" s="45" t="s">
        <v>95</v>
      </c>
      <c r="D57" s="51" t="s">
        <v>13</v>
      </c>
      <c r="E57" s="30">
        <v>6.9999999999999999E-4</v>
      </c>
      <c r="F57" s="79">
        <f>E57*F46</f>
        <v>0.42972222222222223</v>
      </c>
      <c r="G57" s="52"/>
      <c r="H57" s="52"/>
      <c r="I57" s="53"/>
      <c r="J57" s="52"/>
      <c r="K57" s="53"/>
      <c r="L57" s="52"/>
      <c r="M57" s="52"/>
    </row>
    <row r="58" spans="1:13" x14ac:dyDescent="0.2">
      <c r="A58" s="89"/>
      <c r="B58" s="82"/>
      <c r="C58" s="31" t="s">
        <v>16</v>
      </c>
      <c r="D58" s="35" t="s">
        <v>0</v>
      </c>
      <c r="E58" s="30">
        <v>1.78E-2</v>
      </c>
      <c r="F58" s="40">
        <f>E58*F46</f>
        <v>10.927222222222223</v>
      </c>
      <c r="G58" s="36"/>
      <c r="H58" s="36"/>
      <c r="I58" s="37"/>
      <c r="J58" s="38"/>
      <c r="K58" s="39"/>
      <c r="L58" s="39"/>
      <c r="M58" s="32"/>
    </row>
    <row r="59" spans="1:13" ht="38.25" x14ac:dyDescent="0.2">
      <c r="A59" s="87">
        <v>8</v>
      </c>
      <c r="B59" s="54" t="s">
        <v>39</v>
      </c>
      <c r="C59" s="44" t="s">
        <v>40</v>
      </c>
      <c r="D59" s="82" t="s">
        <v>36</v>
      </c>
      <c r="E59" s="82"/>
      <c r="F59" s="34">
        <v>199.12</v>
      </c>
      <c r="G59" s="58"/>
      <c r="H59" s="59"/>
      <c r="I59" s="60"/>
      <c r="J59" s="59"/>
      <c r="K59" s="60"/>
      <c r="L59" s="59"/>
      <c r="M59" s="59"/>
    </row>
    <row r="60" spans="1:13" x14ac:dyDescent="0.2">
      <c r="A60" s="88"/>
      <c r="B60" s="82"/>
      <c r="C60" s="43" t="s">
        <v>12</v>
      </c>
      <c r="D60" s="35" t="s">
        <v>14</v>
      </c>
      <c r="E60" s="42">
        <v>0.15</v>
      </c>
      <c r="F60" s="40">
        <f>E60*F59</f>
        <v>29.867999999999999</v>
      </c>
      <c r="G60" s="30"/>
      <c r="H60" s="32"/>
      <c r="I60" s="32"/>
      <c r="J60" s="32"/>
      <c r="K60" s="30"/>
      <c r="L60" s="30"/>
      <c r="M60" s="32"/>
    </row>
    <row r="61" spans="1:13" x14ac:dyDescent="0.2">
      <c r="A61" s="88"/>
      <c r="B61" s="82"/>
      <c r="C61" s="45" t="s">
        <v>31</v>
      </c>
      <c r="D61" s="51" t="s">
        <v>19</v>
      </c>
      <c r="E61" s="30">
        <v>2.1600000000000001E-2</v>
      </c>
      <c r="F61" s="62">
        <f>E61*F59</f>
        <v>4.3009919999999999</v>
      </c>
      <c r="G61" s="51"/>
      <c r="H61" s="52"/>
      <c r="I61" s="53"/>
      <c r="J61" s="52"/>
      <c r="K61" s="53"/>
      <c r="L61" s="52"/>
      <c r="M61" s="52"/>
    </row>
    <row r="62" spans="1:13" x14ac:dyDescent="0.2">
      <c r="A62" s="88"/>
      <c r="B62" s="82"/>
      <c r="C62" s="45" t="s">
        <v>34</v>
      </c>
      <c r="D62" s="51" t="s">
        <v>19</v>
      </c>
      <c r="E62" s="30">
        <v>2.7300000000000001E-2</v>
      </c>
      <c r="F62" s="62">
        <f>E62*F59</f>
        <v>5.4359760000000001</v>
      </c>
      <c r="G62" s="51"/>
      <c r="H62" s="52"/>
      <c r="I62" s="53"/>
      <c r="J62" s="52"/>
      <c r="K62" s="53"/>
      <c r="L62" s="52"/>
      <c r="M62" s="52"/>
    </row>
    <row r="63" spans="1:13" x14ac:dyDescent="0.2">
      <c r="A63" s="88"/>
      <c r="B63" s="82"/>
      <c r="C63" s="45" t="s">
        <v>38</v>
      </c>
      <c r="D63" s="51" t="s">
        <v>19</v>
      </c>
      <c r="E63" s="30">
        <v>9.7000000000000003E-3</v>
      </c>
      <c r="F63" s="55">
        <f>E63*F59</f>
        <v>1.9314640000000001</v>
      </c>
      <c r="G63" s="51"/>
      <c r="H63" s="52"/>
      <c r="I63" s="53"/>
      <c r="J63" s="52"/>
      <c r="K63" s="53"/>
      <c r="L63" s="52"/>
      <c r="M63" s="52"/>
    </row>
    <row r="64" spans="1:13" x14ac:dyDescent="0.2">
      <c r="A64" s="88"/>
      <c r="B64" s="82"/>
      <c r="C64" s="31" t="s">
        <v>21</v>
      </c>
      <c r="D64" s="35" t="s">
        <v>0</v>
      </c>
      <c r="E64" s="30">
        <v>2.3E-3</v>
      </c>
      <c r="F64" s="42">
        <f>E64*F59</f>
        <v>0.45797599999999999</v>
      </c>
      <c r="G64" s="30"/>
      <c r="H64" s="30"/>
      <c r="I64" s="30"/>
      <c r="J64" s="30"/>
      <c r="K64" s="32"/>
      <c r="L64" s="32"/>
      <c r="M64" s="32"/>
    </row>
    <row r="65" spans="1:13" x14ac:dyDescent="0.2">
      <c r="A65" s="88"/>
      <c r="B65" s="82"/>
      <c r="C65" s="30" t="s">
        <v>20</v>
      </c>
      <c r="D65" s="30"/>
      <c r="E65" s="30"/>
      <c r="F65" s="32"/>
      <c r="G65" s="30"/>
      <c r="H65" s="32"/>
      <c r="I65" s="33"/>
      <c r="J65" s="32"/>
      <c r="K65" s="33"/>
      <c r="L65" s="32"/>
      <c r="M65" s="32"/>
    </row>
    <row r="66" spans="1:13" ht="18.75" x14ac:dyDescent="0.2">
      <c r="A66" s="88"/>
      <c r="B66" s="82"/>
      <c r="C66" s="31" t="s">
        <v>32</v>
      </c>
      <c r="D66" s="30" t="s">
        <v>28</v>
      </c>
      <c r="E66" s="30">
        <v>1.22</v>
      </c>
      <c r="F66" s="42">
        <f>E66*F59</f>
        <v>242.9264</v>
      </c>
      <c r="G66" s="52"/>
      <c r="H66" s="36"/>
      <c r="I66" s="37"/>
      <c r="J66" s="38"/>
      <c r="K66" s="39"/>
      <c r="L66" s="39"/>
      <c r="M66" s="32"/>
    </row>
    <row r="67" spans="1:13" ht="18.75" x14ac:dyDescent="0.2">
      <c r="A67" s="89"/>
      <c r="B67" s="82"/>
      <c r="C67" s="31" t="s">
        <v>35</v>
      </c>
      <c r="D67" s="30" t="s">
        <v>28</v>
      </c>
      <c r="E67" s="30">
        <v>7.0000000000000007E-2</v>
      </c>
      <c r="F67" s="51">
        <f>E67*F59</f>
        <v>13.938400000000001</v>
      </c>
      <c r="G67" s="52"/>
      <c r="H67" s="52"/>
      <c r="I67" s="53"/>
      <c r="J67" s="52"/>
      <c r="K67" s="53"/>
      <c r="L67" s="52"/>
      <c r="M67" s="52"/>
    </row>
    <row r="68" spans="1:13" ht="14.25" customHeight="1" x14ac:dyDescent="0.2">
      <c r="A68" s="90" t="s">
        <v>67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2"/>
    </row>
    <row r="69" spans="1:13" ht="66" x14ac:dyDescent="0.2">
      <c r="A69" s="87">
        <v>9</v>
      </c>
      <c r="B69" s="54" t="s">
        <v>85</v>
      </c>
      <c r="C69" s="44" t="s">
        <v>86</v>
      </c>
      <c r="D69" s="82" t="s">
        <v>24</v>
      </c>
      <c r="E69" s="48"/>
      <c r="F69" s="34">
        <v>25.36</v>
      </c>
      <c r="G69" s="48"/>
      <c r="H69" s="49"/>
      <c r="I69" s="48"/>
      <c r="J69" s="49"/>
      <c r="K69" s="48"/>
      <c r="L69" s="49"/>
      <c r="M69" s="49"/>
    </row>
    <row r="70" spans="1:13" x14ac:dyDescent="0.2">
      <c r="A70" s="88"/>
      <c r="B70" s="82"/>
      <c r="C70" s="43" t="s">
        <v>12</v>
      </c>
      <c r="D70" s="30" t="s">
        <v>14</v>
      </c>
      <c r="E70" s="30">
        <v>0.02</v>
      </c>
      <c r="F70" s="32">
        <f>E70*F69</f>
        <v>0.50719999999999998</v>
      </c>
      <c r="G70" s="31"/>
      <c r="H70" s="50"/>
      <c r="I70" s="32"/>
      <c r="J70" s="32"/>
      <c r="K70" s="33"/>
      <c r="L70" s="32"/>
      <c r="M70" s="32"/>
    </row>
    <row r="71" spans="1:13" ht="27.75" x14ac:dyDescent="0.2">
      <c r="A71" s="88"/>
      <c r="B71" s="82"/>
      <c r="C71" s="31" t="s">
        <v>29</v>
      </c>
      <c r="D71" s="30" t="s">
        <v>19</v>
      </c>
      <c r="E71" s="30">
        <v>4.48E-2</v>
      </c>
      <c r="F71" s="42">
        <f>E71*F69</f>
        <v>1.136128</v>
      </c>
      <c r="G71" s="35"/>
      <c r="H71" s="47"/>
      <c r="I71" s="35"/>
      <c r="J71" s="47"/>
      <c r="K71" s="35"/>
      <c r="L71" s="47"/>
      <c r="M71" s="47"/>
    </row>
    <row r="72" spans="1:13" x14ac:dyDescent="0.2">
      <c r="A72" s="88"/>
      <c r="B72" s="82"/>
      <c r="C72" s="45" t="s">
        <v>21</v>
      </c>
      <c r="D72" s="51" t="s">
        <v>0</v>
      </c>
      <c r="E72" s="30">
        <v>2.0999999999999999E-3</v>
      </c>
      <c r="F72" s="55">
        <f>E72*F69</f>
        <v>5.3255999999999998E-2</v>
      </c>
      <c r="G72" s="51"/>
      <c r="H72" s="52"/>
      <c r="I72" s="53"/>
      <c r="J72" s="52"/>
      <c r="K72" s="52"/>
      <c r="L72" s="52"/>
      <c r="M72" s="52"/>
    </row>
    <row r="73" spans="1:13" ht="25.5" x14ac:dyDescent="0.2">
      <c r="A73" s="89"/>
      <c r="B73" s="54"/>
      <c r="C73" s="31" t="s">
        <v>57</v>
      </c>
      <c r="D73" s="30" t="s">
        <v>13</v>
      </c>
      <c r="E73" s="30">
        <v>1.97</v>
      </c>
      <c r="F73" s="32">
        <f>E73*F69</f>
        <v>49.959199999999996</v>
      </c>
      <c r="G73" s="35"/>
      <c r="H73" s="47"/>
      <c r="I73" s="35"/>
      <c r="J73" s="47"/>
      <c r="K73" s="35"/>
      <c r="L73" s="47"/>
      <c r="M73" s="47"/>
    </row>
    <row r="74" spans="1:13" ht="25.5" x14ac:dyDescent="0.2">
      <c r="A74" s="87">
        <v>10</v>
      </c>
      <c r="B74" s="54" t="s">
        <v>59</v>
      </c>
      <c r="C74" s="44" t="s">
        <v>84</v>
      </c>
      <c r="D74" s="82" t="s">
        <v>28</v>
      </c>
      <c r="E74" s="82"/>
      <c r="F74" s="34">
        <v>3.07</v>
      </c>
      <c r="G74" s="58"/>
      <c r="H74" s="59"/>
      <c r="I74" s="60"/>
      <c r="J74" s="59"/>
      <c r="K74" s="60"/>
      <c r="L74" s="59"/>
      <c r="M74" s="59"/>
    </row>
    <row r="75" spans="1:13" x14ac:dyDescent="0.2">
      <c r="A75" s="88"/>
      <c r="B75" s="30"/>
      <c r="C75" s="43" t="s">
        <v>12</v>
      </c>
      <c r="D75" s="35" t="s">
        <v>14</v>
      </c>
      <c r="E75" s="47">
        <v>1.8</v>
      </c>
      <c r="F75" s="47">
        <f>F74*E75</f>
        <v>5.5259999999999998</v>
      </c>
      <c r="G75" s="30"/>
      <c r="H75" s="32"/>
      <c r="I75" s="32"/>
      <c r="J75" s="32"/>
      <c r="K75" s="30"/>
      <c r="L75" s="30"/>
      <c r="M75" s="32"/>
    </row>
    <row r="76" spans="1:13" x14ac:dyDescent="0.2">
      <c r="A76" s="88"/>
      <c r="B76" s="30"/>
      <c r="C76" s="30" t="s">
        <v>20</v>
      </c>
      <c r="D76" s="30"/>
      <c r="E76" s="42"/>
      <c r="F76" s="32"/>
      <c r="G76" s="35"/>
      <c r="H76" s="63"/>
      <c r="I76" s="35"/>
      <c r="J76" s="47"/>
      <c r="K76" s="35"/>
      <c r="L76" s="63"/>
      <c r="M76" s="32"/>
    </row>
    <row r="77" spans="1:13" ht="18.75" x14ac:dyDescent="0.2">
      <c r="A77" s="89"/>
      <c r="B77" s="30"/>
      <c r="C77" s="43" t="s">
        <v>91</v>
      </c>
      <c r="D77" s="30" t="s">
        <v>28</v>
      </c>
      <c r="E77" s="47">
        <v>1.1000000000000001</v>
      </c>
      <c r="F77" s="47">
        <f>F74*E77</f>
        <v>3.3770000000000002</v>
      </c>
      <c r="G77" s="36"/>
      <c r="H77" s="36"/>
      <c r="I77" s="37"/>
      <c r="J77" s="38"/>
      <c r="K77" s="39"/>
      <c r="L77" s="39"/>
      <c r="M77" s="32"/>
    </row>
    <row r="78" spans="1:13" ht="25.5" x14ac:dyDescent="0.2">
      <c r="A78" s="87">
        <v>11</v>
      </c>
      <c r="B78" s="54" t="s">
        <v>102</v>
      </c>
      <c r="C78" s="56" t="s">
        <v>103</v>
      </c>
      <c r="D78" s="82" t="s">
        <v>58</v>
      </c>
      <c r="E78" s="30"/>
      <c r="F78" s="34">
        <v>18</v>
      </c>
      <c r="G78" s="47"/>
      <c r="H78" s="47"/>
      <c r="I78" s="35"/>
      <c r="J78" s="47"/>
      <c r="K78" s="35"/>
      <c r="L78" s="47"/>
      <c r="M78" s="47"/>
    </row>
    <row r="79" spans="1:13" x14ac:dyDescent="0.2">
      <c r="A79" s="88"/>
      <c r="B79" s="30"/>
      <c r="C79" s="43" t="s">
        <v>12</v>
      </c>
      <c r="D79" s="81" t="s">
        <v>14</v>
      </c>
      <c r="E79" s="30">
        <v>0.97299999999999998</v>
      </c>
      <c r="F79" s="32">
        <f>E79*F78</f>
        <v>17.513999999999999</v>
      </c>
      <c r="G79" s="35"/>
      <c r="H79" s="47"/>
      <c r="I79" s="47"/>
      <c r="J79" s="47"/>
      <c r="K79" s="35"/>
      <c r="L79" s="47"/>
      <c r="M79" s="47"/>
    </row>
    <row r="80" spans="1:13" x14ac:dyDescent="0.2">
      <c r="A80" s="88"/>
      <c r="B80" s="30"/>
      <c r="C80" s="31" t="s">
        <v>21</v>
      </c>
      <c r="D80" s="30" t="s">
        <v>0</v>
      </c>
      <c r="E80" s="30">
        <v>0.48299999999999998</v>
      </c>
      <c r="F80" s="42">
        <f>E80*F78</f>
        <v>8.6939999999999991</v>
      </c>
      <c r="G80" s="35"/>
      <c r="H80" s="47"/>
      <c r="I80" s="35"/>
      <c r="J80" s="47"/>
      <c r="K80" s="47"/>
      <c r="L80" s="47"/>
      <c r="M80" s="47"/>
    </row>
    <row r="81" spans="1:13" x14ac:dyDescent="0.2">
      <c r="A81" s="88"/>
      <c r="B81" s="30"/>
      <c r="C81" s="30" t="s">
        <v>20</v>
      </c>
      <c r="D81" s="30"/>
      <c r="E81" s="30"/>
      <c r="F81" s="42"/>
      <c r="G81" s="35"/>
      <c r="H81" s="47"/>
      <c r="I81" s="35"/>
      <c r="J81" s="47"/>
      <c r="K81" s="35"/>
      <c r="L81" s="47"/>
      <c r="M81" s="47"/>
    </row>
    <row r="82" spans="1:13" x14ac:dyDescent="0.2">
      <c r="A82" s="88"/>
      <c r="B82" s="30"/>
      <c r="C82" s="31" t="s">
        <v>104</v>
      </c>
      <c r="D82" s="30" t="s">
        <v>56</v>
      </c>
      <c r="E82" s="30">
        <v>0.995</v>
      </c>
      <c r="F82" s="42">
        <f>E82*F78</f>
        <v>17.91</v>
      </c>
      <c r="G82" s="47"/>
      <c r="H82" s="47"/>
      <c r="I82" s="35"/>
      <c r="J82" s="47"/>
      <c r="K82" s="35"/>
      <c r="L82" s="47"/>
      <c r="M82" s="47"/>
    </row>
    <row r="83" spans="1:13" x14ac:dyDescent="0.2">
      <c r="A83" s="89"/>
      <c r="B83" s="30"/>
      <c r="C83" s="31" t="s">
        <v>60</v>
      </c>
      <c r="D83" s="30" t="s">
        <v>0</v>
      </c>
      <c r="E83" s="42">
        <v>0.22</v>
      </c>
      <c r="F83" s="42">
        <f>E83*F78</f>
        <v>3.96</v>
      </c>
      <c r="G83" s="47"/>
      <c r="H83" s="47"/>
      <c r="I83" s="35"/>
      <c r="J83" s="47"/>
      <c r="K83" s="35"/>
      <c r="L83" s="47"/>
      <c r="M83" s="47"/>
    </row>
    <row r="84" spans="1:13" ht="25.5" x14ac:dyDescent="0.2">
      <c r="A84" s="87">
        <v>12</v>
      </c>
      <c r="B84" s="54" t="s">
        <v>109</v>
      </c>
      <c r="C84" s="56" t="s">
        <v>110</v>
      </c>
      <c r="D84" s="82" t="s">
        <v>58</v>
      </c>
      <c r="E84" s="30"/>
      <c r="F84" s="34">
        <v>62</v>
      </c>
      <c r="G84" s="86"/>
      <c r="H84" s="47"/>
      <c r="I84" s="35"/>
      <c r="J84" s="47"/>
      <c r="K84" s="35"/>
      <c r="L84" s="47"/>
      <c r="M84" s="47"/>
    </row>
    <row r="85" spans="1:13" x14ac:dyDescent="0.2">
      <c r="A85" s="88"/>
      <c r="B85" s="30"/>
      <c r="C85" s="43" t="s">
        <v>12</v>
      </c>
      <c r="D85" s="85" t="s">
        <v>14</v>
      </c>
      <c r="E85" s="30">
        <v>0.745</v>
      </c>
      <c r="F85" s="32">
        <f>E85*F84</f>
        <v>46.19</v>
      </c>
      <c r="G85" s="35"/>
      <c r="H85" s="47"/>
      <c r="I85" s="47"/>
      <c r="J85" s="47"/>
      <c r="K85" s="35"/>
      <c r="L85" s="47"/>
      <c r="M85" s="47"/>
    </row>
    <row r="86" spans="1:13" x14ac:dyDescent="0.2">
      <c r="A86" s="88"/>
      <c r="B86" s="30"/>
      <c r="C86" s="31" t="s">
        <v>21</v>
      </c>
      <c r="D86" s="30" t="s">
        <v>0</v>
      </c>
      <c r="E86" s="30">
        <v>0.38</v>
      </c>
      <c r="F86" s="42">
        <f>E86*F84</f>
        <v>23.56</v>
      </c>
      <c r="G86" s="35"/>
      <c r="H86" s="47"/>
      <c r="I86" s="35"/>
      <c r="J86" s="47"/>
      <c r="K86" s="47"/>
      <c r="L86" s="47"/>
      <c r="M86" s="47"/>
    </row>
    <row r="87" spans="1:13" x14ac:dyDescent="0.2">
      <c r="A87" s="88"/>
      <c r="B87" s="30"/>
      <c r="C87" s="30" t="s">
        <v>20</v>
      </c>
      <c r="D87" s="30"/>
      <c r="E87" s="30"/>
      <c r="F87" s="42"/>
      <c r="G87" s="35"/>
      <c r="H87" s="47"/>
      <c r="I87" s="35"/>
      <c r="J87" s="47"/>
      <c r="K87" s="35"/>
      <c r="L87" s="47"/>
      <c r="M87" s="47"/>
    </row>
    <row r="88" spans="1:13" x14ac:dyDescent="0.2">
      <c r="A88" s="88"/>
      <c r="B88" s="30"/>
      <c r="C88" s="31" t="s">
        <v>111</v>
      </c>
      <c r="D88" s="30" t="s">
        <v>56</v>
      </c>
      <c r="E88" s="30">
        <v>0.995</v>
      </c>
      <c r="F88" s="42">
        <f>E88*F84</f>
        <v>61.69</v>
      </c>
      <c r="G88" s="47"/>
      <c r="H88" s="47"/>
      <c r="I88" s="35"/>
      <c r="J88" s="47"/>
      <c r="K88" s="35"/>
      <c r="L88" s="47"/>
      <c r="M88" s="47"/>
    </row>
    <row r="89" spans="1:13" x14ac:dyDescent="0.2">
      <c r="A89" s="89"/>
      <c r="B89" s="30"/>
      <c r="C89" s="31" t="s">
        <v>60</v>
      </c>
      <c r="D89" s="30" t="s">
        <v>0</v>
      </c>
      <c r="E89" s="42">
        <v>0.184</v>
      </c>
      <c r="F89" s="42">
        <f>E89*F84</f>
        <v>11.407999999999999</v>
      </c>
      <c r="G89" s="47"/>
      <c r="H89" s="47"/>
      <c r="I89" s="35"/>
      <c r="J89" s="47"/>
      <c r="K89" s="35"/>
      <c r="L89" s="47"/>
      <c r="M89" s="47"/>
    </row>
    <row r="90" spans="1:13" ht="38.25" x14ac:dyDescent="0.2">
      <c r="A90" s="87">
        <v>13</v>
      </c>
      <c r="B90" s="54" t="s">
        <v>61</v>
      </c>
      <c r="C90" s="64" t="s">
        <v>82</v>
      </c>
      <c r="D90" s="82" t="s">
        <v>62</v>
      </c>
      <c r="E90" s="48"/>
      <c r="F90" s="34">
        <v>112.9</v>
      </c>
      <c r="G90" s="46"/>
      <c r="H90" s="49"/>
      <c r="I90" s="48"/>
      <c r="J90" s="49"/>
      <c r="K90" s="48"/>
      <c r="L90" s="49"/>
      <c r="M90" s="49"/>
    </row>
    <row r="91" spans="1:13" x14ac:dyDescent="0.2">
      <c r="A91" s="88"/>
      <c r="B91" s="30"/>
      <c r="C91" s="43" t="s">
        <v>12</v>
      </c>
      <c r="D91" s="35" t="s">
        <v>14</v>
      </c>
      <c r="E91" s="35">
        <v>0.376</v>
      </c>
      <c r="F91" s="47">
        <f>F90*E91</f>
        <v>42.450400000000002</v>
      </c>
      <c r="G91" s="35"/>
      <c r="H91" s="47"/>
      <c r="I91" s="47"/>
      <c r="J91" s="47"/>
      <c r="K91" s="35"/>
      <c r="L91" s="47"/>
      <c r="M91" s="47"/>
    </row>
    <row r="92" spans="1:13" x14ac:dyDescent="0.2">
      <c r="A92" s="88"/>
      <c r="B92" s="30"/>
      <c r="C92" s="30" t="s">
        <v>20</v>
      </c>
      <c r="D92" s="30"/>
      <c r="E92" s="30"/>
      <c r="F92" s="32"/>
      <c r="G92" s="30"/>
      <c r="H92" s="32"/>
      <c r="I92" s="35"/>
      <c r="J92" s="32"/>
      <c r="K92" s="33"/>
      <c r="L92" s="32"/>
      <c r="M92" s="32"/>
    </row>
    <row r="93" spans="1:13" x14ac:dyDescent="0.2">
      <c r="A93" s="88"/>
      <c r="B93" s="30"/>
      <c r="C93" s="31" t="s">
        <v>63</v>
      </c>
      <c r="D93" s="30" t="s">
        <v>64</v>
      </c>
      <c r="E93" s="30">
        <v>0.06</v>
      </c>
      <c r="F93" s="32">
        <f>E93*F90</f>
        <v>6.774</v>
      </c>
      <c r="G93" s="32"/>
      <c r="H93" s="32"/>
      <c r="I93" s="35"/>
      <c r="J93" s="32"/>
      <c r="K93" s="33"/>
      <c r="L93" s="32"/>
      <c r="M93" s="32"/>
    </row>
    <row r="94" spans="1:13" x14ac:dyDescent="0.2">
      <c r="A94" s="89"/>
      <c r="B94" s="30"/>
      <c r="C94" s="43" t="s">
        <v>16</v>
      </c>
      <c r="D94" s="30" t="s">
        <v>0</v>
      </c>
      <c r="E94" s="30">
        <v>6.0000000000000001E-3</v>
      </c>
      <c r="F94" s="42">
        <f>E94*F90</f>
        <v>0.6774</v>
      </c>
      <c r="G94" s="32"/>
      <c r="H94" s="42"/>
      <c r="I94" s="35"/>
      <c r="J94" s="32"/>
      <c r="K94" s="33"/>
      <c r="L94" s="32"/>
      <c r="M94" s="32"/>
    </row>
    <row r="95" spans="1:13" ht="38.25" x14ac:dyDescent="0.2">
      <c r="A95" s="87">
        <v>14</v>
      </c>
      <c r="B95" s="54" t="s">
        <v>69</v>
      </c>
      <c r="C95" s="44" t="s">
        <v>70</v>
      </c>
      <c r="D95" s="82" t="s">
        <v>28</v>
      </c>
      <c r="E95" s="82"/>
      <c r="F95" s="34">
        <v>0.92</v>
      </c>
      <c r="G95" s="58"/>
      <c r="H95" s="59"/>
      <c r="I95" s="60"/>
      <c r="J95" s="59"/>
      <c r="K95" s="60"/>
      <c r="L95" s="59"/>
      <c r="M95" s="59"/>
    </row>
    <row r="96" spans="1:13" x14ac:dyDescent="0.2">
      <c r="A96" s="88"/>
      <c r="B96" s="30"/>
      <c r="C96" s="43" t="s">
        <v>12</v>
      </c>
      <c r="D96" s="35" t="s">
        <v>14</v>
      </c>
      <c r="E96" s="47">
        <v>2.12</v>
      </c>
      <c r="F96" s="47">
        <f>E96*F95</f>
        <v>1.9504000000000001</v>
      </c>
      <c r="G96" s="30"/>
      <c r="H96" s="32"/>
      <c r="I96" s="32"/>
      <c r="J96" s="32"/>
      <c r="K96" s="30"/>
      <c r="L96" s="30"/>
      <c r="M96" s="32"/>
    </row>
    <row r="97" spans="1:13" x14ac:dyDescent="0.2">
      <c r="A97" s="88"/>
      <c r="B97" s="30"/>
      <c r="C97" s="45" t="s">
        <v>21</v>
      </c>
      <c r="D97" s="51" t="s">
        <v>0</v>
      </c>
      <c r="E97" s="30">
        <v>0.10100000000000001</v>
      </c>
      <c r="F97" s="55">
        <f>E97*F95</f>
        <v>9.2920000000000016E-2</v>
      </c>
      <c r="G97" s="51"/>
      <c r="H97" s="52"/>
      <c r="I97" s="53"/>
      <c r="J97" s="52"/>
      <c r="K97" s="52"/>
      <c r="L97" s="52"/>
      <c r="M97" s="52"/>
    </row>
    <row r="98" spans="1:13" x14ac:dyDescent="0.2">
      <c r="A98" s="88"/>
      <c r="B98" s="30"/>
      <c r="C98" s="30" t="s">
        <v>20</v>
      </c>
      <c r="D98" s="30"/>
      <c r="E98" s="42"/>
      <c r="F98" s="32"/>
      <c r="G98" s="35"/>
      <c r="H98" s="63"/>
      <c r="I98" s="35"/>
      <c r="J98" s="47"/>
      <c r="K98" s="35"/>
      <c r="L98" s="63"/>
      <c r="M98" s="32"/>
    </row>
    <row r="99" spans="1:13" ht="18.75" x14ac:dyDescent="0.2">
      <c r="A99" s="89"/>
      <c r="B99" s="30"/>
      <c r="C99" s="43" t="s">
        <v>32</v>
      </c>
      <c r="D99" s="30" t="s">
        <v>28</v>
      </c>
      <c r="E99" s="47">
        <v>1.1000000000000001</v>
      </c>
      <c r="F99" s="47">
        <f>F95*E99</f>
        <v>1.0120000000000002</v>
      </c>
      <c r="G99" s="52"/>
      <c r="H99" s="36"/>
      <c r="I99" s="37"/>
      <c r="J99" s="38"/>
      <c r="K99" s="39"/>
      <c r="L99" s="39"/>
      <c r="M99" s="32"/>
    </row>
    <row r="100" spans="1:13" ht="51" x14ac:dyDescent="0.2">
      <c r="A100" s="87">
        <v>15</v>
      </c>
      <c r="B100" s="54" t="s">
        <v>71</v>
      </c>
      <c r="C100" s="65" t="s">
        <v>88</v>
      </c>
      <c r="D100" s="66" t="s">
        <v>72</v>
      </c>
      <c r="E100" s="67"/>
      <c r="F100" s="72">
        <v>10.83</v>
      </c>
      <c r="G100" s="68"/>
      <c r="H100" s="69"/>
      <c r="I100" s="68"/>
      <c r="J100" s="70"/>
      <c r="K100" s="68"/>
      <c r="L100" s="69"/>
      <c r="M100" s="70"/>
    </row>
    <row r="101" spans="1:13" x14ac:dyDescent="0.2">
      <c r="A101" s="88"/>
      <c r="B101" s="82"/>
      <c r="C101" s="43" t="s">
        <v>12</v>
      </c>
      <c r="D101" s="35" t="s">
        <v>14</v>
      </c>
      <c r="E101" s="32">
        <v>6.81</v>
      </c>
      <c r="F101" s="32">
        <f>E101*F100</f>
        <v>73.752299999999991</v>
      </c>
      <c r="G101" s="30"/>
      <c r="H101" s="32"/>
      <c r="I101" s="32"/>
      <c r="J101" s="32"/>
      <c r="K101" s="30"/>
      <c r="L101" s="30"/>
      <c r="M101" s="32"/>
    </row>
    <row r="102" spans="1:13" x14ac:dyDescent="0.2">
      <c r="A102" s="88"/>
      <c r="B102" s="82"/>
      <c r="C102" s="45" t="s">
        <v>21</v>
      </c>
      <c r="D102" s="51" t="s">
        <v>0</v>
      </c>
      <c r="E102" s="47">
        <v>0.99</v>
      </c>
      <c r="F102" s="47">
        <f>E102*F100</f>
        <v>10.7217</v>
      </c>
      <c r="G102" s="47"/>
      <c r="H102" s="47"/>
      <c r="I102" s="47"/>
      <c r="J102" s="47"/>
      <c r="K102" s="47"/>
      <c r="L102" s="47"/>
      <c r="M102" s="47"/>
    </row>
    <row r="103" spans="1:13" x14ac:dyDescent="0.2">
      <c r="A103" s="88"/>
      <c r="B103" s="82"/>
      <c r="C103" s="30" t="s">
        <v>20</v>
      </c>
      <c r="D103" s="30"/>
      <c r="E103" s="30"/>
      <c r="F103" s="32"/>
      <c r="G103" s="30"/>
      <c r="H103" s="32"/>
      <c r="I103" s="33"/>
      <c r="J103" s="32"/>
      <c r="K103" s="33"/>
      <c r="L103" s="32"/>
      <c r="M103" s="32"/>
    </row>
    <row r="104" spans="1:13" ht="18.75" x14ac:dyDescent="0.2">
      <c r="A104" s="88"/>
      <c r="B104" s="82"/>
      <c r="C104" s="71" t="s">
        <v>73</v>
      </c>
      <c r="D104" s="30" t="s">
        <v>28</v>
      </c>
      <c r="E104" s="30">
        <v>1.0149999999999999</v>
      </c>
      <c r="F104" s="32">
        <f>E104*F100</f>
        <v>10.99245</v>
      </c>
      <c r="G104" s="32"/>
      <c r="H104" s="32"/>
      <c r="I104" s="33"/>
      <c r="J104" s="32"/>
      <c r="K104" s="33"/>
      <c r="L104" s="32"/>
      <c r="M104" s="32"/>
    </row>
    <row r="105" spans="1:13" ht="15" x14ac:dyDescent="0.2">
      <c r="A105" s="88"/>
      <c r="B105" s="82"/>
      <c r="C105" s="71" t="s">
        <v>74</v>
      </c>
      <c r="D105" s="30" t="s">
        <v>13</v>
      </c>
      <c r="E105" s="84" t="s">
        <v>54</v>
      </c>
      <c r="F105" s="42">
        <v>0.73</v>
      </c>
      <c r="G105" s="32"/>
      <c r="H105" s="32"/>
      <c r="I105" s="33"/>
      <c r="J105" s="32"/>
      <c r="K105" s="33"/>
      <c r="L105" s="32"/>
      <c r="M105" s="32"/>
    </row>
    <row r="106" spans="1:13" ht="15" x14ac:dyDescent="0.2">
      <c r="A106" s="88"/>
      <c r="B106" s="82"/>
      <c r="C106" s="71" t="s">
        <v>89</v>
      </c>
      <c r="D106" s="30" t="s">
        <v>64</v>
      </c>
      <c r="E106" s="84" t="s">
        <v>54</v>
      </c>
      <c r="F106" s="32">
        <v>54.75</v>
      </c>
      <c r="G106" s="32"/>
      <c r="H106" s="32"/>
      <c r="I106" s="33"/>
      <c r="J106" s="32"/>
      <c r="K106" s="33"/>
      <c r="L106" s="32"/>
      <c r="M106" s="32"/>
    </row>
    <row r="107" spans="1:13" ht="18.75" x14ac:dyDescent="0.2">
      <c r="A107" s="88"/>
      <c r="B107" s="82"/>
      <c r="C107" s="31" t="s">
        <v>75</v>
      </c>
      <c r="D107" s="30" t="s">
        <v>76</v>
      </c>
      <c r="E107" s="30">
        <v>1.32</v>
      </c>
      <c r="F107" s="42">
        <f>E107*F100</f>
        <v>14.2956</v>
      </c>
      <c r="G107" s="32"/>
      <c r="H107" s="32"/>
      <c r="I107" s="33"/>
      <c r="J107" s="32"/>
      <c r="K107" s="33"/>
      <c r="L107" s="32"/>
      <c r="M107" s="32"/>
    </row>
    <row r="108" spans="1:13" ht="18.75" x14ac:dyDescent="0.2">
      <c r="A108" s="88"/>
      <c r="B108" s="82"/>
      <c r="C108" s="31" t="s">
        <v>77</v>
      </c>
      <c r="D108" s="30" t="s">
        <v>28</v>
      </c>
      <c r="E108" s="30">
        <v>2.9899999999999999E-2</v>
      </c>
      <c r="F108" s="42">
        <f>E108*F100</f>
        <v>0.32381700000000002</v>
      </c>
      <c r="G108" s="32"/>
      <c r="H108" s="32"/>
      <c r="I108" s="33"/>
      <c r="J108" s="32"/>
      <c r="K108" s="33"/>
      <c r="L108" s="32"/>
      <c r="M108" s="32"/>
    </row>
    <row r="109" spans="1:13" x14ac:dyDescent="0.2">
      <c r="A109" s="88"/>
      <c r="B109" s="82"/>
      <c r="C109" s="31" t="s">
        <v>78</v>
      </c>
      <c r="D109" s="30" t="s">
        <v>64</v>
      </c>
      <c r="E109" s="32">
        <v>1.6</v>
      </c>
      <c r="F109" s="42">
        <f>E109*F100</f>
        <v>17.327999999999999</v>
      </c>
      <c r="G109" s="32"/>
      <c r="H109" s="32"/>
      <c r="I109" s="33"/>
      <c r="J109" s="32"/>
      <c r="K109" s="33"/>
      <c r="L109" s="32"/>
      <c r="M109" s="32"/>
    </row>
    <row r="110" spans="1:13" x14ac:dyDescent="0.2">
      <c r="A110" s="89"/>
      <c r="B110" s="82"/>
      <c r="C110" s="43" t="s">
        <v>16</v>
      </c>
      <c r="D110" s="35" t="s">
        <v>0</v>
      </c>
      <c r="E110" s="30">
        <v>0.24</v>
      </c>
      <c r="F110" s="42">
        <f>E110*F100</f>
        <v>2.5991999999999997</v>
      </c>
      <c r="G110" s="32"/>
      <c r="H110" s="32"/>
      <c r="I110" s="33"/>
      <c r="J110" s="32"/>
      <c r="K110" s="33"/>
      <c r="L110" s="32"/>
      <c r="M110" s="32"/>
    </row>
    <row r="111" spans="1:13" ht="51" x14ac:dyDescent="0.2">
      <c r="A111" s="87">
        <v>16</v>
      </c>
      <c r="B111" s="54" t="s">
        <v>79</v>
      </c>
      <c r="C111" s="56" t="s">
        <v>80</v>
      </c>
      <c r="D111" s="82" t="s">
        <v>25</v>
      </c>
      <c r="E111" s="82"/>
      <c r="F111" s="34">
        <v>37.65</v>
      </c>
      <c r="G111" s="35"/>
      <c r="H111" s="47"/>
      <c r="I111" s="35"/>
      <c r="J111" s="47"/>
      <c r="K111" s="35"/>
      <c r="L111" s="47"/>
      <c r="M111" s="47"/>
    </row>
    <row r="112" spans="1:13" x14ac:dyDescent="0.2">
      <c r="A112" s="88"/>
      <c r="B112" s="30"/>
      <c r="C112" s="31" t="s">
        <v>12</v>
      </c>
      <c r="D112" s="35" t="s">
        <v>14</v>
      </c>
      <c r="E112" s="30">
        <v>0.33600000000000002</v>
      </c>
      <c r="F112" s="42">
        <f>E112*F111</f>
        <v>12.650399999999999</v>
      </c>
      <c r="G112" s="35"/>
      <c r="H112" s="47"/>
      <c r="I112" s="47"/>
      <c r="J112" s="47"/>
      <c r="K112" s="35"/>
      <c r="L112" s="47"/>
      <c r="M112" s="47"/>
    </row>
    <row r="113" spans="1:13" x14ac:dyDescent="0.2">
      <c r="A113" s="88"/>
      <c r="B113" s="30"/>
      <c r="C113" s="31" t="s">
        <v>21</v>
      </c>
      <c r="D113" s="30" t="s">
        <v>0</v>
      </c>
      <c r="E113" s="30">
        <v>1.15E-2</v>
      </c>
      <c r="F113" s="42">
        <f>E113*F111</f>
        <v>0.432975</v>
      </c>
      <c r="G113" s="35"/>
      <c r="H113" s="47"/>
      <c r="I113" s="35"/>
      <c r="J113" s="47"/>
      <c r="K113" s="47"/>
      <c r="L113" s="47"/>
      <c r="M113" s="47"/>
    </row>
    <row r="114" spans="1:13" x14ac:dyDescent="0.2">
      <c r="A114" s="88"/>
      <c r="B114" s="30"/>
      <c r="C114" s="30" t="s">
        <v>20</v>
      </c>
      <c r="D114" s="30"/>
      <c r="E114" s="30"/>
      <c r="F114" s="42"/>
      <c r="G114" s="35"/>
      <c r="H114" s="47"/>
      <c r="I114" s="35"/>
      <c r="J114" s="47"/>
      <c r="K114" s="35"/>
      <c r="L114" s="47"/>
      <c r="M114" s="47"/>
    </row>
    <row r="115" spans="1:13" x14ac:dyDescent="0.2">
      <c r="A115" s="88"/>
      <c r="B115" s="30"/>
      <c r="C115" s="31" t="s">
        <v>55</v>
      </c>
      <c r="D115" s="30" t="s">
        <v>81</v>
      </c>
      <c r="E115" s="30">
        <v>2.3999999999999998E-3</v>
      </c>
      <c r="F115" s="42">
        <f>E115*F111</f>
        <v>9.0359999999999982E-2</v>
      </c>
      <c r="G115" s="47"/>
      <c r="H115" s="47"/>
      <c r="I115" s="35"/>
      <c r="J115" s="47"/>
      <c r="K115" s="35"/>
      <c r="L115" s="47"/>
      <c r="M115" s="47"/>
    </row>
    <row r="116" spans="1:13" x14ac:dyDescent="0.2">
      <c r="A116" s="89"/>
      <c r="B116" s="30"/>
      <c r="C116" s="43" t="s">
        <v>16</v>
      </c>
      <c r="D116" s="30" t="s">
        <v>0</v>
      </c>
      <c r="E116" s="30">
        <v>2.2800000000000001E-2</v>
      </c>
      <c r="F116" s="42">
        <f>E116*F111</f>
        <v>0.85841999999999996</v>
      </c>
      <c r="G116" s="47"/>
      <c r="H116" s="47"/>
      <c r="I116" s="35"/>
      <c r="J116" s="47"/>
      <c r="K116" s="35"/>
      <c r="L116" s="47"/>
      <c r="M116" s="47"/>
    </row>
    <row r="117" spans="1:13" ht="21" x14ac:dyDescent="0.2">
      <c r="A117" s="87">
        <v>17</v>
      </c>
      <c r="B117" s="54" t="s">
        <v>105</v>
      </c>
      <c r="C117" s="44" t="s">
        <v>106</v>
      </c>
      <c r="D117" s="82" t="s">
        <v>36</v>
      </c>
      <c r="E117" s="82"/>
      <c r="F117" s="34">
        <v>2.6</v>
      </c>
      <c r="G117" s="58"/>
      <c r="H117" s="59"/>
      <c r="I117" s="60"/>
      <c r="J117" s="59"/>
      <c r="K117" s="60"/>
      <c r="L117" s="59"/>
      <c r="M117" s="59"/>
    </row>
    <row r="118" spans="1:13" x14ac:dyDescent="0.2">
      <c r="A118" s="88"/>
      <c r="B118" s="82"/>
      <c r="C118" s="43" t="s">
        <v>12</v>
      </c>
      <c r="D118" s="51" t="s">
        <v>14</v>
      </c>
      <c r="E118" s="42">
        <v>2.78</v>
      </c>
      <c r="F118" s="55">
        <f>F117*E118</f>
        <v>7.2279999999999998</v>
      </c>
      <c r="G118" s="57"/>
      <c r="H118" s="61"/>
      <c r="I118" s="52"/>
      <c r="J118" s="52"/>
      <c r="K118" s="53"/>
      <c r="L118" s="52"/>
      <c r="M118" s="52"/>
    </row>
    <row r="119" spans="1:13" x14ac:dyDescent="0.2">
      <c r="A119" s="88"/>
      <c r="B119" s="82"/>
      <c r="C119" s="31" t="s">
        <v>107</v>
      </c>
      <c r="D119" s="51" t="s">
        <v>19</v>
      </c>
      <c r="E119" s="30">
        <v>2.5999999999999999E-3</v>
      </c>
      <c r="F119" s="55">
        <f>E119*F117</f>
        <v>6.7599999999999995E-3</v>
      </c>
      <c r="G119" s="51"/>
      <c r="H119" s="52"/>
      <c r="I119" s="53"/>
      <c r="J119" s="52"/>
      <c r="K119" s="52"/>
      <c r="L119" s="52"/>
      <c r="M119" s="52"/>
    </row>
    <row r="120" spans="1:13" x14ac:dyDescent="0.2">
      <c r="A120" s="88"/>
      <c r="B120" s="82"/>
      <c r="C120" s="30" t="s">
        <v>20</v>
      </c>
      <c r="D120" s="51"/>
      <c r="E120" s="30"/>
      <c r="F120" s="51"/>
      <c r="G120" s="51"/>
      <c r="H120" s="52"/>
      <c r="I120" s="53"/>
      <c r="J120" s="52"/>
      <c r="K120" s="53"/>
      <c r="L120" s="52"/>
      <c r="M120" s="52"/>
    </row>
    <row r="121" spans="1:13" ht="18.75" x14ac:dyDescent="0.2">
      <c r="A121" s="89"/>
      <c r="B121" s="82"/>
      <c r="C121" s="43" t="s">
        <v>108</v>
      </c>
      <c r="D121" s="30" t="s">
        <v>28</v>
      </c>
      <c r="E121" s="30">
        <v>1.01</v>
      </c>
      <c r="F121" s="42">
        <f>E121*F117</f>
        <v>2.6260000000000003</v>
      </c>
      <c r="G121" s="52"/>
      <c r="H121" s="52"/>
      <c r="I121" s="53"/>
      <c r="J121" s="52"/>
      <c r="K121" s="53"/>
      <c r="L121" s="52"/>
      <c r="M121" s="52"/>
    </row>
    <row r="122" spans="1:13" ht="38.25" x14ac:dyDescent="0.2">
      <c r="A122" s="87">
        <v>18</v>
      </c>
      <c r="B122" s="54" t="s">
        <v>65</v>
      </c>
      <c r="C122" s="44" t="s">
        <v>83</v>
      </c>
      <c r="D122" s="82" t="s">
        <v>36</v>
      </c>
      <c r="E122" s="82"/>
      <c r="F122" s="34">
        <v>20.28</v>
      </c>
      <c r="G122" s="58"/>
      <c r="H122" s="59"/>
      <c r="I122" s="60"/>
      <c r="J122" s="59"/>
      <c r="K122" s="60"/>
      <c r="L122" s="59"/>
      <c r="M122" s="59"/>
    </row>
    <row r="123" spans="1:13" x14ac:dyDescent="0.2">
      <c r="A123" s="88"/>
      <c r="B123" s="82"/>
      <c r="C123" s="43" t="s">
        <v>12</v>
      </c>
      <c r="D123" s="51" t="s">
        <v>14</v>
      </c>
      <c r="E123" s="42">
        <v>0.15</v>
      </c>
      <c r="F123" s="55">
        <f>F122*E123</f>
        <v>3.0420000000000003</v>
      </c>
      <c r="G123" s="57"/>
      <c r="H123" s="61"/>
      <c r="I123" s="52"/>
      <c r="J123" s="52"/>
      <c r="K123" s="53"/>
      <c r="L123" s="52"/>
      <c r="M123" s="52"/>
    </row>
    <row r="124" spans="1:13" x14ac:dyDescent="0.2">
      <c r="A124" s="88"/>
      <c r="B124" s="82"/>
      <c r="C124" s="45" t="s">
        <v>31</v>
      </c>
      <c r="D124" s="51" t="s">
        <v>19</v>
      </c>
      <c r="E124" s="30">
        <v>2.1600000000000001E-2</v>
      </c>
      <c r="F124" s="55">
        <f>E124*F122</f>
        <v>0.43804800000000005</v>
      </c>
      <c r="G124" s="51"/>
      <c r="H124" s="52"/>
      <c r="I124" s="53"/>
      <c r="J124" s="52"/>
      <c r="K124" s="53"/>
      <c r="L124" s="52"/>
      <c r="M124" s="52"/>
    </row>
    <row r="125" spans="1:13" x14ac:dyDescent="0.2">
      <c r="A125" s="88"/>
      <c r="B125" s="82"/>
      <c r="C125" s="45" t="s">
        <v>37</v>
      </c>
      <c r="D125" s="51" t="s">
        <v>19</v>
      </c>
      <c r="E125" s="30">
        <v>2.7300000000000001E-2</v>
      </c>
      <c r="F125" s="55">
        <f>F122*E125</f>
        <v>0.55364400000000002</v>
      </c>
      <c r="G125" s="51"/>
      <c r="H125" s="52"/>
      <c r="I125" s="53"/>
      <c r="J125" s="52"/>
      <c r="K125" s="52"/>
      <c r="L125" s="52"/>
      <c r="M125" s="52"/>
    </row>
    <row r="126" spans="1:13" x14ac:dyDescent="0.2">
      <c r="A126" s="88"/>
      <c r="B126" s="82"/>
      <c r="C126" s="30" t="s">
        <v>20</v>
      </c>
      <c r="D126" s="51"/>
      <c r="E126" s="30"/>
      <c r="F126" s="51"/>
      <c r="G126" s="51"/>
      <c r="H126" s="52"/>
      <c r="I126" s="53"/>
      <c r="J126" s="52"/>
      <c r="K126" s="53"/>
      <c r="L126" s="52"/>
      <c r="M126" s="52"/>
    </row>
    <row r="127" spans="1:13" ht="18.75" x14ac:dyDescent="0.2">
      <c r="A127" s="89"/>
      <c r="B127" s="82"/>
      <c r="C127" s="43" t="s">
        <v>32</v>
      </c>
      <c r="D127" s="30" t="s">
        <v>28</v>
      </c>
      <c r="E127" s="30">
        <v>1.22</v>
      </c>
      <c r="F127" s="52">
        <f>E127*F122</f>
        <v>24.741600000000002</v>
      </c>
      <c r="G127" s="52"/>
      <c r="H127" s="52"/>
      <c r="I127" s="53"/>
      <c r="J127" s="52"/>
      <c r="K127" s="53"/>
      <c r="L127" s="52"/>
      <c r="M127" s="52"/>
    </row>
    <row r="128" spans="1:13" ht="25.5" x14ac:dyDescent="0.2">
      <c r="A128" s="87">
        <v>19</v>
      </c>
      <c r="B128" s="54" t="s">
        <v>85</v>
      </c>
      <c r="C128" s="44" t="s">
        <v>66</v>
      </c>
      <c r="D128" s="82" t="s">
        <v>24</v>
      </c>
      <c r="E128" s="48"/>
      <c r="F128" s="34">
        <v>12.28</v>
      </c>
      <c r="G128" s="48"/>
      <c r="H128" s="49"/>
      <c r="I128" s="48"/>
      <c r="J128" s="49"/>
      <c r="K128" s="48"/>
      <c r="L128" s="49"/>
      <c r="M128" s="49"/>
    </row>
    <row r="129" spans="1:13" x14ac:dyDescent="0.2">
      <c r="A129" s="88"/>
      <c r="B129" s="82"/>
      <c r="C129" s="43" t="s">
        <v>12</v>
      </c>
      <c r="D129" s="30" t="s">
        <v>14</v>
      </c>
      <c r="E129" s="30">
        <v>0.02</v>
      </c>
      <c r="F129" s="32">
        <f>E129*F128</f>
        <v>0.24559999999999998</v>
      </c>
      <c r="G129" s="31"/>
      <c r="H129" s="50"/>
      <c r="I129" s="32"/>
      <c r="J129" s="32"/>
      <c r="K129" s="33"/>
      <c r="L129" s="32"/>
      <c r="M129" s="32"/>
    </row>
    <row r="130" spans="1:13" ht="27.75" x14ac:dyDescent="0.2">
      <c r="A130" s="88"/>
      <c r="B130" s="82"/>
      <c r="C130" s="31" t="s">
        <v>29</v>
      </c>
      <c r="D130" s="30" t="s">
        <v>19</v>
      </c>
      <c r="E130" s="30">
        <v>4.48E-2</v>
      </c>
      <c r="F130" s="42">
        <f>E130*F128</f>
        <v>0.55014399999999997</v>
      </c>
      <c r="G130" s="35"/>
      <c r="H130" s="47"/>
      <c r="I130" s="35"/>
      <c r="J130" s="47"/>
      <c r="K130" s="35"/>
      <c r="L130" s="47"/>
      <c r="M130" s="47"/>
    </row>
    <row r="131" spans="1:13" ht="13.5" thickBot="1" x14ac:dyDescent="0.25">
      <c r="A131" s="104"/>
      <c r="B131" s="82"/>
      <c r="C131" s="45" t="s">
        <v>21</v>
      </c>
      <c r="D131" s="51" t="s">
        <v>0</v>
      </c>
      <c r="E131" s="30">
        <v>2.0999999999999999E-3</v>
      </c>
      <c r="F131" s="55">
        <f>E131*F128</f>
        <v>2.5787999999999998E-2</v>
      </c>
      <c r="G131" s="51"/>
      <c r="H131" s="52"/>
      <c r="I131" s="53"/>
      <c r="J131" s="52"/>
      <c r="K131" s="52"/>
      <c r="L131" s="52"/>
      <c r="M131" s="52"/>
    </row>
    <row r="132" spans="1:13" ht="13.5" thickBot="1" x14ac:dyDescent="0.25">
      <c r="A132" s="20"/>
      <c r="B132" s="21"/>
      <c r="C132" s="22" t="s">
        <v>8</v>
      </c>
      <c r="D132" s="23"/>
      <c r="E132" s="23"/>
      <c r="F132" s="24"/>
      <c r="G132" s="23"/>
      <c r="H132" s="25">
        <f>SUM(H7:H131)</f>
        <v>0</v>
      </c>
      <c r="I132" s="26"/>
      <c r="J132" s="25">
        <f>SUM(J7:J131)</f>
        <v>0</v>
      </c>
      <c r="K132" s="25"/>
      <c r="L132" s="25">
        <f>SUM(L7:L131)</f>
        <v>0</v>
      </c>
      <c r="M132" s="27">
        <f>SUM(M7:M131)</f>
        <v>0</v>
      </c>
    </row>
    <row r="133" spans="1:13" x14ac:dyDescent="0.2">
      <c r="A133" s="8"/>
      <c r="B133" s="8"/>
      <c r="C133" s="6" t="s">
        <v>43</v>
      </c>
      <c r="D133" s="41"/>
      <c r="E133" s="9" t="s">
        <v>113</v>
      </c>
      <c r="F133" s="41"/>
      <c r="G133" s="41"/>
      <c r="H133" s="29"/>
      <c r="I133" s="19"/>
      <c r="J133" s="29"/>
      <c r="K133" s="19"/>
      <c r="L133" s="29"/>
      <c r="M133" s="7"/>
    </row>
    <row r="134" spans="1:13" x14ac:dyDescent="0.2">
      <c r="A134" s="11"/>
      <c r="B134" s="11"/>
      <c r="C134" s="56" t="s">
        <v>8</v>
      </c>
      <c r="D134" s="75"/>
      <c r="E134" s="75"/>
      <c r="F134" s="15"/>
      <c r="G134" s="75"/>
      <c r="H134" s="34"/>
      <c r="I134" s="14"/>
      <c r="J134" s="34"/>
      <c r="K134" s="14"/>
      <c r="L134" s="34"/>
      <c r="M134" s="16"/>
    </row>
    <row r="135" spans="1:13" x14ac:dyDescent="0.2">
      <c r="A135" s="2"/>
      <c r="B135" s="2"/>
      <c r="C135" s="31" t="s">
        <v>23</v>
      </c>
      <c r="D135" s="30"/>
      <c r="E135" s="10" t="s">
        <v>113</v>
      </c>
      <c r="F135" s="30"/>
      <c r="G135" s="30"/>
      <c r="H135" s="30"/>
      <c r="I135" s="30"/>
      <c r="J135" s="30"/>
      <c r="K135" s="30"/>
      <c r="L135" s="30"/>
      <c r="M135" s="3"/>
    </row>
    <row r="136" spans="1:13" x14ac:dyDescent="0.2">
      <c r="A136" s="11"/>
      <c r="B136" s="11"/>
      <c r="C136" s="56" t="s">
        <v>8</v>
      </c>
      <c r="D136" s="75"/>
      <c r="E136" s="75"/>
      <c r="F136" s="15"/>
      <c r="G136" s="75"/>
      <c r="H136" s="14"/>
      <c r="I136" s="14"/>
      <c r="J136" s="14"/>
      <c r="K136" s="14"/>
      <c r="L136" s="34"/>
      <c r="M136" s="16"/>
    </row>
    <row r="137" spans="1:13" x14ac:dyDescent="0.2">
      <c r="A137" s="2"/>
      <c r="B137" s="2"/>
      <c r="C137" s="31" t="s">
        <v>17</v>
      </c>
      <c r="D137" s="30"/>
      <c r="E137" s="10" t="s">
        <v>113</v>
      </c>
      <c r="F137" s="33"/>
      <c r="G137" s="30"/>
      <c r="H137" s="4"/>
      <c r="I137" s="4"/>
      <c r="J137" s="4"/>
      <c r="K137" s="4"/>
      <c r="L137" s="32"/>
      <c r="M137" s="3"/>
    </row>
    <row r="138" spans="1:13" x14ac:dyDescent="0.2">
      <c r="A138" s="11"/>
      <c r="B138" s="11"/>
      <c r="C138" s="56" t="s">
        <v>8</v>
      </c>
      <c r="D138" s="75"/>
      <c r="E138" s="75"/>
      <c r="F138" s="15"/>
      <c r="G138" s="75"/>
      <c r="H138" s="34"/>
      <c r="I138" s="14"/>
      <c r="J138" s="34"/>
      <c r="K138" s="14"/>
      <c r="L138" s="34"/>
      <c r="M138" s="16"/>
    </row>
    <row r="139" spans="1:13" x14ac:dyDescent="0.2">
      <c r="A139" s="11"/>
      <c r="B139" s="11"/>
      <c r="C139" s="31" t="s">
        <v>26</v>
      </c>
      <c r="D139" s="75"/>
      <c r="E139" s="10">
        <v>0.03</v>
      </c>
      <c r="F139" s="15"/>
      <c r="G139" s="75"/>
      <c r="H139" s="34"/>
      <c r="I139" s="14"/>
      <c r="J139" s="34"/>
      <c r="K139" s="14"/>
      <c r="L139" s="34"/>
      <c r="M139" s="3"/>
    </row>
    <row r="140" spans="1:13" x14ac:dyDescent="0.2">
      <c r="A140" s="11"/>
      <c r="B140" s="11"/>
      <c r="C140" s="56" t="s">
        <v>8</v>
      </c>
      <c r="D140" s="75"/>
      <c r="E140" s="75"/>
      <c r="F140" s="15"/>
      <c r="G140" s="75"/>
      <c r="H140" s="34"/>
      <c r="I140" s="14"/>
      <c r="J140" s="34"/>
      <c r="K140" s="14"/>
      <c r="L140" s="34"/>
      <c r="M140" s="16"/>
    </row>
    <row r="141" spans="1:13" x14ac:dyDescent="0.2">
      <c r="A141" s="1"/>
      <c r="B141" s="1"/>
      <c r="C141" s="1" t="s">
        <v>22</v>
      </c>
      <c r="D141" s="1"/>
      <c r="E141" s="17">
        <v>0.18</v>
      </c>
      <c r="F141" s="1"/>
      <c r="G141" s="1"/>
      <c r="H141" s="1"/>
      <c r="I141" s="1"/>
      <c r="J141" s="1"/>
      <c r="K141" s="1"/>
      <c r="L141" s="1"/>
      <c r="M141" s="3"/>
    </row>
    <row r="142" spans="1:13" x14ac:dyDescent="0.2">
      <c r="A142" s="1"/>
      <c r="B142" s="1"/>
      <c r="C142" s="28" t="s">
        <v>8</v>
      </c>
      <c r="D142" s="1"/>
      <c r="E142" s="1"/>
      <c r="F142" s="1"/>
      <c r="G142" s="1"/>
      <c r="H142" s="1"/>
      <c r="I142" s="1"/>
      <c r="J142" s="1"/>
      <c r="K142" s="1"/>
      <c r="L142" s="1"/>
      <c r="M142" s="16"/>
    </row>
  </sheetData>
  <mergeCells count="34">
    <mergeCell ref="C3:C4"/>
    <mergeCell ref="A7:A8"/>
    <mergeCell ref="A9:M9"/>
    <mergeCell ref="B7:B8"/>
    <mergeCell ref="A6:M6"/>
    <mergeCell ref="B3:B4"/>
    <mergeCell ref="A128:A131"/>
    <mergeCell ref="A122:A127"/>
    <mergeCell ref="A74:A77"/>
    <mergeCell ref="A90:A94"/>
    <mergeCell ref="A95:A99"/>
    <mergeCell ref="A111:A116"/>
    <mergeCell ref="A100:A110"/>
    <mergeCell ref="A78:A83"/>
    <mergeCell ref="A117:A121"/>
    <mergeCell ref="A84:A89"/>
    <mergeCell ref="A34:A45"/>
    <mergeCell ref="A24:A33"/>
    <mergeCell ref="A15:M15"/>
    <mergeCell ref="A16:A23"/>
    <mergeCell ref="A10:A13"/>
    <mergeCell ref="A69:A73"/>
    <mergeCell ref="A59:A67"/>
    <mergeCell ref="A46:A58"/>
    <mergeCell ref="A68:M68"/>
    <mergeCell ref="A1:M1"/>
    <mergeCell ref="A2:M2"/>
    <mergeCell ref="E3:E4"/>
    <mergeCell ref="F3:F4"/>
    <mergeCell ref="G3:H3"/>
    <mergeCell ref="I3:J3"/>
    <mergeCell ref="K3:L3"/>
    <mergeCell ref="D3:D4"/>
    <mergeCell ref="A3:A4"/>
  </mergeCells>
  <conditionalFormatting sqref="C12:M12">
    <cfRule type="cellIs" dxfId="4" priority="5" stopIfTrue="1" operator="equal">
      <formula>8223.307275</formula>
    </cfRule>
  </conditionalFormatting>
  <conditionalFormatting sqref="C71:M71">
    <cfRule type="cellIs" dxfId="3" priority="4" stopIfTrue="1" operator="equal">
      <formula>8223.307275</formula>
    </cfRule>
  </conditionalFormatting>
  <conditionalFormatting sqref="C90:D90">
    <cfRule type="cellIs" dxfId="2" priority="3" stopIfTrue="1" operator="equal">
      <formula>8223.307275</formula>
    </cfRule>
  </conditionalFormatting>
  <conditionalFormatting sqref="C130:D130 F130:M130">
    <cfRule type="cellIs" dxfId="1" priority="2" stopIfTrue="1" operator="equal">
      <formula>8223.307275</formula>
    </cfRule>
  </conditionalFormatting>
  <conditionalFormatting sqref="E130">
    <cfRule type="cellIs" dxfId="0" priority="1" stopIfTrue="1" operator="equal">
      <formula>8223.307275</formula>
    </cfRule>
  </conditionalFormatting>
  <pageMargins left="0.25" right="0.17" top="0.51" bottom="0.42" header="0.11811023622047245" footer="0.11811023622047245"/>
  <pageSetup paperSize="9" scale="9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Lasha Gogoladze</cp:lastModifiedBy>
  <cp:lastPrinted>2018-09-15T16:48:30Z</cp:lastPrinted>
  <dcterms:created xsi:type="dcterms:W3CDTF">1996-10-14T23:33:28Z</dcterms:created>
  <dcterms:modified xsi:type="dcterms:W3CDTF">2019-01-18T06:48:45Z</dcterms:modified>
</cp:coreProperties>
</file>