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van.bitsadze\Desktop\შესყიდვა 2019\ტენდერები\22 ბეტონის გზები _ ზედა რგანი\ვაშაძეების უბანი\"/>
    </mc:Choice>
  </mc:AlternateContent>
  <bookViews>
    <workbookView xWindow="45" yWindow="6015" windowWidth="15600" windowHeight="6060" tabRatio="878"/>
  </bookViews>
  <sheets>
    <sheet name="ხარჯთაღრიცხვა" sheetId="64" r:id="rId1"/>
  </sheets>
  <definedNames>
    <definedName name="_xlnm._FilterDatabase" localSheetId="0" hidden="1">ხარჯთაღრიცხვა!$A$4:$M$6</definedName>
  </definedNames>
  <calcPr calcId="152511"/>
</workbook>
</file>

<file path=xl/calcChain.xml><?xml version="1.0" encoding="utf-8"?>
<calcChain xmlns="http://schemas.openxmlformats.org/spreadsheetml/2006/main">
  <c r="F51" i="64" l="1"/>
  <c r="F72" i="64" l="1"/>
  <c r="F71" i="64"/>
  <c r="F69" i="64"/>
  <c r="F68" i="64"/>
  <c r="F67" i="64"/>
  <c r="F66" i="64"/>
  <c r="F65" i="64"/>
  <c r="F62" i="64"/>
  <c r="F50" i="64"/>
  <c r="F49" i="64"/>
  <c r="F48" i="64"/>
  <c r="F47" i="64"/>
  <c r="F46" i="64"/>
  <c r="F44" i="64"/>
  <c r="F42" i="64"/>
  <c r="F41" i="64"/>
  <c r="F40" i="64"/>
  <c r="F38" i="64"/>
  <c r="F37" i="64"/>
  <c r="F35" i="64"/>
  <c r="F34" i="64"/>
  <c r="F33" i="64"/>
  <c r="F32" i="64"/>
  <c r="F31" i="64"/>
  <c r="F30" i="64"/>
  <c r="F28" i="64"/>
  <c r="F27" i="64"/>
  <c r="F25" i="64"/>
  <c r="F24" i="64"/>
  <c r="F23" i="64"/>
  <c r="F22" i="64"/>
  <c r="F19" i="64"/>
  <c r="F18" i="64"/>
  <c r="F17" i="64"/>
  <c r="F16" i="64"/>
  <c r="F13" i="64"/>
  <c r="F63" i="64" l="1"/>
  <c r="F54" i="64"/>
  <c r="F56" i="64"/>
  <c r="F60" i="64"/>
  <c r="F55" i="64"/>
  <c r="F59" i="64"/>
  <c r="F57" i="64"/>
  <c r="F52" i="64"/>
  <c r="F61" i="64"/>
  <c r="F53" i="64"/>
  <c r="L6" i="64" l="1"/>
  <c r="L5" i="64" l="1"/>
</calcChain>
</file>

<file path=xl/sharedStrings.xml><?xml version="1.0" encoding="utf-8"?>
<sst xmlns="http://schemas.openxmlformats.org/spreadsheetml/2006/main" count="160" uniqueCount="77">
  <si>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</si>
  <si>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</si>
  <si>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</si>
  <si>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</si>
  <si>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</si>
  <si>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</si>
  <si>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</si>
  <si>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</si>
  <si>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</si>
  <si>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</si>
  <si>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</si>
  <si>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</si>
  <si>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</si>
  <si>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</si>
  <si>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</si>
  <si>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</si>
  <si>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</si>
  <si>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</si>
  <si>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</si>
  <si>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</si>
  <si>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</si>
  <si>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</si>
  <si>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</si>
  <si>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</si>
  <si>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</si>
  <si>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</si>
  <si>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</si>
  <si>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t>aT.lari</t>
  </si>
  <si>
    <t>saxarjTaRricxvo Rirebuleba</t>
  </si>
  <si>
    <t>m.S. xelfasi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</si>
  <si>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</si>
  <si>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</si>
  <si>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</si>
  <si>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</si>
  <si>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</si>
  <si>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</si>
  <si>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</si>
  <si>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</si>
  <si>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</si>
  <si>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</si>
  <si>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</si>
  <si>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</si>
  <si>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</si>
  <si>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</si>
  <si>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</si>
  <si>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</si>
  <si>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</si>
  <si>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</si>
  <si>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</si>
  <si>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</si>
  <si>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</si>
  <si>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</si>
  <si>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</si>
  <si>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</si>
  <si>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</si>
  <si>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</si>
  <si>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bitumis emulsia</t>
  </si>
  <si>
    <t>grZ.m</t>
  </si>
  <si>
    <t>RorRi fraqcia 0-40 mm</t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</si>
  <si>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</si>
  <si>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</si>
  <si>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</si>
  <si>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safuZvlis zeda fenis mowyoba RorRiT fraqcia (0-40 mm) sisqiT 10 sm</t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</si>
  <si>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</si>
  <si>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</si>
  <si>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</si>
  <si>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</si>
  <si>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</si>
  <si>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</si>
  <si>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</si>
  <si>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</si>
  <si>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</si>
  <si>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</si>
  <si>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</si>
  <si>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betonis safaris ganivi sadeformacio nakerebis mowyoba</t>
  </si>
  <si>
    <t>WiaTuris municipaliteti  sofeli zeda rganiM(vaSaZeebis ubani)                                                                                                           saubno gzis sareabilitacio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</si>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</sst>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2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9"/>
      <color theme="1"/>
      <name val="AcadMtav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center" shrinkToFi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43" fontId="15" fillId="0" borderId="7" xfId="11" applyNumberFormat="1" applyFont="1" applyFill="1" applyBorder="1" applyAlignment="1">
      <alignment horizontal="center" vertical="center" shrinkToFit="1"/>
    </xf>
    <xf numFmtId="165" fontId="15" fillId="0" borderId="8" xfId="11" applyNumberFormat="1" applyFont="1" applyFill="1" applyBorder="1" applyAlignment="1">
      <alignment horizontal="center" vertical="center" shrinkToFit="1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2" xfId="11" applyFont="1" applyFill="1" applyBorder="1" applyAlignment="1">
      <alignment horizontal="center" vertical="center"/>
    </xf>
    <xf numFmtId="0" fontId="6" fillId="0" borderId="9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3" xfId="12" applyFont="1" applyFill="1" applyBorder="1" applyAlignment="1">
      <alignment horizontal="center" vertical="center"/>
    </xf>
    <xf numFmtId="0" fontId="10" fillId="0" borderId="0" xfId="0" applyFont="1" applyFill="1"/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164" fontId="1" fillId="0" borderId="0" xfId="0" applyNumberFormat="1" applyFont="1" applyFill="1"/>
    <xf numFmtId="166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15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wrapText="1" shrinkToFit="1"/>
    </xf>
    <xf numFmtId="0" fontId="15" fillId="0" borderId="0" xfId="11" applyFont="1" applyFill="1" applyBorder="1" applyAlignment="1">
      <alignment horizontal="center" vertical="center" shrinkToFit="1"/>
    </xf>
    <xf numFmtId="0" fontId="17" fillId="0" borderId="0" xfId="11" applyFont="1" applyFill="1" applyBorder="1" applyAlignment="1">
      <alignment horizontal="center" vertical="center" shrinkToFit="1"/>
    </xf>
    <xf numFmtId="0" fontId="4" fillId="0" borderId="0" xfId="1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64" zoomScale="110" zoomScaleNormal="110" workbookViewId="0">
      <selection activeCell="E81" sqref="E81"/>
    </sheetView>
  </sheetViews>
  <sheetFormatPr defaultRowHeight="12.75" x14ac:dyDescent="0.2"/>
  <cols>
    <col min="1" max="1" width="3.5703125" style="20" customWidth="1"/>
    <col min="2" max="2" width="8.7109375" style="20" customWidth="1"/>
    <col min="3" max="3" width="36.7109375" style="20" customWidth="1"/>
    <col min="4" max="4" width="7.7109375" style="20" customWidth="1"/>
    <col min="5" max="5" width="7.5703125" style="20" customWidth="1"/>
    <col min="6" max="6" width="10.7109375" style="20" customWidth="1"/>
    <col min="7" max="7" width="9.5703125" style="20" customWidth="1"/>
    <col min="8" max="8" width="13.5703125" style="20" customWidth="1"/>
    <col min="9" max="9" width="9.140625" style="20"/>
    <col min="10" max="10" width="12" style="20" customWidth="1"/>
    <col min="11" max="11" width="9.7109375" style="20" customWidth="1"/>
    <col min="12" max="12" width="13.140625" style="20" customWidth="1"/>
    <col min="13" max="13" width="14.5703125" style="20" customWidth="1"/>
    <col min="14" max="16384" width="9.140625" style="20"/>
  </cols>
  <sheetData>
    <row r="1" spans="1:13" ht="7.5" customHeight="1" x14ac:dyDescent="0.2"/>
    <row r="2" spans="1:13" ht="33" customHeight="1" x14ac:dyDescent="0.2">
      <c r="A2" s="95" t="s">
        <v>75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6" customHeight="1" x14ac:dyDescent="0.2">
      <c r="A3" s="69"/>
      <c r="B3" s="76"/>
      <c r="C3" s="69"/>
      <c r="D3" s="69"/>
      <c r="E3" s="69"/>
      <c r="F3" s="76"/>
      <c r="G3" s="69"/>
      <c r="H3" s="69"/>
      <c r="I3" s="69"/>
      <c r="J3" s="69"/>
      <c r="K3" s="69"/>
      <c r="L3" s="69"/>
      <c r="M3" s="69"/>
    </row>
    <row r="4" spans="1:13" ht="21" x14ac:dyDescent="0.2">
      <c r="A4" s="97" t="s">
        <v>55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5.75" thickBot="1" x14ac:dyDescent="0.25">
      <c r="A5" s="12"/>
      <c r="B5" s="12"/>
      <c r="C5" s="12"/>
      <c r="D5" s="12"/>
      <c r="E5" s="12"/>
      <c r="F5" s="12"/>
      <c r="G5" s="12"/>
      <c r="H5" s="98" t="s">
        <v>28</v>
      </c>
      <c r="I5" s="98"/>
      <c r="J5" s="98"/>
      <c r="K5" s="98"/>
      <c r="L5" s="18" t="e">
        <f>#REF!/1000</f>
        <v>#REF!</v>
      </c>
      <c r="M5" s="8" t="s">
        <v>27</v>
      </c>
    </row>
    <row r="6" spans="1:13" ht="15.75" thickBot="1" x14ac:dyDescent="0.25">
      <c r="A6" s="100"/>
      <c r="B6" s="100"/>
      <c r="C6" s="100"/>
      <c r="D6" s="100"/>
      <c r="E6" s="12"/>
      <c r="F6" s="12"/>
      <c r="G6" s="12"/>
      <c r="H6" s="98" t="s">
        <v>29</v>
      </c>
      <c r="I6" s="98"/>
      <c r="J6" s="98"/>
      <c r="K6" s="98"/>
      <c r="L6" s="19">
        <f>J73/1000</f>
        <v>0</v>
      </c>
      <c r="M6" s="8" t="s">
        <v>27</v>
      </c>
    </row>
    <row r="7" spans="1:13" ht="5.25" customHeight="1" x14ac:dyDescent="0.2"/>
    <row r="8" spans="1:13" x14ac:dyDescent="0.2">
      <c r="A8" s="99" t="s">
        <v>1</v>
      </c>
      <c r="B8" s="93" t="s">
        <v>26</v>
      </c>
      <c r="C8" s="90" t="s">
        <v>2</v>
      </c>
      <c r="D8" s="99" t="s">
        <v>3</v>
      </c>
      <c r="E8" s="99" t="s">
        <v>11</v>
      </c>
      <c r="F8" s="99" t="s">
        <v>4</v>
      </c>
      <c r="G8" s="101" t="s">
        <v>15</v>
      </c>
      <c r="H8" s="101"/>
      <c r="I8" s="101" t="s">
        <v>5</v>
      </c>
      <c r="J8" s="101"/>
      <c r="K8" s="99" t="s">
        <v>6</v>
      </c>
      <c r="L8" s="99"/>
      <c r="M8" s="4" t="s">
        <v>18</v>
      </c>
    </row>
    <row r="9" spans="1:13" x14ac:dyDescent="0.2">
      <c r="A9" s="99"/>
      <c r="B9" s="94"/>
      <c r="C9" s="90"/>
      <c r="D9" s="99"/>
      <c r="E9" s="99"/>
      <c r="F9" s="99"/>
      <c r="G9" s="71" t="s">
        <v>7</v>
      </c>
      <c r="H9" s="13" t="s">
        <v>8</v>
      </c>
      <c r="I9" s="71" t="s">
        <v>7</v>
      </c>
      <c r="J9" s="13" t="s">
        <v>8</v>
      </c>
      <c r="K9" s="71" t="s">
        <v>7</v>
      </c>
      <c r="L9" s="13" t="s">
        <v>9</v>
      </c>
      <c r="M9" s="71" t="s">
        <v>10</v>
      </c>
    </row>
    <row r="10" spans="1:13" x14ac:dyDescent="0.2">
      <c r="A10" s="70">
        <v>1</v>
      </c>
      <c r="B10" s="77">
        <v>2</v>
      </c>
      <c r="C10" s="70">
        <v>3</v>
      </c>
      <c r="D10" s="70">
        <v>4</v>
      </c>
      <c r="E10" s="70">
        <v>5</v>
      </c>
      <c r="F10" s="77">
        <v>6</v>
      </c>
      <c r="G10" s="71">
        <v>7</v>
      </c>
      <c r="H10" s="14">
        <v>8</v>
      </c>
      <c r="I10" s="71">
        <v>9</v>
      </c>
      <c r="J10" s="14">
        <v>10</v>
      </c>
      <c r="K10" s="71">
        <v>11</v>
      </c>
      <c r="L10" s="14">
        <v>12</v>
      </c>
      <c r="M10" s="71">
        <v>13</v>
      </c>
    </row>
    <row r="11" spans="1:13" ht="14.25" customHeight="1" x14ac:dyDescent="0.2">
      <c r="A11" s="81" t="s">
        <v>51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/>
    </row>
    <row r="12" spans="1:13" ht="12.75" customHeight="1" x14ac:dyDescent="0.2">
      <c r="A12" s="84">
        <v>1</v>
      </c>
      <c r="B12" s="91" t="s">
        <v>46</v>
      </c>
      <c r="C12" s="46" t="s">
        <v>43</v>
      </c>
      <c r="D12" s="50" t="s">
        <v>44</v>
      </c>
      <c r="E12" s="50"/>
      <c r="F12" s="74">
        <v>0.151</v>
      </c>
      <c r="G12" s="48"/>
      <c r="H12" s="51"/>
      <c r="I12" s="51"/>
      <c r="J12" s="51"/>
      <c r="K12" s="51"/>
      <c r="L12" s="51"/>
      <c r="M12" s="51"/>
    </row>
    <row r="13" spans="1:13" x14ac:dyDescent="0.2">
      <c r="A13" s="86"/>
      <c r="B13" s="92"/>
      <c r="C13" s="45" t="s">
        <v>12</v>
      </c>
      <c r="D13" s="37" t="s">
        <v>14</v>
      </c>
      <c r="E13" s="37">
        <v>93.22</v>
      </c>
      <c r="F13" s="49">
        <f>F12*E13</f>
        <v>14.076219999999999</v>
      </c>
      <c r="G13" s="37"/>
      <c r="H13" s="49"/>
      <c r="I13" s="49"/>
      <c r="J13" s="49"/>
      <c r="K13" s="49"/>
      <c r="L13" s="49"/>
      <c r="M13" s="49"/>
    </row>
    <row r="14" spans="1:13" ht="14.25" customHeight="1" x14ac:dyDescent="0.2">
      <c r="A14" s="81" t="s">
        <v>52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</row>
    <row r="15" spans="1:13" ht="51" x14ac:dyDescent="0.2">
      <c r="A15" s="87">
        <v>2</v>
      </c>
      <c r="B15" s="56" t="s">
        <v>32</v>
      </c>
      <c r="C15" s="46" t="s">
        <v>47</v>
      </c>
      <c r="D15" s="78" t="s">
        <v>23</v>
      </c>
      <c r="E15" s="50"/>
      <c r="F15" s="36">
        <v>85.07</v>
      </c>
      <c r="G15" s="50"/>
      <c r="H15" s="51"/>
      <c r="I15" s="50"/>
      <c r="J15" s="51"/>
      <c r="K15" s="50"/>
      <c r="L15" s="51"/>
      <c r="M15" s="51"/>
    </row>
    <row r="16" spans="1:13" ht="12.75" customHeight="1" x14ac:dyDescent="0.2">
      <c r="A16" s="88"/>
      <c r="B16" s="78"/>
      <c r="C16" s="45" t="s">
        <v>12</v>
      </c>
      <c r="D16" s="32" t="s">
        <v>14</v>
      </c>
      <c r="E16" s="32">
        <v>2.7E-2</v>
      </c>
      <c r="F16" s="34">
        <f>E16*F15</f>
        <v>2.2968899999999999</v>
      </c>
      <c r="G16" s="33"/>
      <c r="H16" s="52"/>
      <c r="I16" s="34"/>
      <c r="J16" s="34"/>
      <c r="K16" s="35"/>
      <c r="L16" s="34"/>
      <c r="M16" s="34"/>
    </row>
    <row r="17" spans="1:13" ht="27.75" x14ac:dyDescent="0.2">
      <c r="A17" s="88"/>
      <c r="B17" s="78"/>
      <c r="C17" s="33" t="s">
        <v>31</v>
      </c>
      <c r="D17" s="32" t="s">
        <v>19</v>
      </c>
      <c r="E17" s="32">
        <v>6.0499999999999998E-2</v>
      </c>
      <c r="F17" s="44">
        <f>E17*F15</f>
        <v>5.1467349999999996</v>
      </c>
      <c r="G17" s="37"/>
      <c r="H17" s="49"/>
      <c r="I17" s="37"/>
      <c r="J17" s="49"/>
      <c r="K17" s="37"/>
      <c r="L17" s="49"/>
      <c r="M17" s="49"/>
    </row>
    <row r="18" spans="1:13" ht="12.75" customHeight="1" x14ac:dyDescent="0.2">
      <c r="A18" s="89"/>
      <c r="B18" s="78"/>
      <c r="C18" s="47" t="s">
        <v>21</v>
      </c>
      <c r="D18" s="53" t="s">
        <v>0</v>
      </c>
      <c r="E18" s="32">
        <v>2.2100000000000002E-3</v>
      </c>
      <c r="F18" s="57">
        <f>E18*F15</f>
        <v>0.1880047</v>
      </c>
      <c r="G18" s="53"/>
      <c r="H18" s="54"/>
      <c r="I18" s="55"/>
      <c r="J18" s="54"/>
      <c r="K18" s="54"/>
      <c r="L18" s="54"/>
      <c r="M18" s="54"/>
    </row>
    <row r="19" spans="1:13" ht="36.75" customHeight="1" x14ac:dyDescent="0.2">
      <c r="A19" s="79">
        <v>3</v>
      </c>
      <c r="B19" s="56" t="s">
        <v>48</v>
      </c>
      <c r="C19" s="58" t="s">
        <v>53</v>
      </c>
      <c r="D19" s="78" t="s">
        <v>13</v>
      </c>
      <c r="E19" s="34">
        <v>1.97</v>
      </c>
      <c r="F19" s="36">
        <f>F15*1.97</f>
        <v>167.58789999999999</v>
      </c>
      <c r="G19" s="37"/>
      <c r="H19" s="49"/>
      <c r="I19" s="37"/>
      <c r="J19" s="49"/>
      <c r="K19" s="37"/>
      <c r="L19" s="49"/>
      <c r="M19" s="49"/>
    </row>
    <row r="20" spans="1:13" ht="14.25" customHeight="1" x14ac:dyDescent="0.2">
      <c r="A20" s="81" t="s">
        <v>54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</row>
    <row r="21" spans="1:13" ht="38.25" x14ac:dyDescent="0.2">
      <c r="A21" s="84">
        <v>4</v>
      </c>
      <c r="B21" s="56" t="s">
        <v>41</v>
      </c>
      <c r="C21" s="46" t="s">
        <v>63</v>
      </c>
      <c r="D21" s="78" t="s">
        <v>38</v>
      </c>
      <c r="E21" s="78"/>
      <c r="F21" s="36">
        <v>34.6</v>
      </c>
      <c r="G21" s="60"/>
      <c r="H21" s="61"/>
      <c r="I21" s="62"/>
      <c r="J21" s="61"/>
      <c r="K21" s="62"/>
      <c r="L21" s="61"/>
      <c r="M21" s="61"/>
    </row>
    <row r="22" spans="1:13" x14ac:dyDescent="0.2">
      <c r="A22" s="85"/>
      <c r="B22" s="78"/>
      <c r="C22" s="45" t="s">
        <v>12</v>
      </c>
      <c r="D22" s="53" t="s">
        <v>14</v>
      </c>
      <c r="E22" s="44">
        <v>0.15</v>
      </c>
      <c r="F22" s="57">
        <f>F21*E22</f>
        <v>5.19</v>
      </c>
      <c r="G22" s="59"/>
      <c r="H22" s="63"/>
      <c r="I22" s="54"/>
      <c r="J22" s="54"/>
      <c r="K22" s="55"/>
      <c r="L22" s="54"/>
      <c r="M22" s="54"/>
    </row>
    <row r="23" spans="1:13" x14ac:dyDescent="0.2">
      <c r="A23" s="85"/>
      <c r="B23" s="78"/>
      <c r="C23" s="47" t="s">
        <v>33</v>
      </c>
      <c r="D23" s="53" t="s">
        <v>19</v>
      </c>
      <c r="E23" s="32">
        <v>2.1600000000000001E-2</v>
      </c>
      <c r="F23" s="57">
        <f>E23*F21</f>
        <v>0.74736000000000002</v>
      </c>
      <c r="G23" s="53"/>
      <c r="H23" s="54"/>
      <c r="I23" s="55"/>
      <c r="J23" s="54"/>
      <c r="K23" s="55"/>
      <c r="L23" s="54"/>
      <c r="M23" s="54"/>
    </row>
    <row r="24" spans="1:13" x14ac:dyDescent="0.2">
      <c r="A24" s="85"/>
      <c r="B24" s="78"/>
      <c r="C24" s="47" t="s">
        <v>39</v>
      </c>
      <c r="D24" s="53" t="s">
        <v>19</v>
      </c>
      <c r="E24" s="32">
        <v>2.7300000000000001E-2</v>
      </c>
      <c r="F24" s="57">
        <f>F21*E24</f>
        <v>0.94458000000000009</v>
      </c>
      <c r="G24" s="53"/>
      <c r="H24" s="54"/>
      <c r="I24" s="55"/>
      <c r="J24" s="54"/>
      <c r="K24" s="54"/>
      <c r="L24" s="54"/>
      <c r="M24" s="54"/>
    </row>
    <row r="25" spans="1:13" x14ac:dyDescent="0.2">
      <c r="A25" s="85"/>
      <c r="B25" s="78"/>
      <c r="C25" s="47" t="s">
        <v>40</v>
      </c>
      <c r="D25" s="53" t="s">
        <v>19</v>
      </c>
      <c r="E25" s="32">
        <v>9.7000000000000003E-3</v>
      </c>
      <c r="F25" s="57">
        <f>F21*E25</f>
        <v>0.33562000000000003</v>
      </c>
      <c r="G25" s="53"/>
      <c r="H25" s="54"/>
      <c r="I25" s="55"/>
      <c r="J25" s="54"/>
      <c r="K25" s="55"/>
      <c r="L25" s="54"/>
      <c r="M25" s="54"/>
    </row>
    <row r="26" spans="1:13" x14ac:dyDescent="0.2">
      <c r="A26" s="85"/>
      <c r="B26" s="78"/>
      <c r="C26" s="32" t="s">
        <v>20</v>
      </c>
      <c r="D26" s="53"/>
      <c r="E26" s="32"/>
      <c r="F26" s="53"/>
      <c r="G26" s="53"/>
      <c r="H26" s="54"/>
      <c r="I26" s="55"/>
      <c r="J26" s="54"/>
      <c r="K26" s="55"/>
      <c r="L26" s="54"/>
      <c r="M26" s="54"/>
    </row>
    <row r="27" spans="1:13" ht="18.75" x14ac:dyDescent="0.2">
      <c r="A27" s="85"/>
      <c r="B27" s="78"/>
      <c r="C27" s="45" t="s">
        <v>34</v>
      </c>
      <c r="D27" s="32" t="s">
        <v>30</v>
      </c>
      <c r="E27" s="32">
        <v>1.22</v>
      </c>
      <c r="F27" s="54">
        <f>E27*F21</f>
        <v>42.212000000000003</v>
      </c>
      <c r="G27" s="54"/>
      <c r="H27" s="54"/>
      <c r="I27" s="55"/>
      <c r="J27" s="54"/>
      <c r="K27" s="55"/>
      <c r="L27" s="54"/>
      <c r="M27" s="54"/>
    </row>
    <row r="28" spans="1:13" ht="18.75" x14ac:dyDescent="0.2">
      <c r="A28" s="86"/>
      <c r="B28" s="78"/>
      <c r="C28" s="33" t="s">
        <v>37</v>
      </c>
      <c r="D28" s="32" t="s">
        <v>30</v>
      </c>
      <c r="E28" s="32">
        <v>7.0000000000000007E-2</v>
      </c>
      <c r="F28" s="53">
        <f>E28*F21</f>
        <v>2.4220000000000002</v>
      </c>
      <c r="G28" s="54"/>
      <c r="H28" s="54"/>
      <c r="I28" s="55"/>
      <c r="J28" s="54"/>
      <c r="K28" s="55"/>
      <c r="L28" s="54"/>
      <c r="M28" s="54"/>
    </row>
    <row r="29" spans="1:13" ht="38.25" x14ac:dyDescent="0.2">
      <c r="A29" s="84">
        <v>5</v>
      </c>
      <c r="B29" s="56" t="s">
        <v>49</v>
      </c>
      <c r="C29" s="46" t="s">
        <v>62</v>
      </c>
      <c r="D29" s="78" t="s">
        <v>24</v>
      </c>
      <c r="E29" s="78"/>
      <c r="F29" s="36">
        <v>513.23</v>
      </c>
      <c r="G29" s="60"/>
      <c r="H29" s="61"/>
      <c r="I29" s="62"/>
      <c r="J29" s="61"/>
      <c r="K29" s="62"/>
      <c r="L29" s="61"/>
      <c r="M29" s="61"/>
    </row>
    <row r="30" spans="1:13" x14ac:dyDescent="0.2">
      <c r="A30" s="85"/>
      <c r="B30" s="78"/>
      <c r="C30" s="45" t="s">
        <v>12</v>
      </c>
      <c r="D30" s="53" t="s">
        <v>14</v>
      </c>
      <c r="E30" s="32">
        <v>3.3000000000000002E-2</v>
      </c>
      <c r="F30" s="57">
        <f>F29*E30</f>
        <v>16.936590000000002</v>
      </c>
      <c r="G30" s="59"/>
      <c r="H30" s="63"/>
      <c r="I30" s="54"/>
      <c r="J30" s="54"/>
      <c r="K30" s="55"/>
      <c r="L30" s="54"/>
      <c r="M30" s="54"/>
    </row>
    <row r="31" spans="1:13" x14ac:dyDescent="0.2">
      <c r="A31" s="85"/>
      <c r="B31" s="78"/>
      <c r="C31" s="47" t="s">
        <v>33</v>
      </c>
      <c r="D31" s="53" t="s">
        <v>19</v>
      </c>
      <c r="E31" s="32">
        <v>1.91E-3</v>
      </c>
      <c r="F31" s="57">
        <f>E31*F29</f>
        <v>0.98026930000000001</v>
      </c>
      <c r="G31" s="53"/>
      <c r="H31" s="54"/>
      <c r="I31" s="55"/>
      <c r="J31" s="54"/>
      <c r="K31" s="55"/>
      <c r="L31" s="54"/>
      <c r="M31" s="54"/>
    </row>
    <row r="32" spans="1:13" x14ac:dyDescent="0.2">
      <c r="A32" s="85"/>
      <c r="B32" s="78"/>
      <c r="C32" s="47" t="s">
        <v>35</v>
      </c>
      <c r="D32" s="53" t="s">
        <v>19</v>
      </c>
      <c r="E32" s="32">
        <v>1.12E-2</v>
      </c>
      <c r="F32" s="57">
        <f>E32*F29</f>
        <v>5.748176</v>
      </c>
      <c r="G32" s="53"/>
      <c r="H32" s="54"/>
      <c r="I32" s="55"/>
      <c r="J32" s="54"/>
      <c r="K32" s="54"/>
      <c r="L32" s="54"/>
      <c r="M32" s="54"/>
    </row>
    <row r="33" spans="1:13" x14ac:dyDescent="0.2">
      <c r="A33" s="85"/>
      <c r="B33" s="78"/>
      <c r="C33" s="47" t="s">
        <v>36</v>
      </c>
      <c r="D33" s="53" t="s">
        <v>19</v>
      </c>
      <c r="E33" s="32">
        <v>2.4799999999999999E-2</v>
      </c>
      <c r="F33" s="57">
        <f>E33*F29</f>
        <v>12.728104</v>
      </c>
      <c r="G33" s="53"/>
      <c r="H33" s="54"/>
      <c r="I33" s="55"/>
      <c r="J33" s="54"/>
      <c r="K33" s="55"/>
      <c r="L33" s="54"/>
      <c r="M33" s="54"/>
    </row>
    <row r="34" spans="1:13" x14ac:dyDescent="0.2">
      <c r="A34" s="85"/>
      <c r="B34" s="78"/>
      <c r="C34" s="47" t="s">
        <v>40</v>
      </c>
      <c r="D34" s="53" t="s">
        <v>19</v>
      </c>
      <c r="E34" s="32">
        <v>4.1399999999999996E-3</v>
      </c>
      <c r="F34" s="57">
        <f>F29*E34</f>
        <v>2.1247721999999998</v>
      </c>
      <c r="G34" s="53"/>
      <c r="H34" s="54"/>
      <c r="I34" s="55"/>
      <c r="J34" s="54"/>
      <c r="K34" s="55"/>
      <c r="L34" s="54"/>
      <c r="M34" s="54"/>
    </row>
    <row r="35" spans="1:13" ht="25.5" x14ac:dyDescent="0.2">
      <c r="A35" s="85"/>
      <c r="B35" s="78"/>
      <c r="C35" s="47" t="s">
        <v>50</v>
      </c>
      <c r="D35" s="53" t="s">
        <v>19</v>
      </c>
      <c r="E35" s="32">
        <v>5.2999999999999998E-4</v>
      </c>
      <c r="F35" s="44">
        <f>E35*F29</f>
        <v>0.27201189999999997</v>
      </c>
      <c r="G35" s="32"/>
      <c r="H35" s="34"/>
      <c r="I35" s="35"/>
      <c r="J35" s="34"/>
      <c r="K35" s="35"/>
      <c r="L35" s="34"/>
      <c r="M35" s="34"/>
    </row>
    <row r="36" spans="1:13" x14ac:dyDescent="0.2">
      <c r="A36" s="85"/>
      <c r="B36" s="78"/>
      <c r="C36" s="32" t="s">
        <v>20</v>
      </c>
      <c r="D36" s="53"/>
      <c r="E36" s="32"/>
      <c r="F36" s="53"/>
      <c r="G36" s="53"/>
      <c r="H36" s="54"/>
      <c r="I36" s="55"/>
      <c r="J36" s="54"/>
      <c r="K36" s="55"/>
      <c r="L36" s="54"/>
      <c r="M36" s="54"/>
    </row>
    <row r="37" spans="1:13" ht="18.75" x14ac:dyDescent="0.2">
      <c r="A37" s="85"/>
      <c r="B37" s="78"/>
      <c r="C37" s="45" t="s">
        <v>58</v>
      </c>
      <c r="D37" s="32" t="s">
        <v>30</v>
      </c>
      <c r="E37" s="32">
        <v>0.126</v>
      </c>
      <c r="F37" s="34">
        <f>E37*F29</f>
        <v>64.666980000000009</v>
      </c>
      <c r="G37" s="66"/>
      <c r="H37" s="66"/>
      <c r="I37" s="67"/>
      <c r="J37" s="66"/>
      <c r="K37" s="67"/>
      <c r="L37" s="66"/>
      <c r="M37" s="66"/>
    </row>
    <row r="38" spans="1:13" ht="18.75" x14ac:dyDescent="0.2">
      <c r="A38" s="86"/>
      <c r="B38" s="78"/>
      <c r="C38" s="33" t="s">
        <v>37</v>
      </c>
      <c r="D38" s="32" t="s">
        <v>30</v>
      </c>
      <c r="E38" s="32">
        <v>0.03</v>
      </c>
      <c r="F38" s="54">
        <f>E38*F29</f>
        <v>15.3969</v>
      </c>
      <c r="G38" s="54"/>
      <c r="H38" s="54"/>
      <c r="I38" s="55"/>
      <c r="J38" s="54"/>
      <c r="K38" s="55"/>
      <c r="L38" s="54"/>
      <c r="M38" s="54"/>
    </row>
    <row r="39" spans="1:13" ht="25.5" x14ac:dyDescent="0.2">
      <c r="A39" s="84">
        <v>6</v>
      </c>
      <c r="B39" s="56" t="s">
        <v>65</v>
      </c>
      <c r="C39" s="46" t="s">
        <v>66</v>
      </c>
      <c r="D39" s="78" t="s">
        <v>24</v>
      </c>
      <c r="E39" s="78"/>
      <c r="F39" s="36">
        <v>452.85</v>
      </c>
      <c r="G39" s="60"/>
      <c r="H39" s="61"/>
      <c r="I39" s="62"/>
      <c r="J39" s="61"/>
      <c r="K39" s="62"/>
      <c r="L39" s="61"/>
      <c r="M39" s="61"/>
    </row>
    <row r="40" spans="1:13" x14ac:dyDescent="0.2">
      <c r="A40" s="85"/>
      <c r="B40" s="78"/>
      <c r="C40" s="45" t="s">
        <v>12</v>
      </c>
      <c r="D40" s="37" t="s">
        <v>14</v>
      </c>
      <c r="E40" s="32">
        <v>0.38644000000000001</v>
      </c>
      <c r="F40" s="44">
        <f>E40*F39</f>
        <v>174.99935400000001</v>
      </c>
      <c r="G40" s="32"/>
      <c r="H40" s="34"/>
      <c r="I40" s="34"/>
      <c r="J40" s="34"/>
      <c r="K40" s="32"/>
      <c r="L40" s="32"/>
      <c r="M40" s="34"/>
    </row>
    <row r="41" spans="1:13" x14ac:dyDescent="0.2">
      <c r="A41" s="85"/>
      <c r="B41" s="78"/>
      <c r="C41" s="47" t="s">
        <v>40</v>
      </c>
      <c r="D41" s="53" t="s">
        <v>19</v>
      </c>
      <c r="E41" s="32">
        <v>2.2599999999999999E-2</v>
      </c>
      <c r="F41" s="57">
        <f>F39*E41</f>
        <v>10.23441</v>
      </c>
      <c r="G41" s="53"/>
      <c r="H41" s="54"/>
      <c r="I41" s="55"/>
      <c r="J41" s="54"/>
      <c r="K41" s="55"/>
      <c r="L41" s="54"/>
      <c r="M41" s="54"/>
    </row>
    <row r="42" spans="1:13" x14ac:dyDescent="0.2">
      <c r="A42" s="85"/>
      <c r="B42" s="78"/>
      <c r="C42" s="33" t="s">
        <v>21</v>
      </c>
      <c r="D42" s="37" t="s">
        <v>0</v>
      </c>
      <c r="E42" s="32">
        <v>1.3100000000000001E-2</v>
      </c>
      <c r="F42" s="44">
        <f>E42*F39</f>
        <v>5.9323350000000001</v>
      </c>
      <c r="G42" s="32"/>
      <c r="H42" s="32"/>
      <c r="I42" s="32"/>
      <c r="J42" s="32"/>
      <c r="K42" s="34"/>
      <c r="L42" s="34"/>
      <c r="M42" s="34"/>
    </row>
    <row r="43" spans="1:13" x14ac:dyDescent="0.2">
      <c r="A43" s="85"/>
      <c r="B43" s="78"/>
      <c r="C43" s="32" t="s">
        <v>20</v>
      </c>
      <c r="D43" s="32"/>
      <c r="E43" s="32"/>
      <c r="F43" s="34"/>
      <c r="G43" s="32"/>
      <c r="H43" s="34"/>
      <c r="I43" s="35"/>
      <c r="J43" s="34"/>
      <c r="K43" s="35"/>
      <c r="L43" s="34"/>
      <c r="M43" s="34"/>
    </row>
    <row r="44" spans="1:13" ht="18.75" x14ac:dyDescent="0.2">
      <c r="A44" s="85"/>
      <c r="B44" s="78"/>
      <c r="C44" s="33" t="s">
        <v>67</v>
      </c>
      <c r="D44" s="32" t="s">
        <v>30</v>
      </c>
      <c r="E44" s="32">
        <v>0.16320000000000001</v>
      </c>
      <c r="F44" s="44">
        <f>E44*F39</f>
        <v>73.905120000000011</v>
      </c>
      <c r="G44" s="38"/>
      <c r="H44" s="38"/>
      <c r="I44" s="39"/>
      <c r="J44" s="40"/>
      <c r="K44" s="41"/>
      <c r="L44" s="41"/>
      <c r="M44" s="34"/>
    </row>
    <row r="45" spans="1:13" ht="21" x14ac:dyDescent="0.2">
      <c r="A45" s="85"/>
      <c r="B45" s="78"/>
      <c r="C45" s="65" t="s">
        <v>59</v>
      </c>
      <c r="D45" s="32" t="s">
        <v>13</v>
      </c>
      <c r="E45" s="80" t="s">
        <v>73</v>
      </c>
      <c r="F45" s="44">
        <v>3.407</v>
      </c>
      <c r="G45" s="34"/>
      <c r="H45" s="34"/>
      <c r="I45" s="35"/>
      <c r="J45" s="34"/>
      <c r="K45" s="35"/>
      <c r="L45" s="34"/>
      <c r="M45" s="34"/>
    </row>
    <row r="46" spans="1:13" x14ac:dyDescent="0.2">
      <c r="A46" s="85"/>
      <c r="B46" s="78"/>
      <c r="C46" s="47" t="s">
        <v>68</v>
      </c>
      <c r="D46" s="53" t="s">
        <v>13</v>
      </c>
      <c r="E46" s="32">
        <v>1.9000000000000001E-4</v>
      </c>
      <c r="F46" s="54">
        <f>E46*F39</f>
        <v>8.6041500000000007E-2</v>
      </c>
      <c r="G46" s="54"/>
      <c r="H46" s="54"/>
      <c r="I46" s="55"/>
      <c r="J46" s="54"/>
      <c r="K46" s="55"/>
      <c r="L46" s="54"/>
      <c r="M46" s="54"/>
    </row>
    <row r="47" spans="1:13" ht="18.75" x14ac:dyDescent="0.2">
      <c r="A47" s="85"/>
      <c r="B47" s="78"/>
      <c r="C47" s="33" t="s">
        <v>64</v>
      </c>
      <c r="D47" s="32" t="s">
        <v>30</v>
      </c>
      <c r="E47" s="32">
        <v>0.04</v>
      </c>
      <c r="F47" s="34">
        <f>E47*F39</f>
        <v>18.114000000000001</v>
      </c>
      <c r="G47" s="34"/>
      <c r="H47" s="34"/>
      <c r="I47" s="35"/>
      <c r="J47" s="34"/>
      <c r="K47" s="35"/>
      <c r="L47" s="34"/>
      <c r="M47" s="34"/>
    </row>
    <row r="48" spans="1:13" ht="18.75" x14ac:dyDescent="0.2">
      <c r="A48" s="85"/>
      <c r="B48" s="78"/>
      <c r="C48" s="33" t="s">
        <v>60</v>
      </c>
      <c r="D48" s="32" t="s">
        <v>61</v>
      </c>
      <c r="E48" s="32">
        <v>9.3399999999999993E-3</v>
      </c>
      <c r="F48" s="44">
        <f>E48*F39</f>
        <v>4.2296189999999996</v>
      </c>
      <c r="G48" s="34"/>
      <c r="H48" s="34"/>
      <c r="I48" s="35"/>
      <c r="J48" s="34"/>
      <c r="K48" s="35"/>
      <c r="L48" s="34"/>
      <c r="M48" s="34"/>
    </row>
    <row r="49" spans="1:13" ht="18.75" x14ac:dyDescent="0.2">
      <c r="A49" s="85"/>
      <c r="B49" s="78"/>
      <c r="C49" s="33" t="s">
        <v>37</v>
      </c>
      <c r="D49" s="32" t="s">
        <v>30</v>
      </c>
      <c r="E49" s="32">
        <v>0.17799999999999999</v>
      </c>
      <c r="F49" s="34">
        <f>E49*F39</f>
        <v>80.607299999999995</v>
      </c>
      <c r="G49" s="34"/>
      <c r="H49" s="34"/>
      <c r="I49" s="35"/>
      <c r="J49" s="34"/>
      <c r="K49" s="35"/>
      <c r="L49" s="34"/>
      <c r="M49" s="34"/>
    </row>
    <row r="50" spans="1:13" x14ac:dyDescent="0.2">
      <c r="A50" s="86"/>
      <c r="B50" s="78"/>
      <c r="C50" s="33" t="s">
        <v>16</v>
      </c>
      <c r="D50" s="37" t="s">
        <v>0</v>
      </c>
      <c r="E50" s="32">
        <v>5.64E-3</v>
      </c>
      <c r="F50" s="34">
        <f>E50*F39</f>
        <v>2.554074</v>
      </c>
      <c r="G50" s="38"/>
      <c r="H50" s="38"/>
      <c r="I50" s="39"/>
      <c r="J50" s="40"/>
      <c r="K50" s="41"/>
      <c r="L50" s="41"/>
      <c r="M50" s="34"/>
    </row>
    <row r="51" spans="1:13" ht="38.25" x14ac:dyDescent="0.2">
      <c r="A51" s="84">
        <v>7</v>
      </c>
      <c r="B51" s="56" t="s">
        <v>69</v>
      </c>
      <c r="C51" s="46" t="s">
        <v>74</v>
      </c>
      <c r="D51" s="78" t="s">
        <v>57</v>
      </c>
      <c r="E51" s="78"/>
      <c r="F51" s="36">
        <f>F12/4.5*1000*3</f>
        <v>100.66666666666667</v>
      </c>
      <c r="G51" s="60"/>
      <c r="H51" s="61"/>
      <c r="I51" s="62"/>
      <c r="J51" s="61"/>
      <c r="K51" s="62"/>
      <c r="L51" s="61"/>
      <c r="M51" s="61"/>
    </row>
    <row r="52" spans="1:13" x14ac:dyDescent="0.2">
      <c r="A52" s="85"/>
      <c r="B52" s="78"/>
      <c r="C52" s="45" t="s">
        <v>12</v>
      </c>
      <c r="D52" s="37" t="s">
        <v>14</v>
      </c>
      <c r="E52" s="32">
        <v>7.6999999999999999E-2</v>
      </c>
      <c r="F52" s="42">
        <f>E52*F51</f>
        <v>7.7513333333333332</v>
      </c>
      <c r="G52" s="32"/>
      <c r="H52" s="34"/>
      <c r="I52" s="34"/>
      <c r="J52" s="34"/>
      <c r="K52" s="32"/>
      <c r="L52" s="32"/>
      <c r="M52" s="34"/>
    </row>
    <row r="53" spans="1:13" x14ac:dyDescent="0.2">
      <c r="A53" s="85"/>
      <c r="B53" s="78"/>
      <c r="C53" s="47" t="s">
        <v>70</v>
      </c>
      <c r="D53" s="53" t="s">
        <v>19</v>
      </c>
      <c r="E53" s="32">
        <v>0.19400000000000001</v>
      </c>
      <c r="F53" s="64">
        <f>E53*F51</f>
        <v>19.529333333333334</v>
      </c>
      <c r="G53" s="53"/>
      <c r="H53" s="54"/>
      <c r="I53" s="55"/>
      <c r="J53" s="54"/>
      <c r="K53" s="54"/>
      <c r="L53" s="54"/>
      <c r="M53" s="54"/>
    </row>
    <row r="54" spans="1:13" x14ac:dyDescent="0.2">
      <c r="A54" s="85"/>
      <c r="B54" s="78"/>
      <c r="C54" s="47" t="s">
        <v>71</v>
      </c>
      <c r="D54" s="53" t="s">
        <v>19</v>
      </c>
      <c r="E54" s="32">
        <v>2.4199999999999999E-2</v>
      </c>
      <c r="F54" s="64">
        <f>E54*F51</f>
        <v>2.4361333333333333</v>
      </c>
      <c r="G54" s="53"/>
      <c r="H54" s="54"/>
      <c r="I54" s="55"/>
      <c r="J54" s="54"/>
      <c r="K54" s="54"/>
      <c r="L54" s="54"/>
      <c r="M54" s="54"/>
    </row>
    <row r="55" spans="1:13" x14ac:dyDescent="0.2">
      <c r="A55" s="85"/>
      <c r="B55" s="78"/>
      <c r="C55" s="47" t="s">
        <v>72</v>
      </c>
      <c r="D55" s="53" t="s">
        <v>19</v>
      </c>
      <c r="E55" s="32">
        <v>1.67E-2</v>
      </c>
      <c r="F55" s="64">
        <f>E55*F51</f>
        <v>1.6811333333333334</v>
      </c>
      <c r="G55" s="53"/>
      <c r="H55" s="54"/>
      <c r="I55" s="55"/>
      <c r="J55" s="54"/>
      <c r="K55" s="55"/>
      <c r="L55" s="54"/>
      <c r="M55" s="54"/>
    </row>
    <row r="56" spans="1:13" x14ac:dyDescent="0.2">
      <c r="A56" s="85"/>
      <c r="B56" s="78"/>
      <c r="C56" s="47" t="s">
        <v>40</v>
      </c>
      <c r="D56" s="53" t="s">
        <v>19</v>
      </c>
      <c r="E56" s="32">
        <v>8.8000000000000005E-3</v>
      </c>
      <c r="F56" s="64">
        <f>E56*F51</f>
        <v>0.8858666666666668</v>
      </c>
      <c r="G56" s="53"/>
      <c r="H56" s="54"/>
      <c r="I56" s="55"/>
      <c r="J56" s="54"/>
      <c r="K56" s="55"/>
      <c r="L56" s="54"/>
      <c r="M56" s="54"/>
    </row>
    <row r="57" spans="1:13" x14ac:dyDescent="0.2">
      <c r="A57" s="85"/>
      <c r="B57" s="78"/>
      <c r="C57" s="33" t="s">
        <v>21</v>
      </c>
      <c r="D57" s="37" t="s">
        <v>0</v>
      </c>
      <c r="E57" s="32">
        <v>6.3700000000000007E-2</v>
      </c>
      <c r="F57" s="42">
        <f>E57*F51</f>
        <v>6.4124666666666679</v>
      </c>
      <c r="G57" s="32"/>
      <c r="H57" s="32"/>
      <c r="I57" s="32"/>
      <c r="J57" s="32"/>
      <c r="K57" s="34"/>
      <c r="L57" s="34"/>
      <c r="M57" s="34"/>
    </row>
    <row r="58" spans="1:13" x14ac:dyDescent="0.2">
      <c r="A58" s="85"/>
      <c r="B58" s="78"/>
      <c r="C58" s="32" t="s">
        <v>20</v>
      </c>
      <c r="D58" s="32"/>
      <c r="E58" s="32"/>
      <c r="F58" s="34"/>
      <c r="G58" s="32"/>
      <c r="H58" s="34"/>
      <c r="I58" s="35"/>
      <c r="J58" s="34"/>
      <c r="K58" s="35"/>
      <c r="L58" s="34"/>
      <c r="M58" s="34"/>
    </row>
    <row r="59" spans="1:13" x14ac:dyDescent="0.2">
      <c r="A59" s="85"/>
      <c r="B59" s="78"/>
      <c r="C59" s="47" t="s">
        <v>56</v>
      </c>
      <c r="D59" s="53" t="s">
        <v>13</v>
      </c>
      <c r="E59" s="32">
        <v>5.9999999999999995E-4</v>
      </c>
      <c r="F59" s="75">
        <f>E59*F51</f>
        <v>6.0399999999999995E-2</v>
      </c>
      <c r="G59" s="54"/>
      <c r="H59" s="54"/>
      <c r="I59" s="55"/>
      <c r="J59" s="54"/>
      <c r="K59" s="55"/>
      <c r="L59" s="54"/>
      <c r="M59" s="54"/>
    </row>
    <row r="60" spans="1:13" ht="18.75" x14ac:dyDescent="0.2">
      <c r="A60" s="85"/>
      <c r="B60" s="78"/>
      <c r="C60" s="33" t="s">
        <v>37</v>
      </c>
      <c r="D60" s="32" t="s">
        <v>30</v>
      </c>
      <c r="E60" s="32">
        <v>6.2E-2</v>
      </c>
      <c r="F60" s="42">
        <f>E60*F51</f>
        <v>6.2413333333333334</v>
      </c>
      <c r="G60" s="54"/>
      <c r="H60" s="54"/>
      <c r="I60" s="55"/>
      <c r="J60" s="54"/>
      <c r="K60" s="55"/>
      <c r="L60" s="54"/>
      <c r="M60" s="54"/>
    </row>
    <row r="61" spans="1:13" ht="18.75" x14ac:dyDescent="0.2">
      <c r="A61" s="85"/>
      <c r="B61" s="78"/>
      <c r="C61" s="33" t="s">
        <v>64</v>
      </c>
      <c r="D61" s="32" t="s">
        <v>30</v>
      </c>
      <c r="E61" s="32">
        <v>0.01</v>
      </c>
      <c r="F61" s="42">
        <f>E61*F51</f>
        <v>1.0066666666666668</v>
      </c>
      <c r="G61" s="54"/>
      <c r="H61" s="54"/>
      <c r="I61" s="55"/>
      <c r="J61" s="54"/>
      <c r="K61" s="55"/>
      <c r="L61" s="54"/>
      <c r="M61" s="54"/>
    </row>
    <row r="62" spans="1:13" x14ac:dyDescent="0.2">
      <c r="A62" s="85"/>
      <c r="B62" s="78"/>
      <c r="C62" s="47" t="s">
        <v>68</v>
      </c>
      <c r="D62" s="53" t="s">
        <v>13</v>
      </c>
      <c r="E62" s="32">
        <v>6.9999999999999999E-4</v>
      </c>
      <c r="F62" s="75">
        <f>E62*F51</f>
        <v>7.0466666666666664E-2</v>
      </c>
      <c r="G62" s="54"/>
      <c r="H62" s="54"/>
      <c r="I62" s="55"/>
      <c r="J62" s="54"/>
      <c r="K62" s="55"/>
      <c r="L62" s="54"/>
      <c r="M62" s="54"/>
    </row>
    <row r="63" spans="1:13" x14ac:dyDescent="0.2">
      <c r="A63" s="86"/>
      <c r="B63" s="78"/>
      <c r="C63" s="33" t="s">
        <v>16</v>
      </c>
      <c r="D63" s="37" t="s">
        <v>0</v>
      </c>
      <c r="E63" s="32">
        <v>1.78E-2</v>
      </c>
      <c r="F63" s="42">
        <f>E63*F51</f>
        <v>1.7918666666666667</v>
      </c>
      <c r="G63" s="38"/>
      <c r="H63" s="38"/>
      <c r="I63" s="39"/>
      <c r="J63" s="40"/>
      <c r="K63" s="41"/>
      <c r="L63" s="41"/>
      <c r="M63" s="34"/>
    </row>
    <row r="64" spans="1:13" ht="38.25" x14ac:dyDescent="0.2">
      <c r="A64" s="84">
        <v>8</v>
      </c>
      <c r="B64" s="56" t="s">
        <v>41</v>
      </c>
      <c r="C64" s="46" t="s">
        <v>42</v>
      </c>
      <c r="D64" s="78" t="s">
        <v>38</v>
      </c>
      <c r="E64" s="78"/>
      <c r="F64" s="36">
        <v>27.2</v>
      </c>
      <c r="G64" s="60"/>
      <c r="H64" s="61"/>
      <c r="I64" s="62"/>
      <c r="J64" s="61"/>
      <c r="K64" s="62"/>
      <c r="L64" s="61"/>
      <c r="M64" s="61"/>
    </row>
    <row r="65" spans="1:13" x14ac:dyDescent="0.2">
      <c r="A65" s="85"/>
      <c r="B65" s="78"/>
      <c r="C65" s="45" t="s">
        <v>12</v>
      </c>
      <c r="D65" s="37" t="s">
        <v>14</v>
      </c>
      <c r="E65" s="44">
        <v>0.15</v>
      </c>
      <c r="F65" s="42">
        <f>E65*F64</f>
        <v>4.08</v>
      </c>
      <c r="G65" s="32"/>
      <c r="H65" s="34"/>
      <c r="I65" s="34"/>
      <c r="J65" s="34"/>
      <c r="K65" s="32"/>
      <c r="L65" s="32"/>
      <c r="M65" s="34"/>
    </row>
    <row r="66" spans="1:13" x14ac:dyDescent="0.2">
      <c r="A66" s="85"/>
      <c r="B66" s="78"/>
      <c r="C66" s="47" t="s">
        <v>33</v>
      </c>
      <c r="D66" s="53" t="s">
        <v>19</v>
      </c>
      <c r="E66" s="32">
        <v>2.1600000000000001E-2</v>
      </c>
      <c r="F66" s="64">
        <f>E66*F64</f>
        <v>0.58752000000000004</v>
      </c>
      <c r="G66" s="53"/>
      <c r="H66" s="54"/>
      <c r="I66" s="55"/>
      <c r="J66" s="54"/>
      <c r="K66" s="55"/>
      <c r="L66" s="54"/>
      <c r="M66" s="54"/>
    </row>
    <row r="67" spans="1:13" x14ac:dyDescent="0.2">
      <c r="A67" s="85"/>
      <c r="B67" s="78"/>
      <c r="C67" s="47" t="s">
        <v>36</v>
      </c>
      <c r="D67" s="53" t="s">
        <v>19</v>
      </c>
      <c r="E67" s="32">
        <v>2.7300000000000001E-2</v>
      </c>
      <c r="F67" s="64">
        <f>E67*F64</f>
        <v>0.74256</v>
      </c>
      <c r="G67" s="53"/>
      <c r="H67" s="54"/>
      <c r="I67" s="55"/>
      <c r="J67" s="54"/>
      <c r="K67" s="55"/>
      <c r="L67" s="54"/>
      <c r="M67" s="54"/>
    </row>
    <row r="68" spans="1:13" x14ac:dyDescent="0.2">
      <c r="A68" s="85"/>
      <c r="B68" s="78"/>
      <c r="C68" s="47" t="s">
        <v>40</v>
      </c>
      <c r="D68" s="53" t="s">
        <v>19</v>
      </c>
      <c r="E68" s="32">
        <v>9.7000000000000003E-3</v>
      </c>
      <c r="F68" s="57">
        <f>E68*F64</f>
        <v>0.26384000000000002</v>
      </c>
      <c r="G68" s="53"/>
      <c r="H68" s="54"/>
      <c r="I68" s="55"/>
      <c r="J68" s="54"/>
      <c r="K68" s="55"/>
      <c r="L68" s="54"/>
      <c r="M68" s="54"/>
    </row>
    <row r="69" spans="1:13" x14ac:dyDescent="0.2">
      <c r="A69" s="85"/>
      <c r="B69" s="78"/>
      <c r="C69" s="33" t="s">
        <v>21</v>
      </c>
      <c r="D69" s="37" t="s">
        <v>0</v>
      </c>
      <c r="E69" s="32">
        <v>2.3E-3</v>
      </c>
      <c r="F69" s="44">
        <f>E69*F64</f>
        <v>6.2559999999999991E-2</v>
      </c>
      <c r="G69" s="32"/>
      <c r="H69" s="32"/>
      <c r="I69" s="32"/>
      <c r="J69" s="32"/>
      <c r="K69" s="34"/>
      <c r="L69" s="34"/>
      <c r="M69" s="34"/>
    </row>
    <row r="70" spans="1:13" x14ac:dyDescent="0.2">
      <c r="A70" s="85"/>
      <c r="B70" s="78"/>
      <c r="C70" s="32" t="s">
        <v>20</v>
      </c>
      <c r="D70" s="32"/>
      <c r="E70" s="32"/>
      <c r="F70" s="34"/>
      <c r="G70" s="32"/>
      <c r="H70" s="34"/>
      <c r="I70" s="35"/>
      <c r="J70" s="34"/>
      <c r="K70" s="35"/>
      <c r="L70" s="34"/>
      <c r="M70" s="34"/>
    </row>
    <row r="71" spans="1:13" ht="18.75" x14ac:dyDescent="0.2">
      <c r="A71" s="85"/>
      <c r="B71" s="78"/>
      <c r="C71" s="33" t="s">
        <v>34</v>
      </c>
      <c r="D71" s="32" t="s">
        <v>30</v>
      </c>
      <c r="E71" s="32">
        <v>1.22</v>
      </c>
      <c r="F71" s="44">
        <f>E71*F64</f>
        <v>33.183999999999997</v>
      </c>
      <c r="G71" s="54"/>
      <c r="H71" s="38"/>
      <c r="I71" s="39"/>
      <c r="J71" s="40"/>
      <c r="K71" s="41"/>
      <c r="L71" s="41"/>
      <c r="M71" s="34"/>
    </row>
    <row r="72" spans="1:13" ht="19.5" thickBot="1" x14ac:dyDescent="0.25">
      <c r="A72" s="86"/>
      <c r="B72" s="78"/>
      <c r="C72" s="33" t="s">
        <v>37</v>
      </c>
      <c r="D72" s="32" t="s">
        <v>30</v>
      </c>
      <c r="E72" s="32">
        <v>7.0000000000000007E-2</v>
      </c>
      <c r="F72" s="53">
        <f>E72*F64</f>
        <v>1.9040000000000001</v>
      </c>
      <c r="G72" s="54"/>
      <c r="H72" s="54"/>
      <c r="I72" s="55"/>
      <c r="J72" s="54"/>
      <c r="K72" s="55"/>
      <c r="L72" s="54"/>
      <c r="M72" s="54"/>
    </row>
    <row r="73" spans="1:13" ht="13.5" thickBot="1" x14ac:dyDescent="0.25">
      <c r="A73" s="22"/>
      <c r="B73" s="23"/>
      <c r="C73" s="24" t="s">
        <v>8</v>
      </c>
      <c r="D73" s="25"/>
      <c r="E73" s="25"/>
      <c r="F73" s="26"/>
      <c r="G73" s="25"/>
      <c r="H73" s="27"/>
      <c r="I73" s="28"/>
      <c r="J73" s="27"/>
      <c r="K73" s="27"/>
      <c r="L73" s="27"/>
      <c r="M73" s="29"/>
    </row>
    <row r="74" spans="1:13" x14ac:dyDescent="0.2">
      <c r="A74" s="7"/>
      <c r="B74" s="7"/>
      <c r="C74" s="5" t="s">
        <v>45</v>
      </c>
      <c r="D74" s="43"/>
      <c r="E74" s="9" t="s">
        <v>76</v>
      </c>
      <c r="F74" s="43"/>
      <c r="G74" s="43"/>
      <c r="H74" s="31"/>
      <c r="I74" s="21"/>
      <c r="J74" s="31"/>
      <c r="K74" s="21"/>
      <c r="L74" s="31"/>
      <c r="M74" s="6"/>
    </row>
    <row r="75" spans="1:13" x14ac:dyDescent="0.2">
      <c r="A75" s="11"/>
      <c r="B75" s="11"/>
      <c r="C75" s="58" t="s">
        <v>8</v>
      </c>
      <c r="D75" s="68"/>
      <c r="E75" s="68"/>
      <c r="F75" s="16"/>
      <c r="G75" s="68"/>
      <c r="H75" s="36"/>
      <c r="I75" s="15"/>
      <c r="J75" s="36"/>
      <c r="K75" s="15"/>
      <c r="L75" s="36"/>
      <c r="M75" s="17"/>
    </row>
    <row r="76" spans="1:13" x14ac:dyDescent="0.2">
      <c r="A76" s="1"/>
      <c r="B76" s="1"/>
      <c r="C76" s="33" t="s">
        <v>22</v>
      </c>
      <c r="D76" s="32"/>
      <c r="E76" s="10" t="s">
        <v>76</v>
      </c>
      <c r="F76" s="32"/>
      <c r="G76" s="32"/>
      <c r="H76" s="32"/>
      <c r="I76" s="32"/>
      <c r="J76" s="32"/>
      <c r="K76" s="32"/>
      <c r="L76" s="32"/>
      <c r="M76" s="2"/>
    </row>
    <row r="77" spans="1:13" x14ac:dyDescent="0.2">
      <c r="A77" s="11"/>
      <c r="B77" s="11"/>
      <c r="C77" s="58" t="s">
        <v>8</v>
      </c>
      <c r="D77" s="68"/>
      <c r="E77" s="68"/>
      <c r="F77" s="16"/>
      <c r="G77" s="68"/>
      <c r="H77" s="15"/>
      <c r="I77" s="15"/>
      <c r="J77" s="15"/>
      <c r="K77" s="15"/>
      <c r="L77" s="36"/>
      <c r="M77" s="17"/>
    </row>
    <row r="78" spans="1:13" x14ac:dyDescent="0.2">
      <c r="A78" s="1"/>
      <c r="B78" s="1"/>
      <c r="C78" s="33" t="s">
        <v>17</v>
      </c>
      <c r="D78" s="32"/>
      <c r="E78" s="10" t="s">
        <v>76</v>
      </c>
      <c r="F78" s="35"/>
      <c r="G78" s="32"/>
      <c r="H78" s="3"/>
      <c r="I78" s="3"/>
      <c r="J78" s="3"/>
      <c r="K78" s="3"/>
      <c r="L78" s="34"/>
      <c r="M78" s="2"/>
    </row>
    <row r="79" spans="1:13" x14ac:dyDescent="0.2">
      <c r="A79" s="11"/>
      <c r="B79" s="11"/>
      <c r="C79" s="58" t="s">
        <v>8</v>
      </c>
      <c r="D79" s="68"/>
      <c r="E79" s="68"/>
      <c r="F79" s="16"/>
      <c r="G79" s="68"/>
      <c r="H79" s="36"/>
      <c r="I79" s="15"/>
      <c r="J79" s="36"/>
      <c r="K79" s="15"/>
      <c r="L79" s="36"/>
      <c r="M79" s="17"/>
    </row>
    <row r="80" spans="1:13" x14ac:dyDescent="0.2">
      <c r="A80" s="11"/>
      <c r="B80" s="11"/>
      <c r="C80" s="33" t="s">
        <v>25</v>
      </c>
      <c r="D80" s="68"/>
      <c r="E80" s="10">
        <v>0.03</v>
      </c>
      <c r="F80" s="16"/>
      <c r="G80" s="68"/>
      <c r="H80" s="36"/>
      <c r="I80" s="15"/>
      <c r="J80" s="36"/>
      <c r="K80" s="15"/>
      <c r="L80" s="36"/>
      <c r="M80" s="2"/>
    </row>
    <row r="81" spans="1:13" x14ac:dyDescent="0.2">
      <c r="A81" s="11"/>
      <c r="B81" s="11"/>
      <c r="C81" s="58" t="s">
        <v>8</v>
      </c>
      <c r="D81" s="68"/>
      <c r="E81" s="68"/>
      <c r="F81" s="16"/>
      <c r="G81" s="68"/>
      <c r="H81" s="36"/>
      <c r="I81" s="15"/>
      <c r="J81" s="36"/>
      <c r="K81" s="15"/>
      <c r="L81" s="36"/>
      <c r="M81" s="17"/>
    </row>
    <row r="84" spans="1:13" x14ac:dyDescent="0.2">
      <c r="M84" s="73"/>
    </row>
    <row r="85" spans="1:13" x14ac:dyDescent="0.2">
      <c r="F85" s="30"/>
      <c r="G85" s="72"/>
      <c r="H85" s="72"/>
      <c r="I85" s="72"/>
      <c r="J85" s="72"/>
      <c r="K85" s="72"/>
      <c r="L85" s="72"/>
    </row>
    <row r="86" spans="1:13" x14ac:dyDescent="0.2">
      <c r="F86" s="30"/>
      <c r="G86" s="72"/>
      <c r="H86" s="72"/>
      <c r="I86" s="72"/>
      <c r="J86" s="72"/>
      <c r="K86" s="72"/>
      <c r="L86" s="72"/>
    </row>
    <row r="87" spans="1:13" x14ac:dyDescent="0.2">
      <c r="F87" s="30"/>
      <c r="G87" s="72"/>
      <c r="H87" s="72"/>
      <c r="I87" s="72"/>
      <c r="J87" s="72"/>
      <c r="K87" s="72"/>
      <c r="L87" s="72"/>
    </row>
  </sheetData>
  <mergeCells count="25">
    <mergeCell ref="A64:A72"/>
    <mergeCell ref="A51:A63"/>
    <mergeCell ref="A2:M2"/>
    <mergeCell ref="A4:M4"/>
    <mergeCell ref="H5:K5"/>
    <mergeCell ref="E8:E9"/>
    <mergeCell ref="A6:D6"/>
    <mergeCell ref="H6:K6"/>
    <mergeCell ref="F8:F9"/>
    <mergeCell ref="G8:H8"/>
    <mergeCell ref="I8:J8"/>
    <mergeCell ref="K8:L8"/>
    <mergeCell ref="D8:D9"/>
    <mergeCell ref="A8:A9"/>
    <mergeCell ref="A39:A50"/>
    <mergeCell ref="A29:A38"/>
    <mergeCell ref="A20:M20"/>
    <mergeCell ref="A21:A28"/>
    <mergeCell ref="A15:A18"/>
    <mergeCell ref="C8:C9"/>
    <mergeCell ref="A12:A13"/>
    <mergeCell ref="A14:M14"/>
    <mergeCell ref="B12:B13"/>
    <mergeCell ref="A11:M11"/>
    <mergeCell ref="B8:B9"/>
  </mergeCells>
  <conditionalFormatting sqref="C17:M17">
    <cfRule type="cellIs" dxfId="0" priority="5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Levan Bitsadze</cp:lastModifiedBy>
  <cp:lastPrinted>2018-09-12T10:47:03Z</cp:lastPrinted>
  <dcterms:created xsi:type="dcterms:W3CDTF">1996-10-14T23:33:28Z</dcterms:created>
  <dcterms:modified xsi:type="dcterms:W3CDTF">2019-01-17T12:27:18Z</dcterms:modified>
</cp:coreProperties>
</file>