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35" windowHeight="9300" tabRatio="907" activeTab="0"/>
  </bookViews>
  <sheets>
    <sheet name="ბარათაშვილის 99" sheetId="1" r:id="rId1"/>
  </sheets>
  <definedNames>
    <definedName name="_xlnm.Print_Area" localSheetId="0">'ბარათაშვილის 99'!$A$2:$F$122</definedName>
    <definedName name="_xlnm.Print_Titles" localSheetId="0">'ბარათაშვილის 99'!$8:$8</definedName>
  </definedNames>
  <calcPr fullCalcOnLoad="1"/>
</workbook>
</file>

<file path=xl/sharedStrings.xml><?xml version="1.0" encoding="utf-8"?>
<sst xmlns="http://schemas.openxmlformats.org/spreadsheetml/2006/main" count="236" uniqueCount="118">
  <si>
    <t>Rirebuleba (lari)</t>
  </si>
  <si>
    <t>kac.sT</t>
  </si>
  <si>
    <t>ganzomilebis erTeuli</t>
  </si>
  <si>
    <t>#</t>
  </si>
  <si>
    <t>samuSaoTa dasaxeleba</t>
  </si>
  <si>
    <t>ganz. erTeulze</t>
  </si>
  <si>
    <t>saproeqto monacemze</t>
  </si>
  <si>
    <t>1</t>
  </si>
  <si>
    <t>kubm</t>
  </si>
  <si>
    <t>kg</t>
  </si>
  <si>
    <t>lari</t>
  </si>
  <si>
    <t>saxarjTaRricxvo mogeba</t>
  </si>
  <si>
    <t xml:space="preserve"> sxvadasxva masalebi</t>
  </si>
  <si>
    <t>kub.m</t>
  </si>
  <si>
    <t>sxvadasxva masalebi</t>
  </si>
  <si>
    <t>tn</t>
  </si>
  <si>
    <t>manq.sT</t>
  </si>
  <si>
    <t>cali</t>
  </si>
  <si>
    <t>j a m i:</t>
  </si>
  <si>
    <t xml:space="preserve"> j a m i:</t>
  </si>
  <si>
    <t>tona</t>
  </si>
  <si>
    <t>kv.m</t>
  </si>
  <si>
    <t>zednadebi xarjebi</t>
  </si>
  <si>
    <t>2</t>
  </si>
  <si>
    <t>3</t>
  </si>
  <si>
    <t>4</t>
  </si>
  <si>
    <t xml:space="preserve"> kv.m</t>
  </si>
  <si>
    <t>grZ.m</t>
  </si>
  <si>
    <t>satransporto xarjebi</t>
  </si>
  <si>
    <t xml:space="preserve"> SromiTi danaxarji</t>
  </si>
  <si>
    <t>qviSa</t>
  </si>
  <si>
    <t>8</t>
  </si>
  <si>
    <t>j a m i</t>
  </si>
  <si>
    <t>maT Soris: SromiTi resursi</t>
  </si>
  <si>
    <t>wyali</t>
  </si>
  <si>
    <t>duRabi</t>
  </si>
  <si>
    <t>11</t>
  </si>
  <si>
    <t>9</t>
  </si>
  <si>
    <r>
      <t xml:space="preserve">betoni </t>
    </r>
    <r>
      <rPr>
        <sz val="10"/>
        <rFont val="Arial Cyr"/>
        <family val="2"/>
      </rPr>
      <t>B15</t>
    </r>
  </si>
  <si>
    <t>gruntis ukuCayra da zedmeti gruntis adgilze mosworeba</t>
  </si>
  <si>
    <t xml:space="preserve">j a m i: </t>
  </si>
  <si>
    <t xml:space="preserve"> sul: II eleqtro samontaJo samuSaoebi</t>
  </si>
  <si>
    <t>gruntis gatana 5 km manZilze</t>
  </si>
  <si>
    <t>Wa</t>
  </si>
  <si>
    <t>betonis wvrili sakedle bloki 40*20*20 sm</t>
  </si>
  <si>
    <t>asfaltis safaris qveS RorRis safuZvelis mowyoba sisqiT 10 sm</t>
  </si>
  <si>
    <t>igive _ 10 t 1,15*0,0111</t>
  </si>
  <si>
    <t>sxva manqanebi</t>
  </si>
  <si>
    <t>asfaltbetonis safaris mkvrivi wvrilmarcvlovani safaris mowyoba sisqiT 5 sm</t>
  </si>
  <si>
    <t xml:space="preserve">avtogudronatori_7000 l </t>
  </si>
  <si>
    <t>Txevadi bitumi</t>
  </si>
  <si>
    <t>asfaltis safaris qveS Txevadi bitumis mosxma (0,8 kg _ 1 kv.m)</t>
  </si>
  <si>
    <t>betonis bordiurebis dayeneba betonis safuZvelze _ kveTiT 300х150 mm</t>
  </si>
  <si>
    <t>bordiuri kveTiT 300х150 mm</t>
  </si>
  <si>
    <t xml:space="preserve">Robis da bordiurebis mosawyobad gruntis damuSaveba xeliT </t>
  </si>
  <si>
    <t>Ria saniaRvre arxis mowyoba betonis dekoratiuli blokebiT qviSis safuZvelze</t>
  </si>
  <si>
    <t>Ria saniaRvre arxis bloki</t>
  </si>
  <si>
    <t>saniaRvre arxze liTonis cxaurebis mowyoba</t>
  </si>
  <si>
    <t>liTonis cxaura</t>
  </si>
  <si>
    <t xml:space="preserve">gruntis damuSaveba xeliT </t>
  </si>
  <si>
    <r>
      <t xml:space="preserve">betoni </t>
    </r>
    <r>
      <rPr>
        <sz val="10"/>
        <rFont val="Arial"/>
        <family val="2"/>
      </rPr>
      <t>B15</t>
    </r>
  </si>
  <si>
    <t>filis armireba ф4mm Вр-I biji 200х200 mm</t>
  </si>
  <si>
    <t>armatura ф4mm Вр-I</t>
  </si>
  <si>
    <t>betonis filis morkinva</t>
  </si>
  <si>
    <t>cementi m400</t>
  </si>
  <si>
    <t>kompl.</t>
  </si>
  <si>
    <t>cement-qviSis xsnari</t>
  </si>
  <si>
    <t>I.1 ezos keTilmowyoba-mopirkeTeba</t>
  </si>
  <si>
    <t>I.2 ezos saniaRvre qselis mowyoba</t>
  </si>
  <si>
    <t>I samSeneblo da santeqnikuri samuSaoebi</t>
  </si>
  <si>
    <t>II eleqtrosamontaJo samuSaoebi</t>
  </si>
  <si>
    <t>sul: I samSeneblo da santeqnikuri samuSaoebi</t>
  </si>
  <si>
    <t>sul xarjTaRricxviT:: (I+II): samSeneblo, santeqnikuri da eleqtrosamontaJo samuSaoebi</t>
  </si>
  <si>
    <t>sxvadasxva zomis sworkuTxa kveTis liTonis mili</t>
  </si>
  <si>
    <t>profilirebuli Tunuqi sisqiT aranaklebi 0,5 mm.</t>
  </si>
  <si>
    <t xml:space="preserve"> sxvadasxva masalebi (saRebavi, laqi, eleqtrodi, sWvali da sxva)</t>
  </si>
  <si>
    <t xml:space="preserve">wvrilmarclovani balasti </t>
  </si>
  <si>
    <t>arsebuli sakanalizacio Webis remonti da moyvana saproeqto niSnulamde</t>
  </si>
  <si>
    <t>gare ganaTebis dioduri sanaTi 50 vt.</t>
  </si>
  <si>
    <t>gruntis damuSaveba saproeqto niSnulamde (moWra) meqanizirebuli wesiT da gadaadgileba</t>
  </si>
  <si>
    <t xml:space="preserve">avtoTviTmclelze zedmeti gruntis datvirTva  eqskavatoriT, CamCis tevadobiT 0,25 kub.m </t>
  </si>
  <si>
    <t xml:space="preserve">ficari gaSalaSinebuli 3,0 sm </t>
  </si>
  <si>
    <t>magidisa da skamebis xis masala gaSalaSinebuli sisqiT 5,0 mm</t>
  </si>
  <si>
    <t>magidisa da skamebis liTonis elementebi (50*50*3 oTxkuTxa mili)</t>
  </si>
  <si>
    <t>saproeqto teritoriis mosworeba-moSandakeba greideriT da datkepna wvrilmarclovani balastis damatebiT saSualo simaRliT 3,0 sm.</t>
  </si>
  <si>
    <r>
      <t>rk.betonis filaSi Caankerebuli pro-filirebuli TunuqiT gadaxuruli sworkuTxa kveTis foladis milebis gamoyenebiT fanCaturis (zomiT 3*6*2,7(</t>
    </r>
    <r>
      <rPr>
        <b/>
        <sz val="10"/>
        <rFont val="Calibri"/>
        <family val="2"/>
      </rPr>
      <t>h</t>
    </r>
    <r>
      <rPr>
        <b/>
        <sz val="10"/>
        <rFont val="AcadNusx"/>
        <family val="0"/>
      </rPr>
      <t>) m) mowyoba, xis magidiTa da skamebiT. liTonis elementebis SeRebviTa da xis masalis galaqviT</t>
    </r>
  </si>
  <si>
    <t xml:space="preserve">I.3 fanCaturis mowyoba </t>
  </si>
  <si>
    <r>
      <t xml:space="preserve">armirebuli betonis filis mowyoba (zomiT 3,2*6,2 m ) sisqiT 15 sm, klasiT </t>
    </r>
    <r>
      <rPr>
        <b/>
        <sz val="10"/>
        <rFont val="Arial"/>
        <family val="2"/>
      </rPr>
      <t xml:space="preserve">B15 </t>
    </r>
  </si>
  <si>
    <t>II.4 teritoriis ganaTeba</t>
  </si>
  <si>
    <t>arsebul boZebze gare ganaTebis 50 vt. simZlavris dioduri sanaTis dayeneba</t>
  </si>
  <si>
    <t>ლოკალურ-რესურსული ხარჯთაღრიცხვა</t>
  </si>
  <si>
    <t>შესყიდვის ობიექტის ღირებულება არ უნდა აღემატებოდეს 53404.00 ლარს, დღგ-ს გარეშე.</t>
  </si>
  <si>
    <t>gauTvaliswinebeli xarjebi არაუმეტეს 2%</t>
  </si>
  <si>
    <t>saxarjTaRricxvo mogeba არაუმეტეს 8%</t>
  </si>
  <si>
    <t>ქალაქ ფოთში ბარათაშვილის ქუჩა 99-ში მდებარე მრავალბინიანი საცხოვრებელი სახლის ეზოს კეთილმოწყობა</t>
  </si>
  <si>
    <t xml:space="preserve">SromiTi danaxarji </t>
  </si>
  <si>
    <r>
      <t xml:space="preserve">buldozer-eqskavatori </t>
    </r>
    <r>
      <rPr>
        <sz val="10"/>
        <rFont val="Times New Roman"/>
        <family val="1"/>
      </rPr>
      <t>JCB</t>
    </r>
  </si>
  <si>
    <r>
      <t xml:space="preserve">buldozer-eqskavatori </t>
    </r>
    <r>
      <rPr>
        <sz val="10"/>
        <rFont val="Times New Roman"/>
        <family val="1"/>
      </rPr>
      <t xml:space="preserve">JCB     </t>
    </r>
  </si>
  <si>
    <t xml:space="preserve">greideri </t>
  </si>
  <si>
    <t xml:space="preserve">satkepni, TviTmavali -5 t </t>
  </si>
  <si>
    <t xml:space="preserve"> SromiTi danaxarji </t>
  </si>
  <si>
    <t xml:space="preserve">avtogreideri _ 108 cx.Z </t>
  </si>
  <si>
    <t>zednadebi xarjebi (SromiTi resursebidan) არაუმეტეს 75%</t>
  </si>
  <si>
    <t>buldozeri 79 kvt _ 108 cx.Z</t>
  </si>
  <si>
    <t xml:space="preserve">satkepni, TviTmavali gluvi -5 t </t>
  </si>
  <si>
    <t xml:space="preserve">satkepni, TviTmavali gluvi -10 t </t>
  </si>
  <si>
    <t xml:space="preserve">mosarwyavi manqana _ 6000 l </t>
  </si>
  <si>
    <t>RorRi 0,189</t>
  </si>
  <si>
    <t xml:space="preserve">asfaltbetonis damgebi </t>
  </si>
  <si>
    <t xml:space="preserve">satkepni TviTmavali gluvi _ 5 t </t>
  </si>
  <si>
    <t xml:space="preserve">asfalti wvrilmarcvlovani </t>
  </si>
  <si>
    <t xml:space="preserve">sxvadasxva masalebi </t>
  </si>
  <si>
    <t xml:space="preserve">manqanebi </t>
  </si>
  <si>
    <t>manqanebi 1,15*0,007</t>
  </si>
  <si>
    <t xml:space="preserve"> manqanebi </t>
  </si>
  <si>
    <t>რაოდენობა</t>
  </si>
  <si>
    <t>jami დღგ-ს გარეშე</t>
  </si>
  <si>
    <r>
      <t xml:space="preserve">დანართი </t>
    </r>
    <r>
      <rPr>
        <b/>
        <sz val="10"/>
        <rFont val="Calibri"/>
        <family val="2"/>
      </rPr>
      <t>N 2</t>
    </r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</si>
</sst>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"/>
    <numFmt numFmtId="182" formatCode="0.0000"/>
    <numFmt numFmtId="183" formatCode="0.000000"/>
    <numFmt numFmtId="184" formatCode="0.00000"/>
    <numFmt numFmtId="185" formatCode="[$-FC19]d\ mmmm\ yyyy\ &quot;г.&quot;"/>
    <numFmt numFmtId="186" formatCode="0.0000000"/>
    <numFmt numFmtId="187" formatCode="_-* #,##0.00_l_-;\-* #,##0.00_l_-;_-* &quot;-&quot;??_l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00"/>
    <numFmt numFmtId="194" formatCode="#,##0.0"/>
    <numFmt numFmtId="195" formatCode="0.0%"/>
    <numFmt numFmtId="196" formatCode="#,##0.000"/>
    <numFmt numFmtId="197" formatCode="#,##0.0000"/>
    <numFmt numFmtId="198" formatCode="#,##0.00000"/>
    <numFmt numFmtId="199" formatCode="#,##0.000000"/>
    <numFmt numFmtId="200" formatCode="0.000%"/>
    <numFmt numFmtId="201" formatCode="0.0000%"/>
    <numFmt numFmtId="202" formatCode="0.00000%"/>
    <numFmt numFmtId="203" formatCode="0.000000%"/>
    <numFmt numFmtId="204" formatCode="#,##0.00&quot;р.&quot;"/>
    <numFmt numFmtId="205" formatCode="#,##0.00_р_."/>
    <numFmt numFmtId="206" formatCode="_(* #,##0.000_);_(* \(#,##0.000\);_(* &quot;-&quot;??_);_(@_)"/>
    <numFmt numFmtId="207" formatCode="#,##0_ ;\-#,##0\ "/>
  </numFmts>
  <fonts count="49">
    <font>
      <sz val="10"/>
      <name val="Arial"/>
      <family val="0"/>
    </font>
    <font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sz val="12"/>
      <name val="AcadNusx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9"/>
      <name val="AcadNusx"/>
      <family val="0"/>
    </font>
    <font>
      <b/>
      <sz val="9"/>
      <name val="AcadMtavr"/>
      <family val="0"/>
    </font>
    <font>
      <b/>
      <sz val="10"/>
      <name val="AcadMtavr"/>
      <family val="0"/>
    </font>
    <font>
      <sz val="10"/>
      <name val="Arial Cyr"/>
      <family val="2"/>
    </font>
    <font>
      <b/>
      <sz val="8"/>
      <name val="AcadNusx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name val="Acad Nusx Geo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6" fillId="0" borderId="3" applyNumberFormat="0" applyFill="0" applyAlignment="0" applyProtection="0"/>
    <xf numFmtId="0" fontId="2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7" borderId="1" applyNumberFormat="0" applyAlignment="0" applyProtection="0"/>
    <xf numFmtId="0" fontId="44" fillId="0" borderId="6" applyNumberFormat="0" applyFill="0" applyAlignment="0" applyProtection="0"/>
    <xf numFmtId="0" fontId="45" fillId="28" borderId="0" applyNumberFormat="0" applyBorder="0" applyAlignment="0" applyProtection="0"/>
    <xf numFmtId="0" fontId="0" fillId="29" borderId="7" applyNumberFormat="0" applyFont="0" applyAlignment="0" applyProtection="0"/>
    <xf numFmtId="0" fontId="46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</cellStyleXfs>
  <cellXfs count="15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9" fontId="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82" fontId="2" fillId="0" borderId="12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2" fillId="0" borderId="21" xfId="0" applyNumberFormat="1" applyFont="1" applyFill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182" fontId="2" fillId="0" borderId="12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 vertical="center" wrapText="1"/>
    </xf>
    <xf numFmtId="9" fontId="2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194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81" fontId="4" fillId="0" borderId="15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82" fontId="2" fillId="0" borderId="24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0" fontId="4" fillId="0" borderId="32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 wrapText="1"/>
    </xf>
    <xf numFmtId="181" fontId="2" fillId="0" borderId="24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horizontal="center" vertical="center" wrapText="1"/>
    </xf>
    <xf numFmtId="181" fontId="2" fillId="0" borderId="3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81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36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2" fontId="4" fillId="0" borderId="38" xfId="0" applyNumberFormat="1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/>
    </xf>
    <xf numFmtId="9" fontId="2" fillId="0" borderId="11" xfId="0" applyNumberFormat="1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/>
    </xf>
    <xf numFmtId="2" fontId="4" fillId="0" borderId="37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1" fontId="4" fillId="0" borderId="43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80" fontId="2" fillId="0" borderId="13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 wrapText="1"/>
    </xf>
    <xf numFmtId="194" fontId="4" fillId="0" borderId="15" xfId="0" applyNumberFormat="1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22"/>
  <sheetViews>
    <sheetView tabSelected="1" zoomScalePageLayoutView="0" workbookViewId="0" topLeftCell="A1">
      <selection activeCell="E1" sqref="E1:F1"/>
    </sheetView>
  </sheetViews>
  <sheetFormatPr defaultColWidth="9.140625" defaultRowHeight="12.75"/>
  <cols>
    <col min="1" max="1" width="4.57421875" style="5" customWidth="1"/>
    <col min="2" max="2" width="44.57421875" style="2" customWidth="1"/>
    <col min="3" max="3" width="8.421875" style="2" customWidth="1"/>
    <col min="4" max="4" width="11.28125" style="2" customWidth="1"/>
    <col min="5" max="5" width="6.8515625" style="2" customWidth="1"/>
    <col min="6" max="6" width="9.28125" style="3" customWidth="1"/>
    <col min="7" max="7" width="9.140625" style="2" customWidth="1"/>
    <col min="8" max="16384" width="9.140625" style="2" customWidth="1"/>
  </cols>
  <sheetData>
    <row r="1" spans="5:6" ht="31.5" customHeight="1">
      <c r="E1" s="145" t="s">
        <v>117</v>
      </c>
      <c r="F1" s="145"/>
    </row>
    <row r="2" spans="1:6" ht="27" customHeight="1">
      <c r="A2" s="145" t="s">
        <v>94</v>
      </c>
      <c r="B2" s="145"/>
      <c r="C2" s="145"/>
      <c r="D2" s="145"/>
      <c r="E2" s="145"/>
      <c r="F2" s="145"/>
    </row>
    <row r="3" spans="1:6" ht="16.5" customHeight="1">
      <c r="A3" s="146"/>
      <c r="B3" s="146"/>
      <c r="C3" s="146"/>
      <c r="D3" s="146"/>
      <c r="E3" s="146"/>
      <c r="F3" s="146"/>
    </row>
    <row r="4" spans="1:8" ht="27" customHeight="1">
      <c r="A4" s="146" t="s">
        <v>90</v>
      </c>
      <c r="B4" s="146"/>
      <c r="C4" s="146"/>
      <c r="D4" s="146"/>
      <c r="E4" s="146"/>
      <c r="F4" s="146"/>
      <c r="H4" s="1"/>
    </row>
    <row r="5" spans="1:6" ht="15.75" customHeight="1" thickBot="1">
      <c r="A5" s="147"/>
      <c r="B5" s="147"/>
      <c r="C5" s="147"/>
      <c r="D5" s="148"/>
      <c r="E5" s="148"/>
      <c r="F5" s="49"/>
    </row>
    <row r="6" spans="1:6" ht="28.5" customHeight="1">
      <c r="A6" s="150" t="s">
        <v>3</v>
      </c>
      <c r="B6" s="152" t="s">
        <v>4</v>
      </c>
      <c r="C6" s="154" t="s">
        <v>2</v>
      </c>
      <c r="D6" s="108" t="s">
        <v>115</v>
      </c>
      <c r="E6" s="156" t="s">
        <v>0</v>
      </c>
      <c r="F6" s="157"/>
    </row>
    <row r="7" spans="1:6" ht="58.5" customHeight="1">
      <c r="A7" s="151"/>
      <c r="B7" s="153"/>
      <c r="C7" s="155"/>
      <c r="D7" s="88" t="s">
        <v>6</v>
      </c>
      <c r="E7" s="88" t="s">
        <v>5</v>
      </c>
      <c r="F7" s="7" t="s">
        <v>6</v>
      </c>
    </row>
    <row r="8" spans="1:6" s="22" customFormat="1" ht="14.25" customHeight="1" thickBot="1">
      <c r="A8" s="31" t="s">
        <v>7</v>
      </c>
      <c r="B8" s="89">
        <v>2</v>
      </c>
      <c r="C8" s="89">
        <v>3</v>
      </c>
      <c r="D8" s="89">
        <v>4</v>
      </c>
      <c r="E8" s="89">
        <v>5</v>
      </c>
      <c r="F8" s="32">
        <v>6</v>
      </c>
    </row>
    <row r="9" spans="1:6" s="22" customFormat="1" ht="28.5" customHeight="1" thickTop="1">
      <c r="A9" s="126"/>
      <c r="B9" s="127" t="s">
        <v>69</v>
      </c>
      <c r="C9" s="128"/>
      <c r="D9" s="128"/>
      <c r="E9" s="128"/>
      <c r="F9" s="129"/>
    </row>
    <row r="10" spans="1:6" s="22" customFormat="1" ht="21.75" customHeight="1">
      <c r="A10" s="104"/>
      <c r="B10" s="17" t="s">
        <v>67</v>
      </c>
      <c r="C10" s="17"/>
      <c r="D10" s="17"/>
      <c r="E10" s="17"/>
      <c r="F10" s="109"/>
    </row>
    <row r="11" spans="1:6" s="22" customFormat="1" ht="54.75" customHeight="1">
      <c r="A11" s="41" t="s">
        <v>7</v>
      </c>
      <c r="B11" s="33" t="s">
        <v>79</v>
      </c>
      <c r="C11" s="43" t="s">
        <v>13</v>
      </c>
      <c r="D11" s="103">
        <v>146</v>
      </c>
      <c r="E11" s="43"/>
      <c r="F11" s="130"/>
    </row>
    <row r="12" spans="1:6" s="1" customFormat="1" ht="20.25" customHeight="1" thickBot="1">
      <c r="A12" s="23"/>
      <c r="B12" s="10" t="s">
        <v>96</v>
      </c>
      <c r="C12" s="44" t="s">
        <v>16</v>
      </c>
      <c r="D12" s="40">
        <v>5.57</v>
      </c>
      <c r="E12" s="12"/>
      <c r="F12" s="113"/>
    </row>
    <row r="13" spans="1:6" s="22" customFormat="1" ht="45.75" customHeight="1">
      <c r="A13" s="24" t="s">
        <v>23</v>
      </c>
      <c r="B13" s="8" t="s">
        <v>80</v>
      </c>
      <c r="C13" s="25" t="s">
        <v>13</v>
      </c>
      <c r="D13" s="56">
        <f>D11-0.2*D11</f>
        <v>116.8</v>
      </c>
      <c r="E13" s="25"/>
      <c r="F13" s="117"/>
    </row>
    <row r="14" spans="1:6" s="1" customFormat="1" ht="15.75" customHeight="1">
      <c r="A14" s="73"/>
      <c r="B14" s="9" t="s">
        <v>95</v>
      </c>
      <c r="C14" s="11" t="s">
        <v>1</v>
      </c>
      <c r="D14" s="39">
        <v>4.57</v>
      </c>
      <c r="E14" s="11"/>
      <c r="F14" s="111"/>
    </row>
    <row r="15" spans="1:6" s="1" customFormat="1" ht="15.75" customHeight="1" thickBot="1">
      <c r="A15" s="74"/>
      <c r="B15" s="10" t="s">
        <v>97</v>
      </c>
      <c r="C15" s="44" t="s">
        <v>16</v>
      </c>
      <c r="D15" s="40">
        <v>10.79</v>
      </c>
      <c r="E15" s="12"/>
      <c r="F15" s="113"/>
    </row>
    <row r="16" spans="1:6" s="131" customFormat="1" ht="34.5" customHeight="1">
      <c r="A16" s="52">
        <v>3</v>
      </c>
      <c r="B16" s="8" t="s">
        <v>42</v>
      </c>
      <c r="C16" s="25" t="s">
        <v>20</v>
      </c>
      <c r="D16" s="56">
        <f>D13*1.65</f>
        <v>192.72</v>
      </c>
      <c r="E16" s="25"/>
      <c r="F16" s="117"/>
    </row>
    <row r="17" spans="1:6" ht="15.75" customHeight="1" thickBot="1">
      <c r="A17" s="94"/>
      <c r="B17" s="54" t="s">
        <v>28</v>
      </c>
      <c r="C17" s="58" t="s">
        <v>20</v>
      </c>
      <c r="D17" s="95">
        <v>192.7</v>
      </c>
      <c r="E17" s="59"/>
      <c r="F17" s="110"/>
    </row>
    <row r="18" spans="1:6" s="22" customFormat="1" ht="57.75" customHeight="1">
      <c r="A18" s="41" t="s">
        <v>25</v>
      </c>
      <c r="B18" s="33" t="s">
        <v>84</v>
      </c>
      <c r="C18" s="43" t="s">
        <v>21</v>
      </c>
      <c r="D18" s="80">
        <v>1459</v>
      </c>
      <c r="E18" s="43"/>
      <c r="F18" s="130"/>
    </row>
    <row r="19" spans="1:6" s="1" customFormat="1" ht="24.75" customHeight="1">
      <c r="A19" s="106"/>
      <c r="B19" s="9" t="s">
        <v>98</v>
      </c>
      <c r="C19" s="47" t="s">
        <v>16</v>
      </c>
      <c r="D19" s="26">
        <v>5.7</v>
      </c>
      <c r="E19" s="11"/>
      <c r="F19" s="39"/>
    </row>
    <row r="20" spans="1:6" s="1" customFormat="1" ht="18.75" customHeight="1">
      <c r="A20" s="106"/>
      <c r="B20" s="9" t="s">
        <v>76</v>
      </c>
      <c r="C20" s="47" t="s">
        <v>13</v>
      </c>
      <c r="D20" s="26">
        <v>53.4</v>
      </c>
      <c r="E20" s="11"/>
      <c r="F20" s="39"/>
    </row>
    <row r="21" spans="1:6" s="1" customFormat="1" ht="20.25" customHeight="1" thickBot="1">
      <c r="A21" s="37"/>
      <c r="B21" s="54" t="s">
        <v>99</v>
      </c>
      <c r="C21" s="98" t="s">
        <v>16</v>
      </c>
      <c r="D21" s="81">
        <v>12.58</v>
      </c>
      <c r="E21" s="82"/>
      <c r="F21" s="110"/>
    </row>
    <row r="22" spans="1:9" s="45" customFormat="1" ht="37.5" customHeight="1">
      <c r="A22" s="52">
        <v>5</v>
      </c>
      <c r="B22" s="8" t="s">
        <v>77</v>
      </c>
      <c r="C22" s="25" t="s">
        <v>43</v>
      </c>
      <c r="D22" s="34">
        <v>6</v>
      </c>
      <c r="E22" s="25"/>
      <c r="F22" s="117"/>
      <c r="G22" s="132"/>
      <c r="H22" s="133"/>
      <c r="I22" s="133"/>
    </row>
    <row r="23" spans="1:9" ht="15.75" customHeight="1">
      <c r="A23" s="28"/>
      <c r="B23" s="9" t="s">
        <v>29</v>
      </c>
      <c r="C23" s="11" t="str">
        <f>C22</f>
        <v>Wa</v>
      </c>
      <c r="D23" s="30">
        <v>6</v>
      </c>
      <c r="E23" s="11"/>
      <c r="F23" s="111"/>
      <c r="G23" s="134"/>
      <c r="H23" s="133"/>
      <c r="I23" s="133"/>
    </row>
    <row r="24" spans="1:9" ht="15.75" customHeight="1">
      <c r="A24" s="28"/>
      <c r="B24" s="9" t="s">
        <v>44</v>
      </c>
      <c r="C24" s="11" t="s">
        <v>17</v>
      </c>
      <c r="D24" s="39">
        <v>90</v>
      </c>
      <c r="E24" s="39"/>
      <c r="F24" s="111"/>
      <c r="G24" s="71"/>
      <c r="H24" s="71"/>
      <c r="I24" s="71"/>
    </row>
    <row r="25" spans="1:9" ht="15.75" customHeight="1">
      <c r="A25" s="28"/>
      <c r="B25" s="11" t="s">
        <v>66</v>
      </c>
      <c r="C25" s="11" t="s">
        <v>8</v>
      </c>
      <c r="D25" s="39">
        <v>0.96</v>
      </c>
      <c r="E25" s="11"/>
      <c r="F25" s="111"/>
      <c r="G25" s="71"/>
      <c r="H25" s="71"/>
      <c r="I25" s="71"/>
    </row>
    <row r="26" spans="1:9" ht="15.75" customHeight="1" thickBot="1">
      <c r="A26" s="37"/>
      <c r="B26" s="54" t="s">
        <v>14</v>
      </c>
      <c r="C26" s="58" t="s">
        <v>10</v>
      </c>
      <c r="D26" s="59">
        <v>18</v>
      </c>
      <c r="E26" s="58"/>
      <c r="F26" s="110"/>
      <c r="G26" s="71"/>
      <c r="H26" s="71"/>
      <c r="I26" s="71"/>
    </row>
    <row r="27" spans="1:6" s="22" customFormat="1" ht="37.5" customHeight="1">
      <c r="A27" s="52">
        <v>6</v>
      </c>
      <c r="B27" s="8" t="s">
        <v>45</v>
      </c>
      <c r="C27" s="25" t="s">
        <v>21</v>
      </c>
      <c r="D27" s="75">
        <v>1183</v>
      </c>
      <c r="E27" s="93"/>
      <c r="F27" s="117"/>
    </row>
    <row r="28" spans="1:6" s="1" customFormat="1" ht="15.75" customHeight="1">
      <c r="A28" s="28"/>
      <c r="B28" s="9" t="s">
        <v>100</v>
      </c>
      <c r="C28" s="11" t="s">
        <v>1</v>
      </c>
      <c r="D28" s="39">
        <v>44.89</v>
      </c>
      <c r="E28" s="48"/>
      <c r="F28" s="111"/>
    </row>
    <row r="29" spans="1:6" s="1" customFormat="1" ht="13.5">
      <c r="A29" s="28"/>
      <c r="B29" s="9" t="s">
        <v>101</v>
      </c>
      <c r="C29" s="47" t="s">
        <v>16</v>
      </c>
      <c r="D29" s="39">
        <v>0.57</v>
      </c>
      <c r="E29" s="11"/>
      <c r="F29" s="111"/>
    </row>
    <row r="30" spans="1:6" s="1" customFormat="1" ht="15.75" customHeight="1">
      <c r="A30" s="28"/>
      <c r="B30" s="9" t="s">
        <v>103</v>
      </c>
      <c r="C30" s="47" t="s">
        <v>16</v>
      </c>
      <c r="D30" s="39">
        <v>3.51</v>
      </c>
      <c r="E30" s="48"/>
      <c r="F30" s="111"/>
    </row>
    <row r="31" spans="1:6" s="1" customFormat="1" ht="16.5" customHeight="1">
      <c r="A31" s="28"/>
      <c r="B31" s="9" t="s">
        <v>104</v>
      </c>
      <c r="C31" s="47" t="s">
        <v>16</v>
      </c>
      <c r="D31" s="39">
        <v>15.24</v>
      </c>
      <c r="E31" s="48"/>
      <c r="F31" s="111"/>
    </row>
    <row r="32" spans="1:6" s="1" customFormat="1" ht="17.25" customHeight="1">
      <c r="A32" s="28"/>
      <c r="B32" s="9" t="s">
        <v>105</v>
      </c>
      <c r="C32" s="47" t="s">
        <v>16</v>
      </c>
      <c r="D32" s="39">
        <v>33.74</v>
      </c>
      <c r="E32" s="48"/>
      <c r="F32" s="111"/>
    </row>
    <row r="33" spans="1:6" s="1" customFormat="1" ht="15.75" customHeight="1">
      <c r="A33" s="28"/>
      <c r="B33" s="9" t="s">
        <v>106</v>
      </c>
      <c r="C33" s="47" t="s">
        <v>16</v>
      </c>
      <c r="D33" s="39">
        <v>5.63</v>
      </c>
      <c r="E33" s="11"/>
      <c r="F33" s="111"/>
    </row>
    <row r="34" spans="1:6" s="1" customFormat="1" ht="15.75" customHeight="1">
      <c r="A34" s="28"/>
      <c r="B34" s="9" t="s">
        <v>107</v>
      </c>
      <c r="C34" s="62" t="s">
        <v>8</v>
      </c>
      <c r="D34" s="63">
        <v>166.8</v>
      </c>
      <c r="E34" s="101"/>
      <c r="F34" s="112"/>
    </row>
    <row r="35" spans="1:6" s="1" customFormat="1" ht="15.75" customHeight="1" thickBot="1">
      <c r="A35" s="23"/>
      <c r="B35" s="10" t="s">
        <v>34</v>
      </c>
      <c r="C35" s="12" t="s">
        <v>8</v>
      </c>
      <c r="D35" s="40">
        <v>35.49</v>
      </c>
      <c r="E35" s="79"/>
      <c r="F35" s="113"/>
    </row>
    <row r="36" spans="1:6" s="22" customFormat="1" ht="37.5" customHeight="1">
      <c r="A36" s="52">
        <v>7</v>
      </c>
      <c r="B36" s="8" t="s">
        <v>51</v>
      </c>
      <c r="C36" s="96" t="s">
        <v>15</v>
      </c>
      <c r="D36" s="97">
        <f>D27*0.0008</f>
        <v>0.9464</v>
      </c>
      <c r="E36" s="25"/>
      <c r="F36" s="117"/>
    </row>
    <row r="37" spans="1:6" s="1" customFormat="1" ht="15.75" customHeight="1">
      <c r="A37" s="28"/>
      <c r="B37" s="9" t="s">
        <v>49</v>
      </c>
      <c r="C37" s="47" t="s">
        <v>16</v>
      </c>
      <c r="D37" s="39">
        <v>0.33</v>
      </c>
      <c r="E37" s="11"/>
      <c r="F37" s="111"/>
    </row>
    <row r="38" spans="1:6" s="1" customFormat="1" ht="15.75" customHeight="1" thickBot="1">
      <c r="A38" s="23"/>
      <c r="B38" s="10" t="s">
        <v>50</v>
      </c>
      <c r="C38" s="44" t="s">
        <v>20</v>
      </c>
      <c r="D38" s="40">
        <v>0.97</v>
      </c>
      <c r="E38" s="12"/>
      <c r="F38" s="113"/>
    </row>
    <row r="39" spans="1:6" s="1" customFormat="1" ht="42" customHeight="1">
      <c r="A39" s="24" t="s">
        <v>31</v>
      </c>
      <c r="B39" s="8" t="s">
        <v>48</v>
      </c>
      <c r="C39" s="99" t="s">
        <v>26</v>
      </c>
      <c r="D39" s="75">
        <f>D27+0</f>
        <v>1183</v>
      </c>
      <c r="E39" s="25"/>
      <c r="F39" s="117"/>
    </row>
    <row r="40" spans="1:6" s="1" customFormat="1" ht="15" customHeight="1">
      <c r="A40" s="28"/>
      <c r="B40" s="9" t="s">
        <v>100</v>
      </c>
      <c r="C40" s="11" t="s">
        <v>1</v>
      </c>
      <c r="D40" s="39">
        <v>51.21</v>
      </c>
      <c r="E40" s="11"/>
      <c r="F40" s="111"/>
    </row>
    <row r="41" spans="1:6" s="1" customFormat="1" ht="15" customHeight="1">
      <c r="A41" s="28"/>
      <c r="B41" s="9" t="s">
        <v>108</v>
      </c>
      <c r="C41" s="47" t="s">
        <v>16</v>
      </c>
      <c r="D41" s="39">
        <v>4.11</v>
      </c>
      <c r="E41" s="11"/>
      <c r="F41" s="111"/>
    </row>
    <row r="42" spans="1:6" s="1" customFormat="1" ht="15" customHeight="1">
      <c r="A42" s="28"/>
      <c r="B42" s="9" t="s">
        <v>109</v>
      </c>
      <c r="C42" s="47" t="s">
        <v>16</v>
      </c>
      <c r="D42" s="39">
        <v>5.03</v>
      </c>
      <c r="E42" s="48"/>
      <c r="F42" s="111"/>
    </row>
    <row r="43" spans="1:6" s="1" customFormat="1" ht="15" customHeight="1">
      <c r="A43" s="28"/>
      <c r="B43" s="9" t="s">
        <v>46</v>
      </c>
      <c r="C43" s="47" t="s">
        <v>16</v>
      </c>
      <c r="D43" s="39">
        <v>15.1</v>
      </c>
      <c r="E43" s="48"/>
      <c r="F43" s="111"/>
    </row>
    <row r="44" spans="1:6" ht="15" customHeight="1">
      <c r="A44" s="28"/>
      <c r="B44" s="9" t="s">
        <v>47</v>
      </c>
      <c r="C44" s="11" t="s">
        <v>10</v>
      </c>
      <c r="D44" s="39">
        <v>2.72</v>
      </c>
      <c r="E44" s="11"/>
      <c r="F44" s="111"/>
    </row>
    <row r="45" spans="1:6" s="1" customFormat="1" ht="15" customHeight="1">
      <c r="A45" s="28"/>
      <c r="B45" s="9" t="s">
        <v>110</v>
      </c>
      <c r="C45" s="11" t="s">
        <v>15</v>
      </c>
      <c r="D45" s="39">
        <v>152.13</v>
      </c>
      <c r="E45" s="11"/>
      <c r="F45" s="111"/>
    </row>
    <row r="46" spans="1:6" s="1" customFormat="1" ht="15" customHeight="1" thickBot="1">
      <c r="A46" s="28"/>
      <c r="B46" s="10" t="s">
        <v>111</v>
      </c>
      <c r="C46" s="58" t="s">
        <v>10</v>
      </c>
      <c r="D46" s="59">
        <v>17.63</v>
      </c>
      <c r="E46" s="58"/>
      <c r="F46" s="113"/>
    </row>
    <row r="47" spans="1:6" ht="39.75" customHeight="1">
      <c r="A47" s="24" t="s">
        <v>37</v>
      </c>
      <c r="B47" s="8" t="s">
        <v>54</v>
      </c>
      <c r="C47" s="25" t="s">
        <v>8</v>
      </c>
      <c r="D47" s="56">
        <v>6.5</v>
      </c>
      <c r="E47" s="25"/>
      <c r="F47" s="130"/>
    </row>
    <row r="48" spans="1:6" ht="21.75" customHeight="1" thickBot="1">
      <c r="A48" s="23"/>
      <c r="B48" s="10" t="s">
        <v>100</v>
      </c>
      <c r="C48" s="12" t="s">
        <v>1</v>
      </c>
      <c r="D48" s="135">
        <v>15.4</v>
      </c>
      <c r="E48" s="12"/>
      <c r="F48" s="113"/>
    </row>
    <row r="49" spans="1:6" ht="37.5" customHeight="1">
      <c r="A49" s="136">
        <v>10</v>
      </c>
      <c r="B49" s="33" t="s">
        <v>52</v>
      </c>
      <c r="C49" s="43" t="s">
        <v>27</v>
      </c>
      <c r="D49" s="137">
        <v>169.2</v>
      </c>
      <c r="E49" s="43"/>
      <c r="F49" s="130"/>
    </row>
    <row r="50" spans="1:6" ht="15.75" customHeight="1">
      <c r="A50" s="28"/>
      <c r="B50" s="9" t="s">
        <v>100</v>
      </c>
      <c r="C50" s="11" t="s">
        <v>1</v>
      </c>
      <c r="D50" s="39">
        <v>143.99</v>
      </c>
      <c r="E50" s="11"/>
      <c r="F50" s="111"/>
    </row>
    <row r="51" spans="1:6" ht="15.75" customHeight="1">
      <c r="A51" s="28"/>
      <c r="B51" s="9" t="s">
        <v>112</v>
      </c>
      <c r="C51" s="11" t="s">
        <v>10</v>
      </c>
      <c r="D51" s="39">
        <v>1.38</v>
      </c>
      <c r="E51" s="11"/>
      <c r="F51" s="111"/>
    </row>
    <row r="52" spans="1:6" ht="15.75" customHeight="1">
      <c r="A52" s="28"/>
      <c r="B52" s="9" t="s">
        <v>53</v>
      </c>
      <c r="C52" s="11" t="s">
        <v>27</v>
      </c>
      <c r="D52" s="57">
        <v>169.2</v>
      </c>
      <c r="E52" s="11"/>
      <c r="F52" s="111"/>
    </row>
    <row r="53" spans="1:6" ht="15.75" customHeight="1">
      <c r="A53" s="28"/>
      <c r="B53" s="9" t="s">
        <v>38</v>
      </c>
      <c r="C53" s="11" t="s">
        <v>13</v>
      </c>
      <c r="D53" s="39">
        <v>9.98</v>
      </c>
      <c r="E53" s="57"/>
      <c r="F53" s="111"/>
    </row>
    <row r="54" spans="1:6" ht="15.75" customHeight="1">
      <c r="A54" s="28"/>
      <c r="B54" s="9" t="s">
        <v>35</v>
      </c>
      <c r="C54" s="11" t="s">
        <v>13</v>
      </c>
      <c r="D54" s="39">
        <v>0.1</v>
      </c>
      <c r="E54" s="11"/>
      <c r="F54" s="111"/>
    </row>
    <row r="55" spans="1:6" ht="19.5" customHeight="1" thickBot="1">
      <c r="A55" s="23"/>
      <c r="B55" s="10" t="s">
        <v>12</v>
      </c>
      <c r="C55" s="12" t="s">
        <v>10</v>
      </c>
      <c r="D55" s="40">
        <v>16.24</v>
      </c>
      <c r="E55" s="12"/>
      <c r="F55" s="113"/>
    </row>
    <row r="56" spans="1:6" s="22" customFormat="1" ht="41.25" customHeight="1">
      <c r="A56" s="24" t="s">
        <v>36</v>
      </c>
      <c r="B56" s="8" t="s">
        <v>39</v>
      </c>
      <c r="C56" s="25" t="s">
        <v>13</v>
      </c>
      <c r="D56" s="56">
        <f>D47+0</f>
        <v>6.5</v>
      </c>
      <c r="E56" s="25"/>
      <c r="F56" s="117"/>
    </row>
    <row r="57" spans="1:6" s="1" customFormat="1" ht="26.25" customHeight="1" thickBot="1">
      <c r="A57" s="23"/>
      <c r="B57" s="10" t="s">
        <v>100</v>
      </c>
      <c r="C57" s="12" t="s">
        <v>1</v>
      </c>
      <c r="D57" s="40">
        <v>9.04</v>
      </c>
      <c r="E57" s="12"/>
      <c r="F57" s="113"/>
    </row>
    <row r="58" spans="1:6" s="22" customFormat="1" ht="26.25" customHeight="1">
      <c r="A58" s="24"/>
      <c r="B58" s="8" t="s">
        <v>68</v>
      </c>
      <c r="C58" s="8"/>
      <c r="D58" s="8"/>
      <c r="E58" s="8"/>
      <c r="F58" s="114"/>
    </row>
    <row r="59" spans="1:6" ht="39" customHeight="1">
      <c r="A59" s="41" t="s">
        <v>7</v>
      </c>
      <c r="B59" s="33" t="s">
        <v>59</v>
      </c>
      <c r="C59" s="33" t="s">
        <v>8</v>
      </c>
      <c r="D59" s="78">
        <v>40</v>
      </c>
      <c r="E59" s="33"/>
      <c r="F59" s="120"/>
    </row>
    <row r="60" spans="1:6" ht="27" customHeight="1" thickBot="1">
      <c r="A60" s="23"/>
      <c r="B60" s="10" t="s">
        <v>100</v>
      </c>
      <c r="C60" s="10" t="s">
        <v>1</v>
      </c>
      <c r="D60" s="138">
        <v>94.76</v>
      </c>
      <c r="E60" s="10"/>
      <c r="F60" s="116"/>
    </row>
    <row r="61" spans="1:6" ht="56.25" customHeight="1">
      <c r="A61" s="136">
        <v>2</v>
      </c>
      <c r="B61" s="33" t="s">
        <v>55</v>
      </c>
      <c r="C61" s="33" t="s">
        <v>27</v>
      </c>
      <c r="D61" s="137">
        <v>144.8</v>
      </c>
      <c r="E61" s="43"/>
      <c r="F61" s="130"/>
    </row>
    <row r="62" spans="1:6" ht="22.5" customHeight="1">
      <c r="A62" s="28"/>
      <c r="B62" s="9" t="s">
        <v>100</v>
      </c>
      <c r="C62" s="9" t="s">
        <v>1</v>
      </c>
      <c r="D62" s="39">
        <v>123.22</v>
      </c>
      <c r="E62" s="11"/>
      <c r="F62" s="111"/>
    </row>
    <row r="63" spans="1:6" ht="15.75" customHeight="1">
      <c r="A63" s="28"/>
      <c r="B63" s="9" t="s">
        <v>113</v>
      </c>
      <c r="C63" s="9" t="s">
        <v>10</v>
      </c>
      <c r="D63" s="39">
        <v>1.18</v>
      </c>
      <c r="E63" s="11"/>
      <c r="F63" s="111"/>
    </row>
    <row r="64" spans="1:6" ht="15.75" customHeight="1">
      <c r="A64" s="28"/>
      <c r="B64" s="9" t="s">
        <v>56</v>
      </c>
      <c r="C64" s="9" t="s">
        <v>27</v>
      </c>
      <c r="D64" s="57">
        <v>144.8</v>
      </c>
      <c r="E64" s="11"/>
      <c r="F64" s="111"/>
    </row>
    <row r="65" spans="1:6" ht="15.75" customHeight="1">
      <c r="A65" s="28"/>
      <c r="B65" s="9" t="s">
        <v>30</v>
      </c>
      <c r="C65" s="9" t="s">
        <v>13</v>
      </c>
      <c r="D65" s="39">
        <v>8.54</v>
      </c>
      <c r="E65" s="57"/>
      <c r="F65" s="111"/>
    </row>
    <row r="66" spans="1:6" ht="15.75" customHeight="1">
      <c r="A66" s="28"/>
      <c r="B66" s="9" t="s">
        <v>35</v>
      </c>
      <c r="C66" s="9" t="s">
        <v>13</v>
      </c>
      <c r="D66" s="39">
        <v>0.09</v>
      </c>
      <c r="E66" s="11"/>
      <c r="F66" s="111"/>
    </row>
    <row r="67" spans="1:6" ht="15.75" customHeight="1" thickBot="1">
      <c r="A67" s="23"/>
      <c r="B67" s="10" t="s">
        <v>12</v>
      </c>
      <c r="C67" s="10" t="s">
        <v>10</v>
      </c>
      <c r="D67" s="40">
        <v>13.9</v>
      </c>
      <c r="E67" s="12"/>
      <c r="F67" s="113"/>
    </row>
    <row r="68" spans="1:9" s="45" customFormat="1" ht="37.5" customHeight="1">
      <c r="A68" s="52">
        <v>3</v>
      </c>
      <c r="B68" s="8" t="s">
        <v>57</v>
      </c>
      <c r="C68" s="25" t="s">
        <v>27</v>
      </c>
      <c r="D68" s="34">
        <v>36</v>
      </c>
      <c r="E68" s="25"/>
      <c r="F68" s="117"/>
      <c r="G68" s="132"/>
      <c r="H68" s="133"/>
      <c r="I68" s="133"/>
    </row>
    <row r="69" spans="1:9" ht="15.75" customHeight="1">
      <c r="A69" s="28"/>
      <c r="B69" s="9" t="s">
        <v>29</v>
      </c>
      <c r="C69" s="11" t="str">
        <f>C68</f>
        <v>grZ.m</v>
      </c>
      <c r="D69" s="30">
        <v>36</v>
      </c>
      <c r="E69" s="11"/>
      <c r="F69" s="111"/>
      <c r="G69" s="134"/>
      <c r="H69" s="133"/>
      <c r="I69" s="133"/>
    </row>
    <row r="70" spans="1:9" ht="15.75" customHeight="1">
      <c r="A70" s="28"/>
      <c r="B70" s="9" t="s">
        <v>58</v>
      </c>
      <c r="C70" s="11" t="s">
        <v>27</v>
      </c>
      <c r="D70" s="39">
        <v>36</v>
      </c>
      <c r="E70" s="57"/>
      <c r="F70" s="111"/>
      <c r="G70" s="71"/>
      <c r="H70" s="71"/>
      <c r="I70" s="71"/>
    </row>
    <row r="71" spans="1:9" ht="15.75" customHeight="1" thickBot="1">
      <c r="A71" s="37"/>
      <c r="B71" s="54" t="s">
        <v>14</v>
      </c>
      <c r="C71" s="58" t="s">
        <v>10</v>
      </c>
      <c r="D71" s="59">
        <v>18</v>
      </c>
      <c r="E71" s="58"/>
      <c r="F71" s="110"/>
      <c r="G71" s="71"/>
      <c r="H71" s="71"/>
      <c r="I71" s="71"/>
    </row>
    <row r="72" spans="1:6" s="22" customFormat="1" ht="39" customHeight="1">
      <c r="A72" s="24" t="s">
        <v>25</v>
      </c>
      <c r="B72" s="8" t="s">
        <v>39</v>
      </c>
      <c r="C72" s="8" t="s">
        <v>13</v>
      </c>
      <c r="D72" s="53">
        <f>D59</f>
        <v>40</v>
      </c>
      <c r="E72" s="8"/>
      <c r="F72" s="114"/>
    </row>
    <row r="73" spans="1:6" s="1" customFormat="1" ht="25.5" customHeight="1" thickBot="1">
      <c r="A73" s="23"/>
      <c r="B73" s="10" t="s">
        <v>100</v>
      </c>
      <c r="C73" s="10" t="s">
        <v>1</v>
      </c>
      <c r="D73" s="55">
        <v>55.66</v>
      </c>
      <c r="E73" s="10"/>
      <c r="F73" s="116"/>
    </row>
    <row r="74" spans="1:6" s="22" customFormat="1" ht="25.5" customHeight="1">
      <c r="A74" s="24"/>
      <c r="B74" s="8" t="s">
        <v>86</v>
      </c>
      <c r="C74" s="8"/>
      <c r="D74" s="8"/>
      <c r="E74" s="8"/>
      <c r="F74" s="114"/>
    </row>
    <row r="75" spans="1:6" ht="35.25" customHeight="1">
      <c r="A75" s="41" t="s">
        <v>7</v>
      </c>
      <c r="B75" s="33" t="s">
        <v>59</v>
      </c>
      <c r="C75" s="33" t="s">
        <v>8</v>
      </c>
      <c r="D75" s="78">
        <v>0.5</v>
      </c>
      <c r="E75" s="33"/>
      <c r="F75" s="120"/>
    </row>
    <row r="76" spans="1:6" ht="26.25" customHeight="1" thickBot="1">
      <c r="A76" s="23"/>
      <c r="B76" s="10" t="s">
        <v>100</v>
      </c>
      <c r="C76" s="10" t="s">
        <v>1</v>
      </c>
      <c r="D76" s="138">
        <v>1.19</v>
      </c>
      <c r="E76" s="10"/>
      <c r="F76" s="116"/>
    </row>
    <row r="77" spans="1:6" ht="52.5" customHeight="1">
      <c r="A77" s="24" t="s">
        <v>23</v>
      </c>
      <c r="B77" s="8" t="s">
        <v>87</v>
      </c>
      <c r="C77" s="43" t="s">
        <v>13</v>
      </c>
      <c r="D77" s="105">
        <v>3</v>
      </c>
      <c r="E77" s="8"/>
      <c r="F77" s="114"/>
    </row>
    <row r="78" spans="1:6" ht="21.75" customHeight="1">
      <c r="A78" s="72"/>
      <c r="B78" s="9" t="s">
        <v>100</v>
      </c>
      <c r="C78" s="9" t="s">
        <v>1</v>
      </c>
      <c r="D78" s="35">
        <v>10.01</v>
      </c>
      <c r="E78" s="9"/>
      <c r="F78" s="115"/>
    </row>
    <row r="79" spans="1:6" ht="15.75" customHeight="1">
      <c r="A79" s="72"/>
      <c r="B79" s="9" t="s">
        <v>60</v>
      </c>
      <c r="C79" s="9" t="s">
        <v>13</v>
      </c>
      <c r="D79" s="60">
        <v>3.05</v>
      </c>
      <c r="E79" s="9"/>
      <c r="F79" s="115"/>
    </row>
    <row r="80" spans="1:6" ht="18" customHeight="1" thickBot="1">
      <c r="A80" s="72"/>
      <c r="B80" s="10" t="s">
        <v>12</v>
      </c>
      <c r="C80" s="10" t="s">
        <v>10</v>
      </c>
      <c r="D80" s="55">
        <v>2.64</v>
      </c>
      <c r="E80" s="10"/>
      <c r="F80" s="116"/>
    </row>
    <row r="81" spans="1:6" ht="37.5" customHeight="1">
      <c r="A81" s="24" t="s">
        <v>24</v>
      </c>
      <c r="B81" s="8" t="s">
        <v>61</v>
      </c>
      <c r="C81" s="8" t="s">
        <v>15</v>
      </c>
      <c r="D81" s="100">
        <f>(1/0.2+1)*2*(D77/0.1)*0.1*1.05/1000</f>
        <v>0.03780000000000001</v>
      </c>
      <c r="E81" s="25"/>
      <c r="F81" s="117"/>
    </row>
    <row r="82" spans="1:6" ht="15.75" customHeight="1">
      <c r="A82" s="72"/>
      <c r="B82" s="9" t="s">
        <v>100</v>
      </c>
      <c r="C82" s="9" t="s">
        <v>1</v>
      </c>
      <c r="D82" s="26">
        <v>0.53</v>
      </c>
      <c r="E82" s="11"/>
      <c r="F82" s="111"/>
    </row>
    <row r="83" spans="1:6" ht="15.75" customHeight="1">
      <c r="A83" s="72"/>
      <c r="B83" s="9" t="s">
        <v>114</v>
      </c>
      <c r="C83" s="9" t="s">
        <v>10</v>
      </c>
      <c r="D83" s="26">
        <v>0.06</v>
      </c>
      <c r="E83" s="11"/>
      <c r="F83" s="111"/>
    </row>
    <row r="84" spans="1:6" ht="15.75" customHeight="1">
      <c r="A84" s="72"/>
      <c r="B84" s="9" t="s">
        <v>62</v>
      </c>
      <c r="C84" s="9" t="s">
        <v>15</v>
      </c>
      <c r="D84" s="38">
        <v>0.04</v>
      </c>
      <c r="E84" s="11"/>
      <c r="F84" s="111"/>
    </row>
    <row r="85" spans="1:6" ht="15.75" customHeight="1" thickBot="1">
      <c r="A85" s="72"/>
      <c r="B85" s="10" t="s">
        <v>12</v>
      </c>
      <c r="C85" s="10" t="s">
        <v>10</v>
      </c>
      <c r="D85" s="66">
        <v>0.27</v>
      </c>
      <c r="E85" s="12"/>
      <c r="F85" s="113"/>
    </row>
    <row r="86" spans="1:6" ht="38.25" customHeight="1">
      <c r="A86" s="24" t="s">
        <v>25</v>
      </c>
      <c r="B86" s="8" t="s">
        <v>63</v>
      </c>
      <c r="C86" s="25" t="s">
        <v>21</v>
      </c>
      <c r="D86" s="76">
        <v>19.85</v>
      </c>
      <c r="E86" s="8"/>
      <c r="F86" s="114"/>
    </row>
    <row r="87" spans="1:6" ht="15.75" customHeight="1">
      <c r="A87" s="72"/>
      <c r="B87" s="9" t="s">
        <v>100</v>
      </c>
      <c r="C87" s="9" t="s">
        <v>1</v>
      </c>
      <c r="D87" s="35">
        <v>2.88</v>
      </c>
      <c r="E87" s="9"/>
      <c r="F87" s="115"/>
    </row>
    <row r="88" spans="1:6" ht="15.75" customHeight="1">
      <c r="A88" s="72"/>
      <c r="B88" s="9" t="s">
        <v>114</v>
      </c>
      <c r="C88" s="9" t="s">
        <v>10</v>
      </c>
      <c r="D88" s="26">
        <v>0.02</v>
      </c>
      <c r="E88" s="11"/>
      <c r="F88" s="111"/>
    </row>
    <row r="89" spans="1:6" ht="15.75" customHeight="1" thickBot="1">
      <c r="A89" s="27"/>
      <c r="B89" s="10" t="s">
        <v>64</v>
      </c>
      <c r="C89" s="10" t="s">
        <v>9</v>
      </c>
      <c r="D89" s="65">
        <v>11.91</v>
      </c>
      <c r="E89" s="10"/>
      <c r="F89" s="116"/>
    </row>
    <row r="90" spans="1:6" s="22" customFormat="1" ht="103.5" customHeight="1">
      <c r="A90" s="136">
        <v>5</v>
      </c>
      <c r="B90" s="33" t="s">
        <v>85</v>
      </c>
      <c r="C90" s="139" t="s">
        <v>65</v>
      </c>
      <c r="D90" s="80">
        <v>1</v>
      </c>
      <c r="E90" s="43"/>
      <c r="F90" s="130"/>
    </row>
    <row r="91" spans="1:6" s="1" customFormat="1" ht="22.5" customHeight="1">
      <c r="A91" s="28"/>
      <c r="B91" s="9" t="s">
        <v>29</v>
      </c>
      <c r="C91" s="9" t="s">
        <v>65</v>
      </c>
      <c r="D91" s="30">
        <v>1</v>
      </c>
      <c r="E91" s="11"/>
      <c r="F91" s="111"/>
    </row>
    <row r="92" spans="1:6" s="22" customFormat="1" ht="27" customHeight="1">
      <c r="A92" s="102"/>
      <c r="B92" s="106" t="s">
        <v>73</v>
      </c>
      <c r="C92" s="11" t="s">
        <v>9</v>
      </c>
      <c r="D92" s="57">
        <v>1246</v>
      </c>
      <c r="E92" s="11"/>
      <c r="F92" s="111"/>
    </row>
    <row r="93" spans="1:6" s="22" customFormat="1" ht="23.25" customHeight="1">
      <c r="A93" s="102"/>
      <c r="B93" s="9" t="s">
        <v>74</v>
      </c>
      <c r="C93" s="11" t="s">
        <v>21</v>
      </c>
      <c r="D93" s="57">
        <v>28</v>
      </c>
      <c r="E93" s="11"/>
      <c r="F93" s="111"/>
    </row>
    <row r="94" spans="1:6" s="1" customFormat="1" ht="24" customHeight="1">
      <c r="A94" s="102"/>
      <c r="B94" s="9" t="s">
        <v>81</v>
      </c>
      <c r="C94" s="11" t="s">
        <v>13</v>
      </c>
      <c r="D94" s="39">
        <v>0.55</v>
      </c>
      <c r="E94" s="11"/>
      <c r="F94" s="111"/>
    </row>
    <row r="95" spans="1:6" s="1" customFormat="1" ht="33.75" customHeight="1">
      <c r="A95" s="28"/>
      <c r="B95" s="61" t="s">
        <v>83</v>
      </c>
      <c r="C95" s="9" t="s">
        <v>9</v>
      </c>
      <c r="D95" s="57">
        <v>162</v>
      </c>
      <c r="E95" s="39"/>
      <c r="F95" s="111"/>
    </row>
    <row r="96" spans="1:6" s="1" customFormat="1" ht="31.5" customHeight="1">
      <c r="A96" s="28"/>
      <c r="B96" s="61" t="s">
        <v>82</v>
      </c>
      <c r="C96" s="9" t="s">
        <v>21</v>
      </c>
      <c r="D96" s="39">
        <v>6.25</v>
      </c>
      <c r="E96" s="11"/>
      <c r="F96" s="111"/>
    </row>
    <row r="97" spans="1:6" s="22" customFormat="1" ht="34.5" customHeight="1" thickBot="1">
      <c r="A97" s="23"/>
      <c r="B97" s="10" t="s">
        <v>75</v>
      </c>
      <c r="C97" s="10" t="s">
        <v>10</v>
      </c>
      <c r="D97" s="40">
        <v>25</v>
      </c>
      <c r="E97" s="12"/>
      <c r="F97" s="111"/>
    </row>
    <row r="98" spans="1:6" ht="28.5" customHeight="1">
      <c r="A98" s="13"/>
      <c r="B98" s="8" t="s">
        <v>19</v>
      </c>
      <c r="C98" s="19" t="s">
        <v>10</v>
      </c>
      <c r="D98" s="18"/>
      <c r="E98" s="19"/>
      <c r="F98" s="117"/>
    </row>
    <row r="99" spans="1:6" ht="18.75" customHeight="1">
      <c r="A99" s="50"/>
      <c r="B99" s="14" t="s">
        <v>22</v>
      </c>
      <c r="C99" s="46" t="s">
        <v>10</v>
      </c>
      <c r="D99" s="51">
        <v>0.1</v>
      </c>
      <c r="E99" s="46"/>
      <c r="F99" s="118"/>
    </row>
    <row r="100" spans="1:6" ht="25.5" customHeight="1">
      <c r="A100" s="16"/>
      <c r="B100" s="17" t="s">
        <v>18</v>
      </c>
      <c r="C100" s="21" t="s">
        <v>10</v>
      </c>
      <c r="D100" s="21"/>
      <c r="E100" s="21"/>
      <c r="F100" s="119"/>
    </row>
    <row r="101" spans="1:6" ht="31.5" customHeight="1">
      <c r="A101" s="15"/>
      <c r="B101" s="9" t="s">
        <v>11</v>
      </c>
      <c r="C101" s="11" t="s">
        <v>10</v>
      </c>
      <c r="D101" s="20">
        <v>0.08</v>
      </c>
      <c r="E101" s="11"/>
      <c r="F101" s="111"/>
    </row>
    <row r="102" spans="1:6" s="1" customFormat="1" ht="31.5" customHeight="1" thickBot="1">
      <c r="A102" s="23"/>
      <c r="B102" s="140" t="s">
        <v>71</v>
      </c>
      <c r="C102" s="141" t="s">
        <v>10</v>
      </c>
      <c r="D102" s="12"/>
      <c r="E102" s="12"/>
      <c r="F102" s="125"/>
    </row>
    <row r="103" spans="1:6" s="1" customFormat="1" ht="36" customHeight="1">
      <c r="A103" s="24"/>
      <c r="B103" s="142" t="s">
        <v>70</v>
      </c>
      <c r="C103" s="8"/>
      <c r="D103" s="8"/>
      <c r="E103" s="8"/>
      <c r="F103" s="114"/>
    </row>
    <row r="104" spans="1:6" ht="23.25" customHeight="1" thickBot="1">
      <c r="A104" s="41"/>
      <c r="B104" s="33" t="s">
        <v>88</v>
      </c>
      <c r="C104" s="33"/>
      <c r="D104" s="33"/>
      <c r="E104" s="33"/>
      <c r="F104" s="120"/>
    </row>
    <row r="105" spans="1:6" s="1" customFormat="1" ht="55.5" customHeight="1">
      <c r="A105" s="52">
        <v>1</v>
      </c>
      <c r="B105" s="8" t="s">
        <v>89</v>
      </c>
      <c r="C105" s="25" t="s">
        <v>17</v>
      </c>
      <c r="D105" s="83">
        <v>3</v>
      </c>
      <c r="E105" s="25"/>
      <c r="F105" s="117"/>
    </row>
    <row r="106" spans="1:6" s="22" customFormat="1" ht="24" customHeight="1">
      <c r="A106" s="36"/>
      <c r="B106" s="9" t="s">
        <v>100</v>
      </c>
      <c r="C106" s="11" t="s">
        <v>1</v>
      </c>
      <c r="D106" s="39">
        <v>6.9</v>
      </c>
      <c r="E106" s="11"/>
      <c r="F106" s="111"/>
    </row>
    <row r="107" spans="1:6" ht="32.25" customHeight="1">
      <c r="A107" s="36"/>
      <c r="B107" s="9" t="s">
        <v>112</v>
      </c>
      <c r="C107" s="11" t="s">
        <v>10</v>
      </c>
      <c r="D107" s="39">
        <v>7.59</v>
      </c>
      <c r="E107" s="11"/>
      <c r="F107" s="118"/>
    </row>
    <row r="108" spans="1:6" ht="30.75" customHeight="1">
      <c r="A108" s="36"/>
      <c r="B108" s="61" t="s">
        <v>78</v>
      </c>
      <c r="C108" s="84" t="s">
        <v>17</v>
      </c>
      <c r="D108" s="64">
        <v>3</v>
      </c>
      <c r="E108" s="62"/>
      <c r="F108" s="112"/>
    </row>
    <row r="109" spans="1:6" ht="32.25" customHeight="1" thickBot="1">
      <c r="A109" s="37"/>
      <c r="B109" s="10" t="s">
        <v>12</v>
      </c>
      <c r="C109" s="12" t="s">
        <v>10</v>
      </c>
      <c r="D109" s="40">
        <v>0.15</v>
      </c>
      <c r="E109" s="12"/>
      <c r="F109" s="113"/>
    </row>
    <row r="110" spans="1:6" ht="28.5" customHeight="1">
      <c r="A110" s="143"/>
      <c r="B110" s="8" t="s">
        <v>40</v>
      </c>
      <c r="C110" s="67"/>
      <c r="D110" s="68"/>
      <c r="E110" s="67"/>
      <c r="F110" s="114"/>
    </row>
    <row r="111" spans="1:6" ht="30.75" customHeight="1">
      <c r="A111" s="28"/>
      <c r="B111" s="9" t="s">
        <v>33</v>
      </c>
      <c r="C111" s="9" t="s">
        <v>10</v>
      </c>
      <c r="D111" s="35"/>
      <c r="E111" s="9"/>
      <c r="F111" s="111"/>
    </row>
    <row r="112" spans="1:6" ht="30" customHeight="1">
      <c r="A112" s="36"/>
      <c r="B112" s="14" t="s">
        <v>102</v>
      </c>
      <c r="C112" s="14" t="s">
        <v>10</v>
      </c>
      <c r="D112" s="69"/>
      <c r="E112" s="14"/>
      <c r="F112" s="121"/>
    </row>
    <row r="113" spans="1:6" ht="30.75" customHeight="1">
      <c r="A113" s="104"/>
      <c r="B113" s="17" t="s">
        <v>32</v>
      </c>
      <c r="C113" s="17" t="s">
        <v>10</v>
      </c>
      <c r="D113" s="17"/>
      <c r="E113" s="17"/>
      <c r="F113" s="109"/>
    </row>
    <row r="114" spans="1:6" ht="25.5" customHeight="1">
      <c r="A114" s="28"/>
      <c r="B114" s="9" t="s">
        <v>93</v>
      </c>
      <c r="C114" s="9" t="s">
        <v>10</v>
      </c>
      <c r="D114" s="70"/>
      <c r="E114" s="9"/>
      <c r="F114" s="115"/>
    </row>
    <row r="115" spans="1:6" ht="32.25" customHeight="1" thickBot="1">
      <c r="A115" s="23"/>
      <c r="B115" s="140" t="s">
        <v>41</v>
      </c>
      <c r="C115" s="144" t="s">
        <v>10</v>
      </c>
      <c r="D115" s="10"/>
      <c r="E115" s="10"/>
      <c r="F115" s="125"/>
    </row>
    <row r="116" spans="1:6" ht="51" customHeight="1" thickBot="1">
      <c r="A116" s="85"/>
      <c r="B116" s="77" t="s">
        <v>72</v>
      </c>
      <c r="C116" s="86" t="s">
        <v>10</v>
      </c>
      <c r="D116" s="87"/>
      <c r="E116" s="86"/>
      <c r="F116" s="122"/>
    </row>
    <row r="117" spans="1:6" ht="36" customHeight="1">
      <c r="A117" s="13"/>
      <c r="B117" s="67" t="s">
        <v>92</v>
      </c>
      <c r="C117" s="67" t="s">
        <v>10</v>
      </c>
      <c r="D117" s="123"/>
      <c r="E117" s="67"/>
      <c r="F117" s="124"/>
    </row>
    <row r="118" spans="1:6" ht="21.75" customHeight="1">
      <c r="A118" s="16"/>
      <c r="B118" s="17" t="s">
        <v>116</v>
      </c>
      <c r="C118" s="17" t="s">
        <v>10</v>
      </c>
      <c r="D118" s="107"/>
      <c r="E118" s="17"/>
      <c r="F118" s="119"/>
    </row>
    <row r="119" spans="1:6" ht="26.25" customHeight="1">
      <c r="A119" s="4"/>
      <c r="B119" s="42"/>
      <c r="C119" s="6"/>
      <c r="D119" s="6"/>
      <c r="E119" s="6"/>
      <c r="F119" s="29"/>
    </row>
    <row r="120" spans="1:6" ht="27" customHeight="1">
      <c r="A120" s="90"/>
      <c r="B120" s="91"/>
      <c r="C120" s="149"/>
      <c r="D120" s="149"/>
      <c r="E120" s="149"/>
      <c r="F120" s="92"/>
    </row>
    <row r="121" spans="1:6" ht="48.75" customHeight="1">
      <c r="A121" s="4"/>
      <c r="B121" s="158" t="s">
        <v>91</v>
      </c>
      <c r="C121" s="158"/>
      <c r="D121" s="158"/>
      <c r="E121" s="158"/>
      <c r="F121" s="158"/>
    </row>
    <row r="122" spans="1:6" ht="15.75">
      <c r="A122" s="90"/>
      <c r="B122" s="91"/>
      <c r="C122" s="149"/>
      <c r="D122" s="149"/>
      <c r="E122" s="149"/>
      <c r="F122" s="92"/>
    </row>
  </sheetData>
  <sheetProtection/>
  <mergeCells count="13">
    <mergeCell ref="C122:E122"/>
    <mergeCell ref="A6:A7"/>
    <mergeCell ref="B6:B7"/>
    <mergeCell ref="C6:C7"/>
    <mergeCell ref="E6:F6"/>
    <mergeCell ref="C120:E120"/>
    <mergeCell ref="B121:F121"/>
    <mergeCell ref="A2:F2"/>
    <mergeCell ref="A3:F3"/>
    <mergeCell ref="A4:F4"/>
    <mergeCell ref="A5:C5"/>
    <mergeCell ref="D5:E5"/>
    <mergeCell ref="E1:F1"/>
  </mergeCells>
  <printOptions/>
  <pageMargins left="0.5511811023622047" right="0" top="0.2362204724409449" bottom="0.3937007874015748" header="0.2362204724409449" footer="0"/>
  <pageSetup horizontalDpi="600" verticalDpi="600" orientation="portrait" paperSize="9" r:id="rId1"/>
  <headerFooter alignWithMargins="0">
    <oddFooter>&amp;R&amp;8 =&amp;P=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GIACH</dc:creator>
  <cp:keywords/>
  <dc:description/>
  <cp:lastModifiedBy>Maia Sulava</cp:lastModifiedBy>
  <cp:lastPrinted>2019-01-15T18:00:30Z</cp:lastPrinted>
  <dcterms:created xsi:type="dcterms:W3CDTF">1996-10-14T23:33:28Z</dcterms:created>
  <dcterms:modified xsi:type="dcterms:W3CDTF">2019-01-16T13:42:19Z</dcterms:modified>
  <cp:category/>
  <cp:version/>
  <cp:contentType/>
  <cp:contentStatus/>
</cp:coreProperties>
</file>