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30"/>
  </bookViews>
  <sheets>
    <sheet name="1" sheetId="1" r:id="rId1"/>
  </sheets>
  <definedNames>
    <definedName name="_xlnm.Print_Area" localSheetId="0">'1'!$A$1:$N$99</definedName>
  </definedNames>
  <calcPr calcId="162913"/>
</workbook>
</file>

<file path=xl/calcChain.xml><?xml version="1.0" encoding="utf-8"?>
<calcChain xmlns="http://schemas.openxmlformats.org/spreadsheetml/2006/main">
  <c r="J10" i="1" l="1"/>
  <c r="H66" i="1"/>
  <c r="H57" i="1"/>
  <c r="H28" i="1"/>
  <c r="G73" i="1" l="1"/>
  <c r="M73" i="1"/>
  <c r="N73" i="1" s="1"/>
  <c r="J73" i="1"/>
  <c r="M72" i="1"/>
  <c r="N72" i="1" s="1"/>
  <c r="J72" i="1"/>
  <c r="G72" i="1"/>
  <c r="M10" i="1" l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N22" i="1" s="1"/>
  <c r="M23" i="1"/>
  <c r="N23" i="1" s="1"/>
  <c r="M24" i="1"/>
  <c r="M25" i="1"/>
  <c r="M28" i="1"/>
  <c r="M29" i="1"/>
  <c r="N29" i="1" s="1"/>
  <c r="M30" i="1"/>
  <c r="M31" i="1"/>
  <c r="M32" i="1"/>
  <c r="N32" i="1" s="1"/>
  <c r="M33" i="1"/>
  <c r="N33" i="1" s="1"/>
  <c r="M34" i="1"/>
  <c r="M35" i="1"/>
  <c r="M37" i="1"/>
  <c r="M38" i="1"/>
  <c r="N38" i="1" s="1"/>
  <c r="M39" i="1"/>
  <c r="M40" i="1"/>
  <c r="M41" i="1"/>
  <c r="M43" i="1"/>
  <c r="M44" i="1"/>
  <c r="M46" i="1"/>
  <c r="M47" i="1"/>
  <c r="M48" i="1"/>
  <c r="M53" i="1"/>
  <c r="M57" i="1"/>
  <c r="M58" i="1"/>
  <c r="M59" i="1"/>
  <c r="M60" i="1"/>
  <c r="M62" i="1"/>
  <c r="M63" i="1"/>
  <c r="M64" i="1"/>
  <c r="M66" i="1"/>
  <c r="M67" i="1"/>
  <c r="M68" i="1"/>
  <c r="N68" i="1" s="1"/>
  <c r="M69" i="1"/>
  <c r="N69" i="1" s="1"/>
  <c r="M70" i="1"/>
  <c r="M71" i="1"/>
  <c r="M74" i="1"/>
  <c r="N74" i="1" s="1"/>
  <c r="M75" i="1"/>
  <c r="N75" i="1" s="1"/>
  <c r="M76" i="1"/>
  <c r="M77" i="1"/>
  <c r="M78" i="1"/>
  <c r="N78" i="1" s="1"/>
  <c r="M80" i="1"/>
  <c r="M81" i="1"/>
  <c r="M82" i="1"/>
  <c r="M83" i="1"/>
  <c r="N83" i="1" s="1"/>
  <c r="M9" i="1"/>
  <c r="N9" i="1" s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9" i="1"/>
  <c r="J30" i="1"/>
  <c r="J31" i="1"/>
  <c r="J32" i="1"/>
  <c r="J33" i="1"/>
  <c r="J34" i="1"/>
  <c r="J35" i="1"/>
  <c r="J38" i="1"/>
  <c r="J39" i="1"/>
  <c r="J40" i="1"/>
  <c r="J41" i="1"/>
  <c r="J43" i="1"/>
  <c r="J44" i="1"/>
  <c r="J46" i="1"/>
  <c r="J47" i="1"/>
  <c r="J48" i="1"/>
  <c r="J53" i="1"/>
  <c r="J58" i="1"/>
  <c r="J59" i="1"/>
  <c r="J60" i="1"/>
  <c r="J62" i="1"/>
  <c r="J63" i="1"/>
  <c r="J64" i="1"/>
  <c r="J68" i="1"/>
  <c r="J69" i="1"/>
  <c r="J70" i="1"/>
  <c r="J71" i="1"/>
  <c r="J74" i="1"/>
  <c r="J75" i="1"/>
  <c r="J76" i="1"/>
  <c r="J77" i="1"/>
  <c r="J78" i="1"/>
  <c r="J80" i="1"/>
  <c r="J81" i="1"/>
  <c r="J82" i="1"/>
  <c r="J83" i="1"/>
  <c r="J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8" i="1"/>
  <c r="G29" i="1"/>
  <c r="G30" i="1"/>
  <c r="G32" i="1"/>
  <c r="G33" i="1"/>
  <c r="G34" i="1"/>
  <c r="G35" i="1"/>
  <c r="G38" i="1"/>
  <c r="G39" i="1"/>
  <c r="G40" i="1"/>
  <c r="G43" i="1"/>
  <c r="G44" i="1"/>
  <c r="G46" i="1"/>
  <c r="G47" i="1"/>
  <c r="G48" i="1"/>
  <c r="G53" i="1"/>
  <c r="G57" i="1"/>
  <c r="G58" i="1"/>
  <c r="G59" i="1"/>
  <c r="G60" i="1"/>
  <c r="G62" i="1"/>
  <c r="G63" i="1"/>
  <c r="G64" i="1"/>
  <c r="G66" i="1"/>
  <c r="G68" i="1"/>
  <c r="G69" i="1"/>
  <c r="G70" i="1"/>
  <c r="G71" i="1"/>
  <c r="G74" i="1"/>
  <c r="G75" i="1"/>
  <c r="G76" i="1"/>
  <c r="G77" i="1"/>
  <c r="G78" i="1"/>
  <c r="G80" i="1"/>
  <c r="G81" i="1"/>
  <c r="G82" i="1"/>
  <c r="G83" i="1"/>
  <c r="G9" i="1"/>
  <c r="J11" i="1"/>
  <c r="N48" i="1" l="1"/>
  <c r="N63" i="1"/>
  <c r="N47" i="1"/>
  <c r="N41" i="1"/>
  <c r="N82" i="1"/>
  <c r="N77" i="1"/>
  <c r="N71" i="1"/>
  <c r="N67" i="1"/>
  <c r="N40" i="1"/>
  <c r="N35" i="1"/>
  <c r="N31" i="1"/>
  <c r="N25" i="1"/>
  <c r="N21" i="1"/>
  <c r="N17" i="1"/>
  <c r="N64" i="1"/>
  <c r="N59" i="1"/>
  <c r="N58" i="1"/>
  <c r="N81" i="1"/>
  <c r="N76" i="1"/>
  <c r="N70" i="1"/>
  <c r="N60" i="1"/>
  <c r="N44" i="1"/>
  <c r="N39" i="1"/>
  <c r="N34" i="1"/>
  <c r="N30" i="1"/>
  <c r="N24" i="1"/>
  <c r="N20" i="1"/>
  <c r="N16" i="1"/>
  <c r="N10" i="1"/>
  <c r="N62" i="1"/>
  <c r="N53" i="1"/>
  <c r="N43" i="1"/>
  <c r="N46" i="1"/>
  <c r="N13" i="1"/>
  <c r="N80" i="1"/>
  <c r="M11" i="1"/>
  <c r="N11" i="1" s="1"/>
  <c r="J67" i="1"/>
  <c r="G67" i="1"/>
  <c r="J66" i="1"/>
  <c r="N66" i="1" s="1"/>
  <c r="J57" i="1"/>
  <c r="N57" i="1" s="1"/>
  <c r="G51" i="1"/>
  <c r="G41" i="1"/>
  <c r="J37" i="1"/>
  <c r="G37" i="1"/>
  <c r="G31" i="1"/>
  <c r="J28" i="1"/>
  <c r="N28" i="1" s="1"/>
  <c r="N37" i="1" l="1"/>
  <c r="J51" i="1"/>
  <c r="M51" i="1"/>
  <c r="N51" i="1" s="1"/>
  <c r="M49" i="1"/>
  <c r="N49" i="1" s="1"/>
  <c r="G49" i="1"/>
  <c r="J49" i="1"/>
  <c r="J50" i="1"/>
  <c r="M50" i="1"/>
  <c r="N50" i="1" s="1"/>
  <c r="G50" i="1"/>
  <c r="M54" i="1" l="1"/>
  <c r="G54" i="1"/>
  <c r="J54" i="1"/>
  <c r="N54" i="1" l="1"/>
  <c r="J55" i="1"/>
  <c r="M55" i="1"/>
  <c r="G55" i="1"/>
  <c r="N55" i="1" l="1"/>
  <c r="N84" i="1"/>
  <c r="G84" i="1"/>
  <c r="M84" i="1"/>
  <c r="J84" i="1"/>
  <c r="N85" i="1" l="1"/>
  <c r="N86" i="1" s="1"/>
  <c r="N87" i="1" s="1"/>
  <c r="N88" i="1" s="1"/>
  <c r="N89" i="1" s="1"/>
  <c r="N90" i="1" s="1"/>
  <c r="N91" i="1" l="1"/>
  <c r="N92" i="1" s="1"/>
  <c r="N93" i="1" l="1"/>
  <c r="N94" i="1" s="1"/>
</calcChain>
</file>

<file path=xl/sharedStrings.xml><?xml version="1.0" encoding="utf-8"?>
<sst xmlns="http://schemas.openxmlformats.org/spreadsheetml/2006/main" count="172" uniqueCount="105">
  <si>
    <t>#</t>
  </si>
  <si>
    <t>ganz.erT.</t>
  </si>
  <si>
    <t>samuSaoebis dasaxeleba</t>
  </si>
  <si>
    <t>masala</t>
  </si>
  <si>
    <t>erTeuli</t>
  </si>
  <si>
    <t>sul</t>
  </si>
  <si>
    <t>xelfasi</t>
  </si>
  <si>
    <t>transporti da menqana-meqanizmebi</t>
  </si>
  <si>
    <t>jami</t>
  </si>
  <si>
    <t>mosamzadebeli samuSaoebi</t>
  </si>
  <si>
    <t>m3</t>
  </si>
  <si>
    <t>t.</t>
  </si>
  <si>
    <t>m2</t>
  </si>
  <si>
    <t>miwis samuSaoebi</t>
  </si>
  <si>
    <t>armatura a-III</t>
  </si>
  <si>
    <t>kedlebis Selesva</t>
  </si>
  <si>
    <t>dRg _ 18%</t>
  </si>
  <si>
    <t>sul saxarjTaRricxvo Rirebuleba</t>
  </si>
  <si>
    <t>raode-noba</t>
  </si>
  <si>
    <t>cali</t>
  </si>
  <si>
    <t xml:space="preserve">fundamentebis  gamagreba: </t>
  </si>
  <si>
    <t>gauTvaliswinebeli xarji-5%</t>
  </si>
  <si>
    <t>armatura a-I</t>
  </si>
  <si>
    <t>naburR-ineqciuri ximinjebis mowyoba</t>
  </si>
  <si>
    <t xml:space="preserve">kar-fanjris Riobebis gamagreba </t>
  </si>
  <si>
    <t>liTonis elementebis SeRebva antikoroziuli saRebaviT</t>
  </si>
  <si>
    <t>metalo plastmasis karebebis montaJi</t>
  </si>
  <si>
    <t>komunikaciebi</t>
  </si>
  <si>
    <t xml:space="preserve">Zveli sakanalizacio milis demontaJi </t>
  </si>
  <si>
    <t xml:space="preserve">Zveli (mTavari) sakanalizacio milis demontaJi </t>
  </si>
  <si>
    <t xml:space="preserve">gruntis damuSaveba </t>
  </si>
  <si>
    <t xml:space="preserve">samuSaoebis dasrulebis Semdgom RorRis Cayra  da datkepvna </t>
  </si>
  <si>
    <r>
      <t xml:space="preserve">armatura </t>
    </r>
    <r>
      <rPr>
        <sz val="9"/>
        <color theme="1"/>
        <rFont val="Times New Roman"/>
        <family val="1"/>
        <charset val="204"/>
      </rPr>
      <t>A-I</t>
    </r>
  </si>
  <si>
    <r>
      <t xml:space="preserve">armatura </t>
    </r>
    <r>
      <rPr>
        <sz val="9"/>
        <color theme="1"/>
        <rFont val="Times New Roman"/>
        <family val="1"/>
        <charset val="204"/>
      </rPr>
      <t xml:space="preserve">A-III </t>
    </r>
  </si>
  <si>
    <t>metalo plastmasis fanjrebisa da vitraJebis  montaJi</t>
  </si>
  <si>
    <t>droebiTi eleqtro Mmomaragebis uzrunvelyofa (teq. piroba)</t>
  </si>
  <si>
    <t>lari</t>
  </si>
  <si>
    <t xml:space="preserve">kedlebis SebaTqaSeba qviSa-cementis xsnariT </t>
  </si>
  <si>
    <t xml:space="preserve">kedlebis Selesva cementis xsnariT </t>
  </si>
  <si>
    <t>sxvadasxva samuSaoebi</t>
  </si>
  <si>
    <t>arsebuli rkinis karebebis demontaJi da Semdgom montaJi</t>
  </si>
  <si>
    <r>
      <t xml:space="preserve">betonis 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AcadNusx"/>
      </rPr>
      <t>momzadebis mowyoba sisqiT 10sm</t>
    </r>
  </si>
  <si>
    <t xml:space="preserve">monoliTuri rkinabetonis samuSaoebi  </t>
  </si>
  <si>
    <r>
      <t>monoliTuri rk.betonis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AcadNusx"/>
      </rPr>
      <t>samuSaoebi , sayalibe masalis Rirebulebis CaTvliT</t>
    </r>
  </si>
  <si>
    <t>keTilmowyobis samuSaoebi</t>
  </si>
  <si>
    <t>betonis bordiurebis mowyoba</t>
  </si>
  <si>
    <t>g.m</t>
  </si>
  <si>
    <t>inventaruli xaraCos awyoba da daSla</t>
  </si>
  <si>
    <t xml:space="preserve">amoburRili gruntis da duRabis amotana sardafidan da datvirTva avtoTviTmclelebze </t>
  </si>
  <si>
    <t xml:space="preserve"> arsebul kedlebze armirebuli badis mowyoba (fasadisa da sardafis kedlebi;)</t>
  </si>
  <si>
    <t>plasmasis sakanalizacio milis montaJi d-150</t>
  </si>
  <si>
    <t xml:space="preserve">axali (mTavari) sakanalizacio milis montaJi d 200 </t>
  </si>
  <si>
    <t xml:space="preserve">saxarjTaRricxvo dokumentacia </t>
  </si>
  <si>
    <t xml:space="preserve">cementaciis polieTilenis mili </t>
  </si>
  <si>
    <t xml:space="preserve">RorRis safuZvlis mowyoba </t>
  </si>
  <si>
    <t xml:space="preserve">Senobis teritoriaze RorRis Sris mowyoba da dtkepvna sisqiT 15sm </t>
  </si>
  <si>
    <t>droebiTi Robis mowyoba simaRliT aranakleb 2 m. iribi xazebis dataniT.</t>
  </si>
  <si>
    <t>samuSaoebis dasrulebis Semdgom droebiTi Robis demontaJi da gatana teritoriidan.</t>
  </si>
  <si>
    <t>sardafSi arsebuli საყოფაცხოვრებო nagvis gamotana xeliT sardafidan da datvirTva avToTviTmclelebze.</t>
  </si>
  <si>
    <t>gruntis damuSaveba xeliT Senobis sardafSi და პერიმეტრზე</t>
  </si>
  <si>
    <t xml:space="preserve">მონოლოთური რკინა-ბეტონის და ანაკრები კონსტრუქციების დემონტაჟი </t>
  </si>
  <si>
    <t>მონოლოთური რკინა-ბეტონის და ანაკრები demontirebuli კონსტრუქციების ამozidva და დატვირთვა ავტოთვითმცლელებზე (gafxvierebuli (100*1,4)m3)</t>
  </si>
  <si>
    <t>მონოლოთური რკინა-ბეტონის და ანაკრები demontirebuli კონსტრუქციების gatana teritoriidan avtoTviTmclelebiT. (100*2,0)</t>
  </si>
  <si>
    <t>t</t>
  </si>
  <si>
    <t>sardafSi arsebuli tixrebis demontaJi</t>
  </si>
  <si>
    <t>sardafSi arsebuli demontirebuli tixrebis amozidva da datvirTva avtoTviTmclelebze (100*1.35)m3</t>
  </si>
  <si>
    <t>sardafSi arsebuli demontirebuli tixrebis gatana teritoriidan avtoTviTmclelebis saSualebiT (100*2.0)</t>
  </si>
  <si>
    <t>gatana nagavsayrelze avtoTviTmclelebis saSualebiT</t>
  </si>
  <si>
    <t xml:space="preserve">sulfatomedegi portlandcementi m-400 </t>
  </si>
  <si>
    <t>saburRi dazgis gadaadgildeba</t>
  </si>
  <si>
    <t>adg.</t>
  </si>
  <si>
    <r>
      <t xml:space="preserve">armatura </t>
    </r>
    <r>
      <rPr>
        <sz val="10"/>
        <color theme="1"/>
        <rFont val="Times New Roman"/>
        <family val="1"/>
        <charset val="204"/>
      </rPr>
      <t>A</t>
    </r>
    <r>
      <rPr>
        <sz val="10"/>
        <color theme="1"/>
        <rFont val="AcadNusx"/>
      </rPr>
      <t>-III</t>
    </r>
  </si>
  <si>
    <t xml:space="preserve">arsebuli fanjrebisa da vitraJebis  demontaJi  </t>
  </si>
  <si>
    <r>
      <t xml:space="preserve">arsebuli karebebis demontaJi </t>
    </r>
    <r>
      <rPr>
        <sz val="10"/>
        <color theme="1"/>
        <rFont val="AcadNusx"/>
      </rPr>
      <t xml:space="preserve"> </t>
    </r>
  </si>
  <si>
    <t xml:space="preserve">Riobebis gaZliereba liTonis elementebiT </t>
  </si>
  <si>
    <t xml:space="preserve">samuSaoebis dasrulebis Semdgom axali blokis kedlebis mowyoba, </t>
  </si>
  <si>
    <t>wyalsarineli milebis montaJi d-100</t>
  </si>
  <si>
    <t xml:space="preserve">wyalSemkrebi Zabrebi </t>
  </si>
  <si>
    <t>axali sakanalizacio Wis mowyoba</t>
  </si>
  <si>
    <t xml:space="preserve">sakanalizacio Wis SekeTeba </t>
  </si>
  <si>
    <t>fasadis SxefiT dafarva</t>
  </si>
  <si>
    <t>mosapirkeTebeli samuSaoebi:</t>
  </si>
  <si>
    <t>metlaxi da kafeli</t>
  </si>
  <si>
    <t>samRebro samuSaoebi</t>
  </si>
  <si>
    <t>laminirebuli iataki</t>
  </si>
  <si>
    <t>gruntisa gatana teritoriidan avtoTviTmclelebiT ნაგავსაყრელზე (3000*1,6)</t>
  </si>
  <si>
    <t>gruntisa da saamSeneblo nagvis amozidva da datvirTva avtoTviTmclelebze (3000*1.25)m3</t>
  </si>
  <si>
    <t>სარდაფიდან დამუშავებულის გრუნტის ამოტანა და დატვირთვა ავტოთვითმცლელებზე (gafxvierebuli (2000*1,25)m3)</t>
  </si>
  <si>
    <t>perimetrze დამუშავებული გრუნტის datvirTva avtoTviTmclelebze (gafxvierebuli (1000*1,25)m3)</t>
  </si>
  <si>
    <t>gruntisa da saamSeneblo nagvis gatana teritoriidan avtoTviTmclelebiT nagavsayrelze (1000*1.85)</t>
  </si>
  <si>
    <t>kedlebis damuSaveba betonis ukeT SeWidulobis mizniT (Camofxeka, gasufTaveba da  mokodva, armaturis badisa Dda ankerebis dayeneba)</t>
  </si>
  <si>
    <t>fasadis GRebva maRal xarisxiani saRebaviT</t>
  </si>
  <si>
    <t>Senobis perimetrze (banketis zonaSi) balastis Semotana, Cayra da datkepvna</t>
  </si>
  <si>
    <t>asfaltis safaris mowyoba sisqiT 5 sm</t>
  </si>
  <si>
    <t>naburR ineqciuri dgar ximinjebis mowyoba d-130mm, d-150mm da d-200mm-de (burRva III-V-kategoriis gruntebSi, armaturis karkasis damzadeba, sulfatomedegi portlandcementi Casxma maRali wneviT)</t>
  </si>
  <si>
    <t>wyalSemkrebi milebis montaJi (ჟოლობი)</t>
  </si>
  <si>
    <t>წყალსადენი მილების დემონტაჟი</t>
  </si>
  <si>
    <t>წყალსადენი მილების მონტაჟი d 75</t>
  </si>
  <si>
    <t>q.Tbilisis masStabiT mdebare avariuli შენობა-ნაგებობების gamagreba-აღდგენა-gaZlierebis samuSaoebi</t>
  </si>
  <si>
    <t>ჯამი</t>
  </si>
  <si>
    <r>
      <t xml:space="preserve">შენიშვნა:
1.სავალდებულოა პრეტენდენტის მიერ ხარჯთაღრიცხვა ატვირთული იქნას </t>
    </r>
    <r>
      <rPr>
        <b/>
        <sz val="12"/>
        <color theme="1"/>
        <rFont val="Sylfaen"/>
        <family val="2"/>
        <scheme val="minor"/>
      </rPr>
      <t>Excel</t>
    </r>
    <r>
      <rPr>
        <b/>
        <sz val="12"/>
        <color theme="1"/>
        <rFont val="AcadNusx"/>
      </rPr>
      <t>-ის ფორმატის ფაილის სახით, დანართი</t>
    </r>
    <r>
      <rPr>
        <b/>
        <sz val="12"/>
        <color theme="1"/>
        <rFont val="Sylfaen"/>
        <family val="2"/>
        <scheme val="minor"/>
      </rPr>
      <t xml:space="preserve"> N</t>
    </r>
    <r>
      <rPr>
        <b/>
        <sz val="12"/>
        <color theme="1"/>
        <rFont val="AcadNusx"/>
      </rPr>
      <t xml:space="preserve">1–ის მიხედვით (ხარჯთაღრიცხვის  წარმოუდგენლობა ან/და განუფასებლად წარმოდგენა დაზუსტებას არ დაექვემდებარება და გამოიწვევს პრეტენდენტის დისკვალიფიკაციას).
2.პრეტენდენტის მიერ წარმოდგენილი ერთეულის ფასები არ უნდა აღემატებოდეს დანართი </t>
    </r>
    <r>
      <rPr>
        <b/>
        <sz val="12"/>
        <color theme="1"/>
        <rFont val="Sylfaen"/>
        <family val="2"/>
        <scheme val="minor"/>
      </rPr>
      <t>N</t>
    </r>
    <r>
      <rPr>
        <b/>
        <sz val="12"/>
        <color theme="1"/>
        <rFont val="AcadNusx"/>
      </rPr>
      <t xml:space="preserve">1-ში მითითებული  შესაბამისი ერთეულის ზღვრული ფასების ოდენობას.
3.გაუთვალისიწნებელი ხარჯი (5%)  და საპროექტო ხარჯი (4%) არის უცვლელი.
</t>
    </r>
  </si>
  <si>
    <r>
      <t xml:space="preserve">danarTi </t>
    </r>
    <r>
      <rPr>
        <b/>
        <sz val="10"/>
        <color theme="1"/>
        <rFont val="Sylfaen"/>
        <family val="2"/>
        <scheme val="minor"/>
      </rPr>
      <t>N</t>
    </r>
    <r>
      <rPr>
        <b/>
        <sz val="10"/>
        <color theme="1"/>
        <rFont val="AcadMtavr"/>
      </rPr>
      <t>1</t>
    </r>
  </si>
  <si>
    <t>zednadebi xarjebi -  %</t>
  </si>
  <si>
    <t>gegmiuri dagroveba -  %</t>
  </si>
  <si>
    <t>საპროექტო ხარჯი(მათ შორის საექსპერტო მომსახურების) - 4%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</si>
</sst>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Sylfaen"/>
      <family val="2"/>
      <charset val="204"/>
      <scheme val="minor"/>
    </font>
    <font>
      <sz val="10"/>
      <color theme="1"/>
      <name val="AcadNusx"/>
    </font>
    <font>
      <sz val="11"/>
      <color theme="1"/>
      <name val="AcadNusx"/>
    </font>
    <font>
      <b/>
      <sz val="10"/>
      <color theme="1"/>
      <name val="AcadNusx"/>
    </font>
    <font>
      <b/>
      <sz val="11"/>
      <color theme="1"/>
      <name val="AcadNusx"/>
    </font>
    <font>
      <b/>
      <sz val="11"/>
      <color theme="1"/>
      <name val="Sylfaen"/>
      <family val="2"/>
      <charset val="204"/>
      <scheme val="minor"/>
    </font>
    <font>
      <sz val="9"/>
      <color theme="1"/>
      <name val="AcadNusx"/>
    </font>
    <font>
      <sz val="9"/>
      <color theme="1"/>
      <name val="Times New Roman"/>
      <family val="1"/>
      <charset val="204"/>
    </font>
    <font>
      <sz val="9"/>
      <name val="AcadNusx"/>
    </font>
    <font>
      <b/>
      <sz val="9"/>
      <color theme="1"/>
      <name val="AcadNusx"/>
    </font>
    <font>
      <sz val="10"/>
      <color theme="1"/>
      <name val="Times New Roman"/>
      <family val="1"/>
      <charset val="204"/>
    </font>
    <font>
      <b/>
      <sz val="8"/>
      <color theme="1"/>
      <name val="AcadNusx"/>
    </font>
    <font>
      <b/>
      <sz val="12"/>
      <color theme="1"/>
      <name val="AcadNusx"/>
    </font>
    <font>
      <sz val="10"/>
      <name val="AcadNusx"/>
    </font>
    <font>
      <sz val="11"/>
      <name val="Sylfaen"/>
      <family val="2"/>
      <charset val="204"/>
      <scheme val="minor"/>
    </font>
    <font>
      <b/>
      <sz val="10"/>
      <name val="AcadNusx"/>
    </font>
    <font>
      <b/>
      <sz val="11"/>
      <name val="Sylfaen"/>
      <family val="2"/>
      <charset val="204"/>
      <scheme val="minor"/>
    </font>
    <font>
      <b/>
      <sz val="16"/>
      <color theme="1"/>
      <name val="AcadMtavr"/>
    </font>
    <font>
      <b/>
      <sz val="12"/>
      <color theme="1"/>
      <name val="Sylfaen"/>
      <family val="2"/>
      <scheme val="minor"/>
    </font>
    <font>
      <b/>
      <sz val="10"/>
      <color theme="1"/>
      <name val="Sylfaen"/>
      <family val="2"/>
      <scheme val="minor"/>
    </font>
    <font>
      <b/>
      <sz val="10"/>
      <color theme="1"/>
      <name val="AcadMtav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Border="1"/>
    <xf numFmtId="0" fontId="1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0" fontId="2" fillId="0" borderId="0" xfId="0" applyFont="1"/>
    <xf numFmtId="0" fontId="1" fillId="0" borderId="16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2" fontId="3" fillId="2" borderId="14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1" fillId="0" borderId="16" xfId="0" applyNumberFormat="1" applyFont="1" applyBorder="1" applyAlignment="1">
      <alignment horizontal="center" wrapText="1"/>
    </xf>
    <xf numFmtId="1" fontId="1" fillId="2" borderId="13" xfId="0" applyNumberFormat="1" applyFont="1" applyFill="1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/>
    <xf numFmtId="1" fontId="3" fillId="2" borderId="13" xfId="0" applyNumberFormat="1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2" fontId="0" fillId="2" borderId="14" xfId="0" applyNumberForma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" fontId="13" fillId="3" borderId="3" xfId="0" applyNumberFormat="1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4" fillId="3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1" fontId="15" fillId="2" borderId="9" xfId="0" applyNumberFormat="1" applyFont="1" applyFill="1" applyBorder="1" applyAlignment="1">
      <alignment horizontal="center" vertical="center" wrapText="1"/>
    </xf>
    <xf numFmtId="2" fontId="15" fillId="2" borderId="10" xfId="0" applyNumberFormat="1" applyFont="1" applyFill="1" applyBorder="1" applyAlignment="1">
      <alignment horizontal="center" vertical="center" wrapText="1"/>
    </xf>
    <xf numFmtId="2" fontId="16" fillId="2" borderId="10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3" borderId="3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13" fillId="3" borderId="1" xfId="0" applyNumberFormat="1" applyFont="1" applyFill="1" applyBorder="1" applyAlignment="1">
      <alignment horizontal="left" vertical="center" wrapText="1"/>
    </xf>
    <xf numFmtId="2" fontId="13" fillId="3" borderId="3" xfId="0" applyNumberFormat="1" applyFont="1" applyFill="1" applyBorder="1" applyAlignment="1">
      <alignment horizontal="left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" fontId="15" fillId="2" borderId="4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2" fontId="15" fillId="2" borderId="16" xfId="0" applyNumberFormat="1" applyFont="1" applyFill="1" applyBorder="1" applyAlignment="1">
      <alignment horizontal="center" vertical="center" wrapText="1"/>
    </xf>
    <xf numFmtId="2" fontId="16" fillId="2" borderId="16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left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left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9" fillId="2" borderId="15" xfId="0" applyNumberFormat="1" applyFont="1" applyFill="1" applyBorder="1" applyAlignment="1">
      <alignment horizontal="center" vertical="center" wrapText="1"/>
    </xf>
    <xf numFmtId="4" fontId="0" fillId="2" borderId="15" xfId="0" applyNumberForma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6" fillId="2" borderId="12" xfId="0" applyNumberFormat="1" applyFont="1" applyFill="1" applyBorder="1" applyAlignment="1">
      <alignment horizontal="center" vertical="center" wrapText="1"/>
    </xf>
    <xf numFmtId="4" fontId="15" fillId="2" borderId="20" xfId="0" applyNumberFormat="1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1" fontId="17" fillId="0" borderId="0" xfId="0" applyNumberFormat="1" applyFont="1" applyAlignment="1"/>
    <xf numFmtId="0" fontId="4" fillId="0" borderId="0" xfId="0" applyFont="1" applyAlignment="1"/>
    <xf numFmtId="0" fontId="3" fillId="0" borderId="0" xfId="0" applyFont="1" applyAlignment="1"/>
    <xf numFmtId="2" fontId="1" fillId="0" borderId="1" xfId="0" applyNumberFormat="1" applyFont="1" applyBorder="1" applyAlignment="1">
      <alignment horizont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2" borderId="9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0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4"/>
  <sheetViews>
    <sheetView tabSelected="1" topLeftCell="A7" zoomScaleNormal="100" zoomScaleSheetLayoutView="140" workbookViewId="0">
      <selection activeCell="F103" sqref="F103"/>
    </sheetView>
  </sheetViews>
  <sheetFormatPr defaultRowHeight="15" x14ac:dyDescent="0.25"/>
  <cols>
    <col min="1" max="1" width="6.75" style="23" customWidth="1"/>
    <col min="2" max="2" width="66.25" style="10" customWidth="1"/>
    <col min="3" max="3" width="7.625" customWidth="1"/>
    <col min="4" max="4" width="8.25" style="10" customWidth="1"/>
    <col min="5" max="6" width="9.125" customWidth="1"/>
    <col min="7" max="7" width="13.625" customWidth="1"/>
    <col min="10" max="10" width="11.75" customWidth="1"/>
    <col min="13" max="13" width="11" bestFit="1" customWidth="1"/>
    <col min="14" max="14" width="24.875" bestFit="1" customWidth="1"/>
  </cols>
  <sheetData>
    <row r="1" spans="1:26" ht="15" customHeight="1" x14ac:dyDescent="0.3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1" t="s">
        <v>101</v>
      </c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6" x14ac:dyDescent="0.25">
      <c r="A2" s="143" t="s">
        <v>98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26" ht="15.75" x14ac:dyDescent="0.3">
      <c r="B3" s="134" t="s">
        <v>52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26" ht="15.75" thickBot="1" x14ac:dyDescent="0.3"/>
    <row r="5" spans="1:26" ht="33.75" customHeight="1" x14ac:dyDescent="0.25">
      <c r="A5" s="135" t="s">
        <v>0</v>
      </c>
      <c r="B5" s="141" t="s">
        <v>2</v>
      </c>
      <c r="C5" s="141" t="s">
        <v>1</v>
      </c>
      <c r="D5" s="141" t="s">
        <v>18</v>
      </c>
      <c r="E5" s="127"/>
      <c r="F5" s="137" t="s">
        <v>3</v>
      </c>
      <c r="G5" s="138"/>
      <c r="H5" s="128"/>
      <c r="I5" s="137" t="s">
        <v>6</v>
      </c>
      <c r="J5" s="138"/>
      <c r="K5" s="128"/>
      <c r="L5" s="137" t="s">
        <v>7</v>
      </c>
      <c r="M5" s="138"/>
      <c r="N5" s="139" t="s">
        <v>8</v>
      </c>
    </row>
    <row r="6" spans="1:26" ht="29.25" customHeight="1" thickBot="1" x14ac:dyDescent="0.3">
      <c r="A6" s="136"/>
      <c r="B6" s="142"/>
      <c r="C6" s="142"/>
      <c r="D6" s="142"/>
      <c r="E6" s="34" t="s">
        <v>4</v>
      </c>
      <c r="F6" s="34" t="s">
        <v>4</v>
      </c>
      <c r="G6" s="34" t="s">
        <v>5</v>
      </c>
      <c r="H6" s="34" t="s">
        <v>4</v>
      </c>
      <c r="I6" s="34" t="s">
        <v>4</v>
      </c>
      <c r="J6" s="34" t="s">
        <v>5</v>
      </c>
      <c r="K6" s="34" t="s">
        <v>4</v>
      </c>
      <c r="L6" s="34" t="s">
        <v>4</v>
      </c>
      <c r="M6" s="34" t="s">
        <v>5</v>
      </c>
      <c r="N6" s="140"/>
    </row>
    <row r="7" spans="1:26" ht="15.75" thickBot="1" x14ac:dyDescent="0.3">
      <c r="A7" s="24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</row>
    <row r="8" spans="1:26" ht="30.75" customHeight="1" thickBot="1" x14ac:dyDescent="0.3">
      <c r="A8" s="25"/>
      <c r="B8" s="14" t="s">
        <v>9</v>
      </c>
      <c r="C8" s="15"/>
      <c r="D8" s="37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26" x14ac:dyDescent="0.25">
      <c r="A9" s="27">
        <v>1</v>
      </c>
      <c r="B9" s="65" t="s">
        <v>56</v>
      </c>
      <c r="C9" s="17" t="s">
        <v>12</v>
      </c>
      <c r="D9" s="17">
        <v>1000</v>
      </c>
      <c r="E9" s="17">
        <v>15</v>
      </c>
      <c r="F9" s="17"/>
      <c r="G9" s="17">
        <f>D9*F9</f>
        <v>0</v>
      </c>
      <c r="H9" s="17">
        <v>8</v>
      </c>
      <c r="I9" s="17"/>
      <c r="J9" s="17">
        <f>I9*D9</f>
        <v>0</v>
      </c>
      <c r="K9" s="17">
        <v>1</v>
      </c>
      <c r="L9" s="17"/>
      <c r="M9" s="17">
        <f>L9*D9</f>
        <v>0</v>
      </c>
      <c r="N9" s="132">
        <f>M9+J9+G9</f>
        <v>0</v>
      </c>
    </row>
    <row r="10" spans="1:26" ht="30" customHeight="1" x14ac:dyDescent="0.25">
      <c r="A10" s="27">
        <v>2</v>
      </c>
      <c r="B10" s="65" t="s">
        <v>35</v>
      </c>
      <c r="C10" s="17" t="s">
        <v>36</v>
      </c>
      <c r="D10" s="17">
        <v>9</v>
      </c>
      <c r="E10" s="17"/>
      <c r="F10" s="17"/>
      <c r="G10" s="17">
        <f t="shared" ref="G10:G75" si="0">D10*F10</f>
        <v>0</v>
      </c>
      <c r="H10" s="17"/>
      <c r="I10" s="17"/>
      <c r="J10" s="17">
        <f>I10*D10</f>
        <v>0</v>
      </c>
      <c r="K10" s="17"/>
      <c r="L10" s="17"/>
      <c r="M10" s="17">
        <f t="shared" ref="M10:M75" si="1">L10*D10</f>
        <v>0</v>
      </c>
      <c r="N10" s="132">
        <f t="shared" ref="N10:N11" si="2">M10+J10+G10</f>
        <v>0</v>
      </c>
    </row>
    <row r="11" spans="1:26" ht="30" customHeight="1" thickBot="1" x14ac:dyDescent="0.3">
      <c r="A11" s="74">
        <v>3</v>
      </c>
      <c r="B11" s="75" t="s">
        <v>57</v>
      </c>
      <c r="C11" s="48" t="s">
        <v>12</v>
      </c>
      <c r="D11" s="48">
        <v>1000</v>
      </c>
      <c r="E11" s="48">
        <v>0</v>
      </c>
      <c r="F11" s="48"/>
      <c r="G11" s="17">
        <f t="shared" si="0"/>
        <v>0</v>
      </c>
      <c r="H11" s="48">
        <v>2</v>
      </c>
      <c r="I11" s="48"/>
      <c r="J11" s="17">
        <f>I11*D11</f>
        <v>0</v>
      </c>
      <c r="K11" s="48">
        <v>1</v>
      </c>
      <c r="L11" s="48"/>
      <c r="M11" s="17">
        <f t="shared" si="1"/>
        <v>0</v>
      </c>
      <c r="N11" s="132">
        <f t="shared" si="2"/>
        <v>0</v>
      </c>
    </row>
    <row r="12" spans="1:26" ht="30" customHeight="1" thickBot="1" x14ac:dyDescent="0.3">
      <c r="A12" s="55"/>
      <c r="B12" s="14" t="s">
        <v>13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15"/>
      <c r="N12" s="15"/>
    </row>
    <row r="13" spans="1:26" ht="33" customHeight="1" x14ac:dyDescent="0.25">
      <c r="A13" s="35">
        <v>1</v>
      </c>
      <c r="B13" s="82" t="s">
        <v>58</v>
      </c>
      <c r="C13" s="72" t="s">
        <v>10</v>
      </c>
      <c r="D13" s="72">
        <v>100</v>
      </c>
      <c r="E13" s="72">
        <v>0</v>
      </c>
      <c r="F13" s="72"/>
      <c r="G13" s="16">
        <f t="shared" si="0"/>
        <v>0</v>
      </c>
      <c r="H13" s="16">
        <v>15</v>
      </c>
      <c r="I13" s="16"/>
      <c r="J13" s="16">
        <f>I13*D13</f>
        <v>0</v>
      </c>
      <c r="K13" s="72">
        <v>12</v>
      </c>
      <c r="L13" s="72"/>
      <c r="M13" s="16">
        <f t="shared" si="1"/>
        <v>0</v>
      </c>
      <c r="N13" s="132">
        <f>M13+J13+G13</f>
        <v>0</v>
      </c>
    </row>
    <row r="14" spans="1:26" ht="19.5" customHeight="1" x14ac:dyDescent="0.25">
      <c r="A14" s="35">
        <v>2</v>
      </c>
      <c r="B14" s="82" t="s">
        <v>59</v>
      </c>
      <c r="C14" s="72" t="s">
        <v>10</v>
      </c>
      <c r="D14" s="72">
        <v>250</v>
      </c>
      <c r="E14" s="72">
        <v>0</v>
      </c>
      <c r="F14" s="72"/>
      <c r="G14" s="16">
        <f t="shared" si="0"/>
        <v>0</v>
      </c>
      <c r="H14" s="16">
        <v>16</v>
      </c>
      <c r="I14" s="16"/>
      <c r="J14" s="16">
        <f t="shared" ref="J14:J78" si="3">I14*D14</f>
        <v>0</v>
      </c>
      <c r="K14" s="72">
        <v>0</v>
      </c>
      <c r="L14" s="72"/>
      <c r="M14" s="16">
        <f t="shared" si="1"/>
        <v>0</v>
      </c>
      <c r="N14" s="132">
        <f t="shared" ref="N14:N25" si="4">M14+J14+G14</f>
        <v>0</v>
      </c>
    </row>
    <row r="15" spans="1:26" ht="33.75" customHeight="1" x14ac:dyDescent="0.25">
      <c r="A15" s="35">
        <v>3</v>
      </c>
      <c r="B15" s="82" t="s">
        <v>87</v>
      </c>
      <c r="C15" s="72" t="s">
        <v>10</v>
      </c>
      <c r="D15" s="72">
        <v>2500</v>
      </c>
      <c r="E15" s="72">
        <v>0</v>
      </c>
      <c r="F15" s="72"/>
      <c r="G15" s="16">
        <f t="shared" si="0"/>
        <v>0</v>
      </c>
      <c r="H15" s="16">
        <v>24</v>
      </c>
      <c r="I15" s="16"/>
      <c r="J15" s="16">
        <f t="shared" si="3"/>
        <v>0</v>
      </c>
      <c r="K15" s="72">
        <v>0</v>
      </c>
      <c r="L15" s="72"/>
      <c r="M15" s="16">
        <f t="shared" si="1"/>
        <v>0</v>
      </c>
      <c r="N15" s="132">
        <f t="shared" si="4"/>
        <v>0</v>
      </c>
    </row>
    <row r="16" spans="1:26" ht="32.25" customHeight="1" x14ac:dyDescent="0.25">
      <c r="A16" s="35">
        <v>4</v>
      </c>
      <c r="B16" s="65" t="s">
        <v>88</v>
      </c>
      <c r="C16" s="17" t="s">
        <v>10</v>
      </c>
      <c r="D16" s="17">
        <v>1250</v>
      </c>
      <c r="E16" s="22">
        <v>0</v>
      </c>
      <c r="F16" s="22"/>
      <c r="G16" s="17">
        <f t="shared" si="0"/>
        <v>0</v>
      </c>
      <c r="H16" s="17">
        <v>15</v>
      </c>
      <c r="I16" s="17"/>
      <c r="J16" s="17">
        <f t="shared" si="3"/>
        <v>0</v>
      </c>
      <c r="K16" s="22">
        <v>0</v>
      </c>
      <c r="L16" s="22"/>
      <c r="M16" s="17">
        <f t="shared" si="1"/>
        <v>0</v>
      </c>
      <c r="N16" s="132">
        <f t="shared" si="4"/>
        <v>0</v>
      </c>
    </row>
    <row r="17" spans="1:14" ht="32.25" customHeight="1" x14ac:dyDescent="0.25">
      <c r="A17" s="35">
        <v>5</v>
      </c>
      <c r="B17" s="65" t="s">
        <v>60</v>
      </c>
      <c r="C17" s="17" t="s">
        <v>10</v>
      </c>
      <c r="D17" s="17">
        <v>100</v>
      </c>
      <c r="E17" s="22">
        <v>0</v>
      </c>
      <c r="F17" s="22"/>
      <c r="G17" s="17">
        <f t="shared" si="0"/>
        <v>0</v>
      </c>
      <c r="H17" s="17">
        <v>50</v>
      </c>
      <c r="I17" s="17"/>
      <c r="J17" s="17">
        <f t="shared" si="3"/>
        <v>0</v>
      </c>
      <c r="K17" s="22">
        <v>0</v>
      </c>
      <c r="L17" s="22"/>
      <c r="M17" s="17">
        <f t="shared" si="1"/>
        <v>0</v>
      </c>
      <c r="N17" s="132">
        <f t="shared" si="4"/>
        <v>0</v>
      </c>
    </row>
    <row r="18" spans="1:14" ht="42" customHeight="1" x14ac:dyDescent="0.25">
      <c r="A18" s="35">
        <v>6</v>
      </c>
      <c r="B18" s="65" t="s">
        <v>61</v>
      </c>
      <c r="C18" s="17" t="s">
        <v>10</v>
      </c>
      <c r="D18" s="17">
        <v>140</v>
      </c>
      <c r="E18" s="22">
        <v>0</v>
      </c>
      <c r="F18" s="22"/>
      <c r="G18" s="17">
        <f t="shared" si="0"/>
        <v>0</v>
      </c>
      <c r="H18" s="17">
        <v>24</v>
      </c>
      <c r="I18" s="17"/>
      <c r="J18" s="17">
        <f t="shared" si="3"/>
        <v>0</v>
      </c>
      <c r="K18" s="22">
        <v>0</v>
      </c>
      <c r="L18" s="22"/>
      <c r="M18" s="17">
        <f t="shared" si="1"/>
        <v>0</v>
      </c>
      <c r="N18" s="132">
        <f t="shared" si="4"/>
        <v>0</v>
      </c>
    </row>
    <row r="19" spans="1:14" ht="42" customHeight="1" x14ac:dyDescent="0.25">
      <c r="A19" s="35">
        <v>7</v>
      </c>
      <c r="B19" s="65" t="s">
        <v>62</v>
      </c>
      <c r="C19" s="17" t="s">
        <v>63</v>
      </c>
      <c r="D19" s="17">
        <v>200</v>
      </c>
      <c r="E19" s="22">
        <v>0</v>
      </c>
      <c r="F19" s="22"/>
      <c r="G19" s="17">
        <f t="shared" si="0"/>
        <v>0</v>
      </c>
      <c r="H19" s="17">
        <v>0</v>
      </c>
      <c r="I19" s="17"/>
      <c r="J19" s="17">
        <f t="shared" si="3"/>
        <v>0</v>
      </c>
      <c r="K19" s="22">
        <v>12</v>
      </c>
      <c r="L19" s="22"/>
      <c r="M19" s="17">
        <f t="shared" si="1"/>
        <v>0</v>
      </c>
      <c r="N19" s="132">
        <f t="shared" si="4"/>
        <v>0</v>
      </c>
    </row>
    <row r="20" spans="1:14" ht="27" x14ac:dyDescent="0.25">
      <c r="A20" s="35">
        <v>8</v>
      </c>
      <c r="B20" s="65" t="s">
        <v>85</v>
      </c>
      <c r="C20" s="17" t="s">
        <v>63</v>
      </c>
      <c r="D20" s="17">
        <v>4800</v>
      </c>
      <c r="E20" s="17">
        <v>0</v>
      </c>
      <c r="F20" s="17"/>
      <c r="G20" s="17">
        <f t="shared" si="0"/>
        <v>0</v>
      </c>
      <c r="H20" s="17">
        <v>0</v>
      </c>
      <c r="I20" s="17"/>
      <c r="J20" s="17">
        <f t="shared" si="3"/>
        <v>0</v>
      </c>
      <c r="K20" s="17">
        <v>12</v>
      </c>
      <c r="L20" s="17"/>
      <c r="M20" s="17">
        <f t="shared" si="1"/>
        <v>0</v>
      </c>
      <c r="N20" s="132">
        <f t="shared" si="4"/>
        <v>0</v>
      </c>
    </row>
    <row r="21" spans="1:14" ht="36.75" customHeight="1" x14ac:dyDescent="0.25">
      <c r="A21" s="35">
        <v>9</v>
      </c>
      <c r="B21" s="65" t="s">
        <v>86</v>
      </c>
      <c r="C21" s="17" t="s">
        <v>10</v>
      </c>
      <c r="D21" s="17">
        <v>3550</v>
      </c>
      <c r="E21" s="17">
        <v>0</v>
      </c>
      <c r="F21" s="17"/>
      <c r="G21" s="17">
        <f t="shared" si="0"/>
        <v>0</v>
      </c>
      <c r="H21" s="17">
        <v>24</v>
      </c>
      <c r="I21" s="17"/>
      <c r="J21" s="17">
        <f t="shared" si="3"/>
        <v>0</v>
      </c>
      <c r="K21" s="17">
        <v>0</v>
      </c>
      <c r="L21" s="17"/>
      <c r="M21" s="17">
        <f t="shared" si="1"/>
        <v>0</v>
      </c>
      <c r="N21" s="132">
        <f t="shared" si="4"/>
        <v>0</v>
      </c>
    </row>
    <row r="22" spans="1:14" ht="36.75" customHeight="1" x14ac:dyDescent="0.25">
      <c r="A22" s="35">
        <v>10</v>
      </c>
      <c r="B22" s="65" t="s">
        <v>89</v>
      </c>
      <c r="C22" s="17" t="s">
        <v>63</v>
      </c>
      <c r="D22" s="17">
        <v>1700</v>
      </c>
      <c r="E22" s="17">
        <v>0</v>
      </c>
      <c r="F22" s="17"/>
      <c r="G22" s="17">
        <f t="shared" si="0"/>
        <v>0</v>
      </c>
      <c r="H22" s="17">
        <v>0</v>
      </c>
      <c r="I22" s="17"/>
      <c r="J22" s="17">
        <f t="shared" si="3"/>
        <v>0</v>
      </c>
      <c r="K22" s="17">
        <v>12</v>
      </c>
      <c r="L22" s="17"/>
      <c r="M22" s="17">
        <f t="shared" si="1"/>
        <v>0</v>
      </c>
      <c r="N22" s="132">
        <f t="shared" si="4"/>
        <v>0</v>
      </c>
    </row>
    <row r="23" spans="1:14" ht="31.5" customHeight="1" x14ac:dyDescent="0.25">
      <c r="A23" s="35">
        <v>11</v>
      </c>
      <c r="B23" s="65" t="s">
        <v>64</v>
      </c>
      <c r="C23" s="17" t="s">
        <v>10</v>
      </c>
      <c r="D23" s="17">
        <v>100</v>
      </c>
      <c r="E23" s="17">
        <v>0</v>
      </c>
      <c r="F23" s="17"/>
      <c r="G23" s="17">
        <f t="shared" si="0"/>
        <v>0</v>
      </c>
      <c r="H23" s="17">
        <v>30</v>
      </c>
      <c r="I23" s="17"/>
      <c r="J23" s="17">
        <f t="shared" si="3"/>
        <v>0</v>
      </c>
      <c r="K23" s="17">
        <v>0</v>
      </c>
      <c r="L23" s="17"/>
      <c r="M23" s="17">
        <f t="shared" si="1"/>
        <v>0</v>
      </c>
      <c r="N23" s="132">
        <f t="shared" si="4"/>
        <v>0</v>
      </c>
    </row>
    <row r="24" spans="1:14" ht="32.25" customHeight="1" x14ac:dyDescent="0.25">
      <c r="A24" s="35">
        <v>12</v>
      </c>
      <c r="B24" s="65" t="s">
        <v>65</v>
      </c>
      <c r="C24" s="17" t="s">
        <v>10</v>
      </c>
      <c r="D24" s="17">
        <v>135</v>
      </c>
      <c r="E24" s="17">
        <v>0</v>
      </c>
      <c r="F24" s="17"/>
      <c r="G24" s="17">
        <f t="shared" si="0"/>
        <v>0</v>
      </c>
      <c r="H24" s="17">
        <v>24</v>
      </c>
      <c r="I24" s="17"/>
      <c r="J24" s="17">
        <f t="shared" si="3"/>
        <v>0</v>
      </c>
      <c r="K24" s="17">
        <v>0</v>
      </c>
      <c r="L24" s="17"/>
      <c r="M24" s="17">
        <f t="shared" si="1"/>
        <v>0</v>
      </c>
      <c r="N24" s="132">
        <f t="shared" si="4"/>
        <v>0</v>
      </c>
    </row>
    <row r="25" spans="1:14" ht="36" customHeight="1" x14ac:dyDescent="0.25">
      <c r="A25" s="35">
        <v>13</v>
      </c>
      <c r="B25" s="65" t="s">
        <v>66</v>
      </c>
      <c r="C25" s="17" t="s">
        <v>63</v>
      </c>
      <c r="D25" s="17">
        <v>200</v>
      </c>
      <c r="E25" s="17">
        <v>0</v>
      </c>
      <c r="F25" s="17"/>
      <c r="G25" s="17">
        <f t="shared" si="0"/>
        <v>0</v>
      </c>
      <c r="H25" s="17">
        <v>0</v>
      </c>
      <c r="I25" s="17"/>
      <c r="J25" s="17">
        <f t="shared" si="3"/>
        <v>0</v>
      </c>
      <c r="K25" s="17">
        <v>12</v>
      </c>
      <c r="L25" s="17"/>
      <c r="M25" s="17">
        <f t="shared" si="1"/>
        <v>0</v>
      </c>
      <c r="N25" s="132">
        <f t="shared" si="4"/>
        <v>0</v>
      </c>
    </row>
    <row r="26" spans="1:14" ht="21.75" customHeight="1" thickBot="1" x14ac:dyDescent="0.3">
      <c r="A26" s="102"/>
      <c r="B26" s="96" t="s">
        <v>20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19"/>
    </row>
    <row r="27" spans="1:14" x14ac:dyDescent="0.25">
      <c r="A27" s="35"/>
      <c r="B27" s="86" t="s">
        <v>23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120"/>
    </row>
    <row r="28" spans="1:14" ht="41.25" customHeight="1" x14ac:dyDescent="0.25">
      <c r="A28" s="8">
        <v>1</v>
      </c>
      <c r="B28" s="78" t="s">
        <v>94</v>
      </c>
      <c r="C28" s="7" t="s">
        <v>46</v>
      </c>
      <c r="D28" s="7">
        <v>13000</v>
      </c>
      <c r="E28" s="7">
        <v>0</v>
      </c>
      <c r="F28" s="7"/>
      <c r="G28" s="17">
        <f t="shared" si="0"/>
        <v>0</v>
      </c>
      <c r="H28" s="7">
        <f>40*1.25</f>
        <v>50</v>
      </c>
      <c r="I28" s="7"/>
      <c r="J28" s="17">
        <f t="shared" si="3"/>
        <v>0</v>
      </c>
      <c r="K28" s="7">
        <v>0</v>
      </c>
      <c r="L28" s="7"/>
      <c r="M28" s="17">
        <f t="shared" si="1"/>
        <v>0</v>
      </c>
      <c r="N28" s="132">
        <f>M28+J28+G28</f>
        <v>0</v>
      </c>
    </row>
    <row r="29" spans="1:14" ht="22.5" customHeight="1" x14ac:dyDescent="0.25">
      <c r="A29" s="8">
        <v>2</v>
      </c>
      <c r="B29" s="78" t="s">
        <v>69</v>
      </c>
      <c r="C29" s="7" t="s">
        <v>70</v>
      </c>
      <c r="D29" s="7">
        <v>1500</v>
      </c>
      <c r="E29" s="7">
        <v>0</v>
      </c>
      <c r="F29" s="7"/>
      <c r="G29" s="17">
        <f t="shared" si="0"/>
        <v>0</v>
      </c>
      <c r="H29" s="7">
        <v>4</v>
      </c>
      <c r="I29" s="7"/>
      <c r="J29" s="17">
        <f t="shared" si="3"/>
        <v>0</v>
      </c>
      <c r="K29" s="7">
        <v>0</v>
      </c>
      <c r="L29" s="7"/>
      <c r="M29" s="17">
        <f t="shared" si="1"/>
        <v>0</v>
      </c>
      <c r="N29" s="132">
        <f t="shared" ref="N29:N35" si="5">M29+J29+G29</f>
        <v>0</v>
      </c>
    </row>
    <row r="30" spans="1:14" x14ac:dyDescent="0.25">
      <c r="A30" s="8">
        <v>3</v>
      </c>
      <c r="B30" s="78" t="s">
        <v>33</v>
      </c>
      <c r="C30" s="7" t="s">
        <v>11</v>
      </c>
      <c r="D30" s="7">
        <v>120</v>
      </c>
      <c r="E30" s="7">
        <v>1760</v>
      </c>
      <c r="F30" s="7"/>
      <c r="G30" s="17">
        <f t="shared" si="0"/>
        <v>0</v>
      </c>
      <c r="H30" s="7">
        <v>0</v>
      </c>
      <c r="I30" s="7"/>
      <c r="J30" s="17">
        <f t="shared" si="3"/>
        <v>0</v>
      </c>
      <c r="K30" s="7">
        <v>20</v>
      </c>
      <c r="L30" s="7"/>
      <c r="M30" s="17">
        <f t="shared" si="1"/>
        <v>0</v>
      </c>
      <c r="N30" s="132">
        <f t="shared" si="5"/>
        <v>0</v>
      </c>
    </row>
    <row r="31" spans="1:14" x14ac:dyDescent="0.25">
      <c r="A31" s="8">
        <v>4</v>
      </c>
      <c r="B31" s="78" t="s">
        <v>32</v>
      </c>
      <c r="C31" s="7" t="s">
        <v>11</v>
      </c>
      <c r="D31" s="7">
        <v>3</v>
      </c>
      <c r="E31" s="7">
        <v>1804</v>
      </c>
      <c r="F31" s="7"/>
      <c r="G31" s="17">
        <f t="shared" si="0"/>
        <v>0</v>
      </c>
      <c r="H31" s="7">
        <v>0</v>
      </c>
      <c r="I31" s="7"/>
      <c r="J31" s="17">
        <f t="shared" si="3"/>
        <v>0</v>
      </c>
      <c r="K31" s="7">
        <v>20</v>
      </c>
      <c r="L31" s="7"/>
      <c r="M31" s="17">
        <f t="shared" si="1"/>
        <v>0</v>
      </c>
      <c r="N31" s="132">
        <f t="shared" si="5"/>
        <v>0</v>
      </c>
    </row>
    <row r="32" spans="1:14" x14ac:dyDescent="0.25">
      <c r="A32" s="8">
        <v>5</v>
      </c>
      <c r="B32" s="79" t="s">
        <v>68</v>
      </c>
      <c r="C32" s="9" t="s">
        <v>10</v>
      </c>
      <c r="D32" s="9">
        <v>1000</v>
      </c>
      <c r="E32" s="7">
        <v>140</v>
      </c>
      <c r="F32" s="7"/>
      <c r="G32" s="17">
        <f t="shared" si="0"/>
        <v>0</v>
      </c>
      <c r="H32" s="7">
        <v>0</v>
      </c>
      <c r="I32" s="7"/>
      <c r="J32" s="17">
        <f t="shared" si="3"/>
        <v>0</v>
      </c>
      <c r="K32" s="7">
        <v>10</v>
      </c>
      <c r="L32" s="7"/>
      <c r="M32" s="17">
        <f t="shared" si="1"/>
        <v>0</v>
      </c>
      <c r="N32" s="132">
        <f t="shared" si="5"/>
        <v>0</v>
      </c>
    </row>
    <row r="33" spans="1:14" x14ac:dyDescent="0.25">
      <c r="A33" s="8">
        <v>6</v>
      </c>
      <c r="B33" s="79" t="s">
        <v>53</v>
      </c>
      <c r="C33" s="9" t="s">
        <v>46</v>
      </c>
      <c r="D33" s="9">
        <v>15000</v>
      </c>
      <c r="E33" s="7">
        <v>1.25</v>
      </c>
      <c r="F33" s="7"/>
      <c r="G33" s="17">
        <f t="shared" si="0"/>
        <v>0</v>
      </c>
      <c r="H33" s="7">
        <v>0</v>
      </c>
      <c r="I33" s="7"/>
      <c r="J33" s="17">
        <f t="shared" si="3"/>
        <v>0</v>
      </c>
      <c r="K33" s="7">
        <v>0.1</v>
      </c>
      <c r="L33" s="7"/>
      <c r="M33" s="17">
        <f t="shared" si="1"/>
        <v>0</v>
      </c>
      <c r="N33" s="132">
        <f t="shared" si="5"/>
        <v>0</v>
      </c>
    </row>
    <row r="34" spans="1:14" ht="25.5" x14ac:dyDescent="0.25">
      <c r="A34" s="8">
        <v>7</v>
      </c>
      <c r="B34" s="80" t="s">
        <v>48</v>
      </c>
      <c r="C34" s="7" t="s">
        <v>10</v>
      </c>
      <c r="D34" s="7">
        <v>1500</v>
      </c>
      <c r="E34" s="22">
        <v>0</v>
      </c>
      <c r="F34" s="22"/>
      <c r="G34" s="17">
        <f t="shared" si="0"/>
        <v>0</v>
      </c>
      <c r="H34" s="17">
        <v>50</v>
      </c>
      <c r="I34" s="17"/>
      <c r="J34" s="17">
        <f t="shared" si="3"/>
        <v>0</v>
      </c>
      <c r="K34" s="22">
        <v>0</v>
      </c>
      <c r="L34" s="22"/>
      <c r="M34" s="17">
        <f t="shared" si="1"/>
        <v>0</v>
      </c>
      <c r="N34" s="132">
        <f t="shared" si="5"/>
        <v>0</v>
      </c>
    </row>
    <row r="35" spans="1:14" ht="15.75" thickBot="1" x14ac:dyDescent="0.3">
      <c r="A35" s="8">
        <v>8</v>
      </c>
      <c r="B35" s="87" t="s">
        <v>67</v>
      </c>
      <c r="C35" s="88" t="s">
        <v>11</v>
      </c>
      <c r="D35" s="88">
        <v>2500</v>
      </c>
      <c r="E35" s="18">
        <v>0</v>
      </c>
      <c r="F35" s="18"/>
      <c r="G35" s="18">
        <f t="shared" si="0"/>
        <v>0</v>
      </c>
      <c r="H35" s="18">
        <v>0</v>
      </c>
      <c r="I35" s="18"/>
      <c r="J35" s="18">
        <f t="shared" si="3"/>
        <v>0</v>
      </c>
      <c r="K35" s="18">
        <v>12</v>
      </c>
      <c r="L35" s="18"/>
      <c r="M35" s="18">
        <f t="shared" si="1"/>
        <v>0</v>
      </c>
      <c r="N35" s="132">
        <f t="shared" si="5"/>
        <v>0</v>
      </c>
    </row>
    <row r="36" spans="1:14" ht="15.75" thickBot="1" x14ac:dyDescent="0.3">
      <c r="A36" s="91"/>
      <c r="B36" s="92" t="s">
        <v>42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121"/>
    </row>
    <row r="37" spans="1:14" x14ac:dyDescent="0.25">
      <c r="A37" s="89">
        <v>1</v>
      </c>
      <c r="B37" s="90" t="s">
        <v>54</v>
      </c>
      <c r="C37" s="16" t="s">
        <v>10</v>
      </c>
      <c r="D37" s="20">
        <v>200</v>
      </c>
      <c r="E37" s="20">
        <v>18</v>
      </c>
      <c r="F37" s="20"/>
      <c r="G37" s="16">
        <f t="shared" si="0"/>
        <v>0</v>
      </c>
      <c r="H37" s="20">
        <v>31.25</v>
      </c>
      <c r="I37" s="20"/>
      <c r="J37" s="16">
        <f t="shared" si="3"/>
        <v>0</v>
      </c>
      <c r="K37" s="20">
        <v>6</v>
      </c>
      <c r="L37" s="20"/>
      <c r="M37" s="16">
        <f t="shared" si="1"/>
        <v>0</v>
      </c>
      <c r="N37" s="132">
        <f>M37+J37+G37</f>
        <v>0</v>
      </c>
    </row>
    <row r="38" spans="1:14" x14ac:dyDescent="0.25">
      <c r="A38" s="8">
        <v>2</v>
      </c>
      <c r="B38" s="81" t="s">
        <v>41</v>
      </c>
      <c r="C38" s="17" t="s">
        <v>10</v>
      </c>
      <c r="D38" s="19">
        <v>200</v>
      </c>
      <c r="E38" s="19">
        <v>90</v>
      </c>
      <c r="F38" s="19"/>
      <c r="G38" s="17">
        <f t="shared" si="0"/>
        <v>0</v>
      </c>
      <c r="H38" s="19">
        <v>35</v>
      </c>
      <c r="I38" s="19"/>
      <c r="J38" s="17">
        <f t="shared" si="3"/>
        <v>0</v>
      </c>
      <c r="K38" s="19">
        <v>15</v>
      </c>
      <c r="L38" s="19"/>
      <c r="M38" s="17">
        <f t="shared" si="1"/>
        <v>0</v>
      </c>
      <c r="N38" s="132">
        <f t="shared" ref="N38:N41" si="6">M38+J38+G38</f>
        <v>0</v>
      </c>
    </row>
    <row r="39" spans="1:14" ht="27" x14ac:dyDescent="0.25">
      <c r="A39" s="8">
        <v>3</v>
      </c>
      <c r="B39" s="81" t="s">
        <v>43</v>
      </c>
      <c r="C39" s="17" t="s">
        <v>10</v>
      </c>
      <c r="D39" s="19">
        <v>1300</v>
      </c>
      <c r="E39" s="19">
        <v>150</v>
      </c>
      <c r="F39" s="19"/>
      <c r="G39" s="17">
        <f t="shared" si="0"/>
        <v>0</v>
      </c>
      <c r="H39" s="19">
        <v>100</v>
      </c>
      <c r="I39" s="19"/>
      <c r="J39" s="17">
        <f t="shared" si="3"/>
        <v>0</v>
      </c>
      <c r="K39" s="19">
        <v>15</v>
      </c>
      <c r="L39" s="19"/>
      <c r="M39" s="17">
        <f t="shared" si="1"/>
        <v>0</v>
      </c>
      <c r="N39" s="132">
        <f t="shared" si="6"/>
        <v>0</v>
      </c>
    </row>
    <row r="40" spans="1:14" x14ac:dyDescent="0.25">
      <c r="A40" s="8">
        <v>4</v>
      </c>
      <c r="B40" s="81" t="s">
        <v>14</v>
      </c>
      <c r="C40" s="17" t="s">
        <v>11</v>
      </c>
      <c r="D40" s="19">
        <v>140</v>
      </c>
      <c r="E40" s="7">
        <v>1760</v>
      </c>
      <c r="F40" s="7"/>
      <c r="G40" s="17">
        <f t="shared" si="0"/>
        <v>0</v>
      </c>
      <c r="H40" s="7">
        <v>0</v>
      </c>
      <c r="I40" s="7"/>
      <c r="J40" s="17">
        <f t="shared" si="3"/>
        <v>0</v>
      </c>
      <c r="K40" s="7">
        <v>23</v>
      </c>
      <c r="L40" s="7"/>
      <c r="M40" s="17">
        <f t="shared" si="1"/>
        <v>0</v>
      </c>
      <c r="N40" s="132">
        <f t="shared" si="6"/>
        <v>0</v>
      </c>
    </row>
    <row r="41" spans="1:14" ht="15.75" thickBot="1" x14ac:dyDescent="0.3">
      <c r="A41" s="8">
        <v>5</v>
      </c>
      <c r="B41" s="81" t="s">
        <v>22</v>
      </c>
      <c r="C41" s="17" t="s">
        <v>11</v>
      </c>
      <c r="D41" s="20">
        <v>5</v>
      </c>
      <c r="E41" s="7">
        <v>1804</v>
      </c>
      <c r="F41" s="7"/>
      <c r="G41" s="17">
        <f t="shared" si="0"/>
        <v>0</v>
      </c>
      <c r="H41" s="7">
        <v>0</v>
      </c>
      <c r="I41" s="7"/>
      <c r="J41" s="17">
        <f t="shared" si="3"/>
        <v>0</v>
      </c>
      <c r="K41" s="7">
        <v>23</v>
      </c>
      <c r="L41" s="7"/>
      <c r="M41" s="17">
        <f t="shared" si="1"/>
        <v>0</v>
      </c>
      <c r="N41" s="132">
        <f t="shared" si="6"/>
        <v>0</v>
      </c>
    </row>
    <row r="42" spans="1:14" ht="30" customHeight="1" thickBot="1" x14ac:dyDescent="0.3">
      <c r="A42" s="55"/>
      <c r="B42" s="14" t="s">
        <v>49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118"/>
    </row>
    <row r="43" spans="1:14" ht="27" x14ac:dyDescent="0.25">
      <c r="A43" s="26">
        <v>1</v>
      </c>
      <c r="B43" s="77" t="s">
        <v>90</v>
      </c>
      <c r="C43" s="16" t="s">
        <v>12</v>
      </c>
      <c r="D43" s="20">
        <v>4000</v>
      </c>
      <c r="E43" s="20">
        <v>0</v>
      </c>
      <c r="F43" s="20"/>
      <c r="G43" s="16">
        <f t="shared" si="0"/>
        <v>0</v>
      </c>
      <c r="H43" s="20">
        <v>10</v>
      </c>
      <c r="I43" s="20"/>
      <c r="J43" s="16">
        <f t="shared" si="3"/>
        <v>0</v>
      </c>
      <c r="K43" s="20">
        <v>0</v>
      </c>
      <c r="L43" s="20"/>
      <c r="M43" s="16">
        <f t="shared" si="1"/>
        <v>0</v>
      </c>
      <c r="N43" s="132">
        <f>M43+J43+G43</f>
        <v>0</v>
      </c>
    </row>
    <row r="44" spans="1:14" ht="15.75" thickBot="1" x14ac:dyDescent="0.3">
      <c r="A44" s="27">
        <v>2</v>
      </c>
      <c r="B44" s="65" t="s">
        <v>71</v>
      </c>
      <c r="C44" s="17" t="s">
        <v>11</v>
      </c>
      <c r="D44" s="19">
        <v>40</v>
      </c>
      <c r="E44" s="7">
        <v>1760</v>
      </c>
      <c r="F44" s="7"/>
      <c r="G44" s="17">
        <f t="shared" si="0"/>
        <v>0</v>
      </c>
      <c r="H44" s="7">
        <v>0</v>
      </c>
      <c r="I44" s="7"/>
      <c r="J44" s="17">
        <f t="shared" si="3"/>
        <v>0</v>
      </c>
      <c r="K44" s="7">
        <v>23</v>
      </c>
      <c r="L44" s="7"/>
      <c r="M44" s="17">
        <f t="shared" si="1"/>
        <v>0</v>
      </c>
      <c r="N44" s="132">
        <f>M44+J44+G44</f>
        <v>0</v>
      </c>
    </row>
    <row r="45" spans="1:14" ht="15.75" thickBot="1" x14ac:dyDescent="0.3">
      <c r="A45" s="55"/>
      <c r="B45" s="14" t="s">
        <v>24</v>
      </c>
      <c r="C45" s="3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122"/>
    </row>
    <row r="46" spans="1:14" ht="30" customHeight="1" x14ac:dyDescent="0.25">
      <c r="A46" s="35">
        <v>1</v>
      </c>
      <c r="B46" s="82" t="s">
        <v>72</v>
      </c>
      <c r="C46" s="72" t="s">
        <v>12</v>
      </c>
      <c r="D46" s="73">
        <v>350</v>
      </c>
      <c r="E46" s="73">
        <v>0</v>
      </c>
      <c r="F46" s="73"/>
      <c r="G46" s="16">
        <f t="shared" si="0"/>
        <v>0</v>
      </c>
      <c r="H46" s="73">
        <v>5</v>
      </c>
      <c r="I46" s="73"/>
      <c r="J46" s="16">
        <f t="shared" si="3"/>
        <v>0</v>
      </c>
      <c r="K46" s="73">
        <v>0</v>
      </c>
      <c r="L46" s="73"/>
      <c r="M46" s="16">
        <f t="shared" si="1"/>
        <v>0</v>
      </c>
      <c r="N46" s="132">
        <f>M46+J46+G46</f>
        <v>0</v>
      </c>
    </row>
    <row r="47" spans="1:14" x14ac:dyDescent="0.25">
      <c r="A47" s="29">
        <v>2</v>
      </c>
      <c r="B47" s="76" t="s">
        <v>73</v>
      </c>
      <c r="C47" s="22" t="s">
        <v>12</v>
      </c>
      <c r="D47" s="36">
        <v>150</v>
      </c>
      <c r="E47" s="36">
        <v>0</v>
      </c>
      <c r="F47" s="36"/>
      <c r="G47" s="17">
        <f t="shared" si="0"/>
        <v>0</v>
      </c>
      <c r="H47" s="36">
        <v>5</v>
      </c>
      <c r="I47" s="36"/>
      <c r="J47" s="17">
        <f t="shared" si="3"/>
        <v>0</v>
      </c>
      <c r="K47" s="36">
        <v>0</v>
      </c>
      <c r="L47" s="36"/>
      <c r="M47" s="17">
        <f t="shared" si="1"/>
        <v>0</v>
      </c>
      <c r="N47" s="132">
        <f t="shared" ref="N47:N51" si="7">M47+J47+G47</f>
        <v>0</v>
      </c>
    </row>
    <row r="48" spans="1:14" ht="18.75" customHeight="1" x14ac:dyDescent="0.25">
      <c r="A48" s="29">
        <v>3</v>
      </c>
      <c r="B48" s="65" t="s">
        <v>74</v>
      </c>
      <c r="C48" s="17" t="s">
        <v>11</v>
      </c>
      <c r="D48" s="93">
        <v>15</v>
      </c>
      <c r="E48" s="19">
        <v>1900</v>
      </c>
      <c r="F48" s="19"/>
      <c r="G48" s="17">
        <f t="shared" si="0"/>
        <v>0</v>
      </c>
      <c r="H48" s="7">
        <v>700</v>
      </c>
      <c r="I48" s="7"/>
      <c r="J48" s="17">
        <f t="shared" si="3"/>
        <v>0</v>
      </c>
      <c r="K48" s="7">
        <v>20</v>
      </c>
      <c r="L48" s="7"/>
      <c r="M48" s="17">
        <f t="shared" si="1"/>
        <v>0</v>
      </c>
      <c r="N48" s="132">
        <f t="shared" si="7"/>
        <v>0</v>
      </c>
    </row>
    <row r="49" spans="1:14" x14ac:dyDescent="0.25">
      <c r="A49" s="29">
        <v>4</v>
      </c>
      <c r="B49" s="65" t="s">
        <v>25</v>
      </c>
      <c r="C49" s="17" t="s">
        <v>11</v>
      </c>
      <c r="D49" s="93">
        <v>15</v>
      </c>
      <c r="E49" s="19">
        <v>45</v>
      </c>
      <c r="F49" s="19"/>
      <c r="G49" s="17">
        <f t="shared" si="0"/>
        <v>0</v>
      </c>
      <c r="H49" s="19">
        <v>100</v>
      </c>
      <c r="I49" s="19"/>
      <c r="J49" s="17">
        <f t="shared" si="3"/>
        <v>0</v>
      </c>
      <c r="K49" s="19">
        <v>25</v>
      </c>
      <c r="L49" s="19"/>
      <c r="M49" s="17">
        <f t="shared" si="1"/>
        <v>0</v>
      </c>
      <c r="N49" s="132">
        <f t="shared" si="7"/>
        <v>0</v>
      </c>
    </row>
    <row r="50" spans="1:14" x14ac:dyDescent="0.25">
      <c r="A50" s="29">
        <v>5</v>
      </c>
      <c r="B50" s="65" t="s">
        <v>34</v>
      </c>
      <c r="C50" s="17" t="s">
        <v>12</v>
      </c>
      <c r="D50" s="36">
        <v>350</v>
      </c>
      <c r="E50" s="19">
        <v>145</v>
      </c>
      <c r="F50" s="19"/>
      <c r="G50" s="17">
        <f t="shared" si="0"/>
        <v>0</v>
      </c>
      <c r="H50" s="19">
        <v>25</v>
      </c>
      <c r="I50" s="19"/>
      <c r="J50" s="17">
        <f t="shared" si="3"/>
        <v>0</v>
      </c>
      <c r="K50" s="19">
        <v>5</v>
      </c>
      <c r="L50" s="19"/>
      <c r="M50" s="17">
        <f t="shared" si="1"/>
        <v>0</v>
      </c>
      <c r="N50" s="132">
        <f t="shared" si="7"/>
        <v>0</v>
      </c>
    </row>
    <row r="51" spans="1:14" ht="21.75" customHeight="1" thickBot="1" x14ac:dyDescent="0.3">
      <c r="A51" s="29">
        <v>6</v>
      </c>
      <c r="B51" s="65" t="s">
        <v>26</v>
      </c>
      <c r="C51" s="17" t="s">
        <v>12</v>
      </c>
      <c r="D51" s="36">
        <v>150</v>
      </c>
      <c r="E51" s="19">
        <v>160</v>
      </c>
      <c r="F51" s="19"/>
      <c r="G51" s="17">
        <f t="shared" si="0"/>
        <v>0</v>
      </c>
      <c r="H51" s="19">
        <v>25</v>
      </c>
      <c r="I51" s="19"/>
      <c r="J51" s="17">
        <f t="shared" si="3"/>
        <v>0</v>
      </c>
      <c r="K51" s="19">
        <v>5</v>
      </c>
      <c r="L51" s="19"/>
      <c r="M51" s="17">
        <f t="shared" si="1"/>
        <v>0</v>
      </c>
      <c r="N51" s="132">
        <f t="shared" si="7"/>
        <v>0</v>
      </c>
    </row>
    <row r="52" spans="1:14" ht="15.75" thickBot="1" x14ac:dyDescent="0.3">
      <c r="A52" s="55"/>
      <c r="B52" s="14" t="s">
        <v>15</v>
      </c>
      <c r="C52" s="37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22"/>
    </row>
    <row r="53" spans="1:14" x14ac:dyDescent="0.25">
      <c r="A53" s="35">
        <v>1</v>
      </c>
      <c r="B53" s="82" t="s">
        <v>47</v>
      </c>
      <c r="C53" s="72" t="s">
        <v>12</v>
      </c>
      <c r="D53" s="73">
        <v>4000</v>
      </c>
      <c r="E53" s="20">
        <v>0</v>
      </c>
      <c r="F53" s="20"/>
      <c r="G53" s="16">
        <f t="shared" si="0"/>
        <v>0</v>
      </c>
      <c r="H53" s="20">
        <v>4</v>
      </c>
      <c r="I53" s="20"/>
      <c r="J53" s="16">
        <f t="shared" si="3"/>
        <v>0</v>
      </c>
      <c r="K53" s="20">
        <v>0.25</v>
      </c>
      <c r="L53" s="20"/>
      <c r="M53" s="16">
        <f t="shared" si="1"/>
        <v>0</v>
      </c>
      <c r="N53" s="132">
        <f>M53+J53+G53</f>
        <v>0</v>
      </c>
    </row>
    <row r="54" spans="1:14" x14ac:dyDescent="0.25">
      <c r="A54" s="27">
        <v>2</v>
      </c>
      <c r="B54" s="65" t="s">
        <v>37</v>
      </c>
      <c r="C54" s="17" t="s">
        <v>12</v>
      </c>
      <c r="D54" s="19">
        <v>3500</v>
      </c>
      <c r="E54" s="19">
        <v>6</v>
      </c>
      <c r="F54" s="19"/>
      <c r="G54" s="17">
        <f t="shared" si="0"/>
        <v>0</v>
      </c>
      <c r="H54" s="19">
        <v>6.25</v>
      </c>
      <c r="I54" s="19"/>
      <c r="J54" s="17">
        <f t="shared" si="3"/>
        <v>0</v>
      </c>
      <c r="K54" s="19">
        <v>0.25</v>
      </c>
      <c r="L54" s="19"/>
      <c r="M54" s="17">
        <f t="shared" si="1"/>
        <v>0</v>
      </c>
      <c r="N54" s="132">
        <f t="shared" ref="N54:N55" si="8">M54+J54+G54</f>
        <v>0</v>
      </c>
    </row>
    <row r="55" spans="1:14" ht="15.75" thickBot="1" x14ac:dyDescent="0.3">
      <c r="A55" s="28">
        <v>3</v>
      </c>
      <c r="B55" s="83" t="s">
        <v>38</v>
      </c>
      <c r="C55" s="18" t="s">
        <v>12</v>
      </c>
      <c r="D55" s="21">
        <v>3500</v>
      </c>
      <c r="E55" s="19">
        <v>4</v>
      </c>
      <c r="F55" s="19"/>
      <c r="G55" s="17">
        <f t="shared" si="0"/>
        <v>0</v>
      </c>
      <c r="H55" s="19">
        <v>7.5</v>
      </c>
      <c r="I55" s="19"/>
      <c r="J55" s="17">
        <f t="shared" si="3"/>
        <v>0</v>
      </c>
      <c r="K55" s="19">
        <v>0.25</v>
      </c>
      <c r="L55" s="19"/>
      <c r="M55" s="17">
        <f t="shared" si="1"/>
        <v>0</v>
      </c>
      <c r="N55" s="132">
        <f t="shared" si="8"/>
        <v>0</v>
      </c>
    </row>
    <row r="56" spans="1:14" ht="15.75" thickBot="1" x14ac:dyDescent="0.3">
      <c r="A56" s="67"/>
      <c r="B56" s="14" t="s">
        <v>39</v>
      </c>
      <c r="C56" s="14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123"/>
    </row>
    <row r="57" spans="1:14" ht="32.25" customHeight="1" x14ac:dyDescent="0.25">
      <c r="A57" s="26">
        <v>1</v>
      </c>
      <c r="B57" s="77" t="s">
        <v>75</v>
      </c>
      <c r="C57" s="16" t="s">
        <v>10</v>
      </c>
      <c r="D57" s="16">
        <v>130</v>
      </c>
      <c r="E57" s="72">
        <v>78.5</v>
      </c>
      <c r="F57" s="72"/>
      <c r="G57" s="16">
        <f t="shared" si="0"/>
        <v>0</v>
      </c>
      <c r="H57" s="16">
        <f>30*1.25</f>
        <v>37.5</v>
      </c>
      <c r="I57" s="16"/>
      <c r="J57" s="16">
        <f t="shared" si="3"/>
        <v>0</v>
      </c>
      <c r="K57" s="72">
        <v>7</v>
      </c>
      <c r="L57" s="72"/>
      <c r="M57" s="16">
        <f t="shared" si="1"/>
        <v>0</v>
      </c>
      <c r="N57" s="132">
        <f>M57+J57+G57</f>
        <v>0</v>
      </c>
    </row>
    <row r="58" spans="1:14" ht="18" customHeight="1" x14ac:dyDescent="0.25">
      <c r="A58" s="29">
        <v>2</v>
      </c>
      <c r="B58" s="65" t="s">
        <v>40</v>
      </c>
      <c r="C58" s="17" t="s">
        <v>19</v>
      </c>
      <c r="D58" s="17">
        <v>25</v>
      </c>
      <c r="E58" s="22">
        <v>0</v>
      </c>
      <c r="F58" s="22"/>
      <c r="G58" s="17">
        <f t="shared" si="0"/>
        <v>0</v>
      </c>
      <c r="H58" s="17">
        <v>60</v>
      </c>
      <c r="I58" s="17"/>
      <c r="J58" s="17">
        <f t="shared" si="3"/>
        <v>0</v>
      </c>
      <c r="K58" s="22">
        <v>0</v>
      </c>
      <c r="L58" s="22"/>
      <c r="M58" s="17">
        <f t="shared" si="1"/>
        <v>0</v>
      </c>
      <c r="N58" s="132">
        <f t="shared" ref="N58:N60" si="9">M58+J58+G58</f>
        <v>0</v>
      </c>
    </row>
    <row r="59" spans="1:14" ht="18" customHeight="1" x14ac:dyDescent="0.25">
      <c r="A59" s="29">
        <v>3</v>
      </c>
      <c r="B59" s="65" t="s">
        <v>91</v>
      </c>
      <c r="C59" s="17" t="s">
        <v>12</v>
      </c>
      <c r="D59" s="17">
        <v>2000</v>
      </c>
      <c r="E59" s="22">
        <v>5</v>
      </c>
      <c r="F59" s="22"/>
      <c r="G59" s="17">
        <f t="shared" si="0"/>
        <v>0</v>
      </c>
      <c r="H59" s="17">
        <v>5</v>
      </c>
      <c r="I59" s="17"/>
      <c r="J59" s="17">
        <f t="shared" si="3"/>
        <v>0</v>
      </c>
      <c r="K59" s="22">
        <v>0.25</v>
      </c>
      <c r="L59" s="22"/>
      <c r="M59" s="17">
        <f t="shared" si="1"/>
        <v>0</v>
      </c>
      <c r="N59" s="132">
        <f t="shared" si="9"/>
        <v>0</v>
      </c>
    </row>
    <row r="60" spans="1:14" ht="18.75" customHeight="1" x14ac:dyDescent="0.25">
      <c r="A60" s="26">
        <v>4</v>
      </c>
      <c r="B60" s="65" t="s">
        <v>80</v>
      </c>
      <c r="C60" s="17" t="s">
        <v>12</v>
      </c>
      <c r="D60" s="17">
        <v>10000</v>
      </c>
      <c r="E60" s="22">
        <v>2</v>
      </c>
      <c r="F60" s="22"/>
      <c r="G60" s="17">
        <f t="shared" si="0"/>
        <v>0</v>
      </c>
      <c r="H60" s="17">
        <v>2</v>
      </c>
      <c r="I60" s="17"/>
      <c r="J60" s="17">
        <f t="shared" si="3"/>
        <v>0</v>
      </c>
      <c r="K60" s="22">
        <v>0.25</v>
      </c>
      <c r="L60" s="22"/>
      <c r="M60" s="17">
        <f t="shared" si="1"/>
        <v>0</v>
      </c>
      <c r="N60" s="132">
        <f t="shared" si="9"/>
        <v>0</v>
      </c>
    </row>
    <row r="61" spans="1:14" ht="15.75" customHeight="1" x14ac:dyDescent="0.25">
      <c r="A61" s="105"/>
      <c r="B61" s="107" t="s">
        <v>81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24"/>
    </row>
    <row r="62" spans="1:14" ht="21" customHeight="1" x14ac:dyDescent="0.25">
      <c r="A62" s="29">
        <v>1</v>
      </c>
      <c r="B62" s="65" t="s">
        <v>82</v>
      </c>
      <c r="C62" s="17" t="s">
        <v>12</v>
      </c>
      <c r="D62" s="17">
        <v>80</v>
      </c>
      <c r="E62" s="22">
        <v>20</v>
      </c>
      <c r="F62" s="22"/>
      <c r="G62" s="17">
        <f t="shared" si="0"/>
        <v>0</v>
      </c>
      <c r="H62" s="17">
        <v>20</v>
      </c>
      <c r="I62" s="17"/>
      <c r="J62" s="17">
        <f t="shared" si="3"/>
        <v>0</v>
      </c>
      <c r="K62" s="22">
        <v>0.25</v>
      </c>
      <c r="L62" s="22"/>
      <c r="M62" s="17">
        <f t="shared" si="1"/>
        <v>0</v>
      </c>
      <c r="N62" s="132">
        <f>M62+J62+G62</f>
        <v>0</v>
      </c>
    </row>
    <row r="63" spans="1:14" ht="18.75" customHeight="1" x14ac:dyDescent="0.25">
      <c r="A63" s="26">
        <v>2</v>
      </c>
      <c r="B63" s="65" t="s">
        <v>83</v>
      </c>
      <c r="C63" s="17" t="s">
        <v>12</v>
      </c>
      <c r="D63" s="17">
        <v>300</v>
      </c>
      <c r="E63" s="22">
        <v>5</v>
      </c>
      <c r="F63" s="22"/>
      <c r="G63" s="17">
        <f t="shared" si="0"/>
        <v>0</v>
      </c>
      <c r="H63" s="17">
        <v>6</v>
      </c>
      <c r="I63" s="17"/>
      <c r="J63" s="17">
        <f t="shared" si="3"/>
        <v>0</v>
      </c>
      <c r="K63" s="22">
        <v>0.25</v>
      </c>
      <c r="L63" s="22"/>
      <c r="M63" s="17">
        <f t="shared" si="1"/>
        <v>0</v>
      </c>
      <c r="N63" s="132">
        <f t="shared" ref="N63:N64" si="10">M63+J63+G63</f>
        <v>0</v>
      </c>
    </row>
    <row r="64" spans="1:14" ht="16.5" customHeight="1" x14ac:dyDescent="0.25">
      <c r="A64" s="29">
        <v>3</v>
      </c>
      <c r="B64" s="65" t="s">
        <v>84</v>
      </c>
      <c r="C64" s="17" t="s">
        <v>12</v>
      </c>
      <c r="D64" s="17">
        <v>50</v>
      </c>
      <c r="E64" s="22">
        <v>20</v>
      </c>
      <c r="F64" s="22"/>
      <c r="G64" s="17">
        <f t="shared" si="0"/>
        <v>0</v>
      </c>
      <c r="H64" s="17">
        <v>5</v>
      </c>
      <c r="I64" s="17"/>
      <c r="J64" s="17">
        <f t="shared" si="3"/>
        <v>0</v>
      </c>
      <c r="K64" s="22">
        <v>0.25</v>
      </c>
      <c r="L64" s="22"/>
      <c r="M64" s="17">
        <f t="shared" si="1"/>
        <v>0</v>
      </c>
      <c r="N64" s="132">
        <f t="shared" si="10"/>
        <v>0</v>
      </c>
    </row>
    <row r="65" spans="1:14" ht="15.75" thickBot="1" x14ac:dyDescent="0.3">
      <c r="A65" s="69"/>
      <c r="B65" s="70" t="s">
        <v>27</v>
      </c>
      <c r="C65" s="70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125"/>
    </row>
    <row r="66" spans="1:14" ht="17.25" customHeight="1" x14ac:dyDescent="0.25">
      <c r="A66" s="61">
        <v>1</v>
      </c>
      <c r="B66" s="85" t="s">
        <v>30</v>
      </c>
      <c r="C66" s="62" t="s">
        <v>10</v>
      </c>
      <c r="D66" s="62">
        <v>110</v>
      </c>
      <c r="E66" s="62">
        <v>0</v>
      </c>
      <c r="F66" s="62"/>
      <c r="G66" s="62">
        <f t="shared" si="0"/>
        <v>0</v>
      </c>
      <c r="H66" s="62">
        <f>25*1.25</f>
        <v>31.25</v>
      </c>
      <c r="I66" s="62"/>
      <c r="J66" s="62">
        <f t="shared" si="3"/>
        <v>0</v>
      </c>
      <c r="K66" s="62">
        <v>0</v>
      </c>
      <c r="L66" s="62"/>
      <c r="M66" s="62">
        <f t="shared" si="1"/>
        <v>0</v>
      </c>
      <c r="N66" s="132">
        <f>M66+J66+G66</f>
        <v>0</v>
      </c>
    </row>
    <row r="67" spans="1:14" ht="21.75" customHeight="1" x14ac:dyDescent="0.25">
      <c r="A67" s="57">
        <v>2</v>
      </c>
      <c r="B67" s="84" t="s">
        <v>31</v>
      </c>
      <c r="C67" s="58" t="s">
        <v>10</v>
      </c>
      <c r="D67" s="59">
        <v>75</v>
      </c>
      <c r="E67" s="63">
        <v>18</v>
      </c>
      <c r="F67" s="63"/>
      <c r="G67" s="60">
        <f t="shared" si="0"/>
        <v>0</v>
      </c>
      <c r="H67" s="63">
        <v>31.25</v>
      </c>
      <c r="I67" s="63"/>
      <c r="J67" s="60">
        <f t="shared" si="3"/>
        <v>0</v>
      </c>
      <c r="K67" s="63">
        <v>6</v>
      </c>
      <c r="L67" s="63"/>
      <c r="M67" s="60">
        <f t="shared" si="1"/>
        <v>0</v>
      </c>
      <c r="N67" s="132">
        <f t="shared" ref="N67:N78" si="11">M67+J67+G67</f>
        <v>0</v>
      </c>
    </row>
    <row r="68" spans="1:14" ht="15.75" customHeight="1" x14ac:dyDescent="0.25">
      <c r="A68" s="61">
        <v>3</v>
      </c>
      <c r="B68" s="85" t="s">
        <v>28</v>
      </c>
      <c r="C68" s="62" t="s">
        <v>46</v>
      </c>
      <c r="D68" s="64">
        <v>200</v>
      </c>
      <c r="E68" s="59">
        <v>0</v>
      </c>
      <c r="F68" s="59"/>
      <c r="G68" s="58">
        <f t="shared" si="0"/>
        <v>0</v>
      </c>
      <c r="H68" s="59">
        <v>5</v>
      </c>
      <c r="I68" s="59"/>
      <c r="J68" s="58">
        <f t="shared" si="3"/>
        <v>0</v>
      </c>
      <c r="K68" s="59">
        <v>0</v>
      </c>
      <c r="L68" s="59"/>
      <c r="M68" s="58">
        <f t="shared" si="1"/>
        <v>0</v>
      </c>
      <c r="N68" s="132">
        <f t="shared" si="11"/>
        <v>0</v>
      </c>
    </row>
    <row r="69" spans="1:14" ht="16.5" customHeight="1" x14ac:dyDescent="0.25">
      <c r="A69" s="61">
        <v>4</v>
      </c>
      <c r="B69" s="84" t="s">
        <v>50</v>
      </c>
      <c r="C69" s="58" t="s">
        <v>46</v>
      </c>
      <c r="D69" s="59">
        <v>200</v>
      </c>
      <c r="E69" s="59">
        <v>15</v>
      </c>
      <c r="F69" s="59"/>
      <c r="G69" s="58">
        <f t="shared" si="0"/>
        <v>0</v>
      </c>
      <c r="H69" s="59">
        <v>5</v>
      </c>
      <c r="I69" s="59"/>
      <c r="J69" s="58">
        <f t="shared" si="3"/>
        <v>0</v>
      </c>
      <c r="K69" s="59">
        <v>0.1</v>
      </c>
      <c r="L69" s="59"/>
      <c r="M69" s="58">
        <f t="shared" si="1"/>
        <v>0</v>
      </c>
      <c r="N69" s="132">
        <f t="shared" si="11"/>
        <v>0</v>
      </c>
    </row>
    <row r="70" spans="1:14" ht="18" customHeight="1" x14ac:dyDescent="0.25">
      <c r="A70" s="57">
        <v>5</v>
      </c>
      <c r="B70" s="84" t="s">
        <v>29</v>
      </c>
      <c r="C70" s="58" t="s">
        <v>46</v>
      </c>
      <c r="D70" s="59">
        <v>300</v>
      </c>
      <c r="E70" s="59">
        <v>0</v>
      </c>
      <c r="F70" s="59"/>
      <c r="G70" s="58">
        <f t="shared" si="0"/>
        <v>0</v>
      </c>
      <c r="H70" s="59">
        <v>5</v>
      </c>
      <c r="I70" s="59"/>
      <c r="J70" s="58">
        <f t="shared" si="3"/>
        <v>0</v>
      </c>
      <c r="K70" s="59">
        <v>0</v>
      </c>
      <c r="L70" s="59"/>
      <c r="M70" s="58">
        <f t="shared" si="1"/>
        <v>0</v>
      </c>
      <c r="N70" s="132">
        <f t="shared" si="11"/>
        <v>0</v>
      </c>
    </row>
    <row r="71" spans="1:14" ht="19.5" customHeight="1" x14ac:dyDescent="0.25">
      <c r="A71" s="61">
        <v>6</v>
      </c>
      <c r="B71" s="84" t="s">
        <v>51</v>
      </c>
      <c r="C71" s="58" t="s">
        <v>46</v>
      </c>
      <c r="D71" s="59">
        <v>300</v>
      </c>
      <c r="E71" s="59">
        <v>18</v>
      </c>
      <c r="F71" s="59"/>
      <c r="G71" s="58">
        <f t="shared" si="0"/>
        <v>0</v>
      </c>
      <c r="H71" s="59">
        <v>5</v>
      </c>
      <c r="I71" s="59"/>
      <c r="J71" s="58">
        <f t="shared" si="3"/>
        <v>0</v>
      </c>
      <c r="K71" s="59">
        <v>0.1</v>
      </c>
      <c r="L71" s="59"/>
      <c r="M71" s="58">
        <f t="shared" si="1"/>
        <v>0</v>
      </c>
      <c r="N71" s="132">
        <f t="shared" si="11"/>
        <v>0</v>
      </c>
    </row>
    <row r="72" spans="1:14" ht="21.75" customHeight="1" x14ac:dyDescent="0.25">
      <c r="A72" s="61">
        <v>7</v>
      </c>
      <c r="B72" s="104" t="s">
        <v>96</v>
      </c>
      <c r="C72" s="58" t="s">
        <v>46</v>
      </c>
      <c r="D72" s="59">
        <v>100</v>
      </c>
      <c r="E72" s="59">
        <v>0</v>
      </c>
      <c r="F72" s="59"/>
      <c r="G72" s="58">
        <f t="shared" si="0"/>
        <v>0</v>
      </c>
      <c r="H72" s="59">
        <v>5</v>
      </c>
      <c r="I72" s="59"/>
      <c r="J72" s="58">
        <f t="shared" si="3"/>
        <v>0</v>
      </c>
      <c r="K72" s="59">
        <v>0</v>
      </c>
      <c r="L72" s="59"/>
      <c r="M72" s="58">
        <f t="shared" si="1"/>
        <v>0</v>
      </c>
      <c r="N72" s="132">
        <f t="shared" si="11"/>
        <v>0</v>
      </c>
    </row>
    <row r="73" spans="1:14" ht="18" customHeight="1" x14ac:dyDescent="0.25">
      <c r="A73" s="57">
        <v>8</v>
      </c>
      <c r="B73" s="104" t="s">
        <v>97</v>
      </c>
      <c r="C73" s="58" t="s">
        <v>46</v>
      </c>
      <c r="D73" s="59">
        <v>100</v>
      </c>
      <c r="E73" s="59">
        <v>12</v>
      </c>
      <c r="F73" s="59"/>
      <c r="G73" s="58">
        <f t="shared" si="0"/>
        <v>0</v>
      </c>
      <c r="H73" s="59">
        <v>5</v>
      </c>
      <c r="I73" s="59"/>
      <c r="J73" s="58">
        <f t="shared" si="3"/>
        <v>0</v>
      </c>
      <c r="K73" s="59">
        <v>0.1</v>
      </c>
      <c r="L73" s="59"/>
      <c r="M73" s="58">
        <f t="shared" si="1"/>
        <v>0</v>
      </c>
      <c r="N73" s="132">
        <f t="shared" si="11"/>
        <v>0</v>
      </c>
    </row>
    <row r="74" spans="1:14" ht="18" customHeight="1" x14ac:dyDescent="0.25">
      <c r="A74" s="61">
        <v>9</v>
      </c>
      <c r="B74" s="84" t="s">
        <v>79</v>
      </c>
      <c r="C74" s="58" t="s">
        <v>19</v>
      </c>
      <c r="D74" s="59">
        <v>4</v>
      </c>
      <c r="E74" s="59">
        <v>150</v>
      </c>
      <c r="F74" s="59"/>
      <c r="G74" s="58">
        <f t="shared" si="0"/>
        <v>0</v>
      </c>
      <c r="H74" s="59">
        <v>100</v>
      </c>
      <c r="I74" s="59"/>
      <c r="J74" s="58">
        <f t="shared" si="3"/>
        <v>0</v>
      </c>
      <c r="K74" s="59">
        <v>10</v>
      </c>
      <c r="L74" s="59"/>
      <c r="M74" s="58">
        <f t="shared" si="1"/>
        <v>0</v>
      </c>
      <c r="N74" s="132">
        <f t="shared" si="11"/>
        <v>0</v>
      </c>
    </row>
    <row r="75" spans="1:14" ht="20.25" customHeight="1" x14ac:dyDescent="0.25">
      <c r="A75" s="61">
        <v>10</v>
      </c>
      <c r="B75" s="84" t="s">
        <v>78</v>
      </c>
      <c r="C75" s="58" t="s">
        <v>19</v>
      </c>
      <c r="D75" s="59">
        <v>4</v>
      </c>
      <c r="E75" s="59">
        <v>450</v>
      </c>
      <c r="F75" s="59"/>
      <c r="G75" s="58">
        <f t="shared" si="0"/>
        <v>0</v>
      </c>
      <c r="H75" s="59">
        <v>80</v>
      </c>
      <c r="I75" s="59"/>
      <c r="J75" s="58">
        <f t="shared" si="3"/>
        <v>0</v>
      </c>
      <c r="K75" s="59">
        <v>10</v>
      </c>
      <c r="L75" s="59"/>
      <c r="M75" s="58">
        <f t="shared" si="1"/>
        <v>0</v>
      </c>
      <c r="N75" s="132">
        <f t="shared" si="11"/>
        <v>0</v>
      </c>
    </row>
    <row r="76" spans="1:14" ht="19.5" customHeight="1" x14ac:dyDescent="0.25">
      <c r="A76" s="57">
        <v>11</v>
      </c>
      <c r="B76" s="84" t="s">
        <v>95</v>
      </c>
      <c r="C76" s="58" t="s">
        <v>46</v>
      </c>
      <c r="D76" s="59">
        <v>100</v>
      </c>
      <c r="E76" s="59">
        <v>15</v>
      </c>
      <c r="F76" s="59"/>
      <c r="G76" s="58">
        <f t="shared" ref="G76:G83" si="12">D76*F76</f>
        <v>0</v>
      </c>
      <c r="H76" s="59">
        <v>10</v>
      </c>
      <c r="I76" s="59"/>
      <c r="J76" s="58">
        <f t="shared" si="3"/>
        <v>0</v>
      </c>
      <c r="K76" s="59">
        <v>3</v>
      </c>
      <c r="L76" s="59"/>
      <c r="M76" s="58">
        <f t="shared" ref="M76:M83" si="13">L76*D76</f>
        <v>0</v>
      </c>
      <c r="N76" s="132">
        <f t="shared" si="11"/>
        <v>0</v>
      </c>
    </row>
    <row r="77" spans="1:14" ht="20.25" customHeight="1" x14ac:dyDescent="0.25">
      <c r="A77" s="61">
        <v>12</v>
      </c>
      <c r="B77" s="84" t="s">
        <v>76</v>
      </c>
      <c r="C77" s="58" t="s">
        <v>46</v>
      </c>
      <c r="D77" s="59">
        <v>100</v>
      </c>
      <c r="E77" s="59">
        <v>15</v>
      </c>
      <c r="F77" s="59"/>
      <c r="G77" s="58">
        <f t="shared" si="12"/>
        <v>0</v>
      </c>
      <c r="H77" s="59">
        <v>10</v>
      </c>
      <c r="I77" s="59"/>
      <c r="J77" s="58">
        <f t="shared" si="3"/>
        <v>0</v>
      </c>
      <c r="K77" s="59">
        <v>3</v>
      </c>
      <c r="L77" s="59"/>
      <c r="M77" s="58">
        <f t="shared" si="13"/>
        <v>0</v>
      </c>
      <c r="N77" s="132">
        <f t="shared" si="11"/>
        <v>0</v>
      </c>
    </row>
    <row r="78" spans="1:14" ht="18" customHeight="1" thickBot="1" x14ac:dyDescent="0.3">
      <c r="A78" s="61">
        <v>13</v>
      </c>
      <c r="B78" s="84" t="s">
        <v>77</v>
      </c>
      <c r="C78" s="58" t="s">
        <v>19</v>
      </c>
      <c r="D78" s="59">
        <v>9</v>
      </c>
      <c r="E78" s="59">
        <v>35</v>
      </c>
      <c r="F78" s="59"/>
      <c r="G78" s="58">
        <f t="shared" si="12"/>
        <v>0</v>
      </c>
      <c r="H78" s="59">
        <v>10</v>
      </c>
      <c r="I78" s="59"/>
      <c r="J78" s="58">
        <f t="shared" si="3"/>
        <v>0</v>
      </c>
      <c r="K78" s="59">
        <v>3</v>
      </c>
      <c r="L78" s="59"/>
      <c r="M78" s="58">
        <f t="shared" si="13"/>
        <v>0</v>
      </c>
      <c r="N78" s="132">
        <f t="shared" si="11"/>
        <v>0</v>
      </c>
    </row>
    <row r="79" spans="1:14" x14ac:dyDescent="0.25">
      <c r="A79" s="94"/>
      <c r="B79" s="100" t="s">
        <v>44</v>
      </c>
      <c r="C79" s="100"/>
      <c r="D79" s="101"/>
      <c r="E79" s="101"/>
      <c r="F79" s="101"/>
      <c r="G79" s="100"/>
      <c r="H79" s="101"/>
      <c r="I79" s="101"/>
      <c r="J79" s="100"/>
      <c r="K79" s="101"/>
      <c r="L79" s="101"/>
      <c r="M79" s="100"/>
      <c r="N79" s="126"/>
    </row>
    <row r="80" spans="1:14" ht="28.5" customHeight="1" x14ac:dyDescent="0.25">
      <c r="A80" s="99">
        <v>1</v>
      </c>
      <c r="B80" s="84" t="s">
        <v>92</v>
      </c>
      <c r="C80" s="58" t="s">
        <v>10</v>
      </c>
      <c r="D80" s="59">
        <v>400</v>
      </c>
      <c r="E80" s="59">
        <v>18</v>
      </c>
      <c r="F80" s="59"/>
      <c r="G80" s="58">
        <f t="shared" si="12"/>
        <v>0</v>
      </c>
      <c r="H80" s="59">
        <v>31.25</v>
      </c>
      <c r="I80" s="59"/>
      <c r="J80" s="58">
        <f t="shared" ref="J80:J83" si="14">I80*D80</f>
        <v>0</v>
      </c>
      <c r="K80" s="59">
        <v>12</v>
      </c>
      <c r="L80" s="59"/>
      <c r="M80" s="58">
        <f t="shared" si="13"/>
        <v>0</v>
      </c>
      <c r="N80" s="132">
        <f t="shared" ref="N80:N83" si="15">M80+J80+G80</f>
        <v>0</v>
      </c>
    </row>
    <row r="81" spans="1:14" ht="23.25" customHeight="1" x14ac:dyDescent="0.25">
      <c r="A81" s="57">
        <v>2</v>
      </c>
      <c r="B81" s="84" t="s">
        <v>55</v>
      </c>
      <c r="C81" s="58" t="s">
        <v>10</v>
      </c>
      <c r="D81" s="59">
        <v>200</v>
      </c>
      <c r="E81" s="59">
        <v>18</v>
      </c>
      <c r="F81" s="59"/>
      <c r="G81" s="58">
        <f t="shared" si="12"/>
        <v>0</v>
      </c>
      <c r="H81" s="59">
        <v>31.25</v>
      </c>
      <c r="I81" s="59"/>
      <c r="J81" s="58">
        <f t="shared" si="14"/>
        <v>0</v>
      </c>
      <c r="K81" s="59">
        <v>6</v>
      </c>
      <c r="L81" s="59"/>
      <c r="M81" s="58">
        <f t="shared" si="13"/>
        <v>0</v>
      </c>
      <c r="N81" s="132">
        <f t="shared" si="15"/>
        <v>0</v>
      </c>
    </row>
    <row r="82" spans="1:14" ht="12" customHeight="1" x14ac:dyDescent="0.25">
      <c r="A82" s="99">
        <v>3</v>
      </c>
      <c r="B82" s="84" t="s">
        <v>45</v>
      </c>
      <c r="C82" s="58" t="s">
        <v>46</v>
      </c>
      <c r="D82" s="59">
        <v>250</v>
      </c>
      <c r="E82" s="59">
        <v>18</v>
      </c>
      <c r="F82" s="59"/>
      <c r="G82" s="58">
        <f t="shared" si="12"/>
        <v>0</v>
      </c>
      <c r="H82" s="59">
        <v>10</v>
      </c>
      <c r="I82" s="59"/>
      <c r="J82" s="58">
        <f t="shared" si="14"/>
        <v>0</v>
      </c>
      <c r="K82" s="59">
        <v>2.25</v>
      </c>
      <c r="L82" s="59"/>
      <c r="M82" s="58">
        <f t="shared" si="13"/>
        <v>0</v>
      </c>
      <c r="N82" s="132">
        <f t="shared" si="15"/>
        <v>0</v>
      </c>
    </row>
    <row r="83" spans="1:14" ht="12" customHeight="1" x14ac:dyDescent="0.25">
      <c r="A83" s="57">
        <v>4</v>
      </c>
      <c r="B83" s="84" t="s">
        <v>93</v>
      </c>
      <c r="C83" s="58" t="s">
        <v>12</v>
      </c>
      <c r="D83" s="59">
        <v>450</v>
      </c>
      <c r="E83" s="59">
        <v>15</v>
      </c>
      <c r="F83" s="59"/>
      <c r="G83" s="58">
        <f t="shared" si="12"/>
        <v>0</v>
      </c>
      <c r="H83" s="59">
        <v>3</v>
      </c>
      <c r="I83" s="59"/>
      <c r="J83" s="58">
        <f t="shared" si="14"/>
        <v>0</v>
      </c>
      <c r="K83" s="59">
        <v>1.25</v>
      </c>
      <c r="L83" s="59"/>
      <c r="M83" s="58">
        <f t="shared" si="13"/>
        <v>0</v>
      </c>
      <c r="N83" s="132">
        <f t="shared" si="15"/>
        <v>0</v>
      </c>
    </row>
    <row r="84" spans="1:14" ht="15.75" thickBot="1" x14ac:dyDescent="0.3">
      <c r="A84" s="95"/>
      <c r="B84" s="96" t="s">
        <v>8</v>
      </c>
      <c r="C84" s="96"/>
      <c r="D84" s="97"/>
      <c r="E84" s="97"/>
      <c r="F84" s="97"/>
      <c r="G84" s="97">
        <f>SUM(G9:G83)</f>
        <v>0</v>
      </c>
      <c r="H84" s="97"/>
      <c r="I84" s="97"/>
      <c r="J84" s="97">
        <f>SUM(J9:J83)</f>
        <v>0</v>
      </c>
      <c r="K84" s="97"/>
      <c r="L84" s="97"/>
      <c r="M84" s="97">
        <f>SUM(M9:M83)</f>
        <v>0</v>
      </c>
      <c r="N84" s="98">
        <f>SUM(N9:N83)</f>
        <v>0</v>
      </c>
    </row>
    <row r="85" spans="1:14" s="5" customFormat="1" ht="16.5" thickBot="1" x14ac:dyDescent="0.35">
      <c r="A85" s="39"/>
      <c r="B85" s="40" t="s">
        <v>21</v>
      </c>
      <c r="C85" s="41"/>
      <c r="D85" s="42">
        <v>0.05</v>
      </c>
      <c r="E85" s="43"/>
      <c r="F85" s="43"/>
      <c r="G85" s="43"/>
      <c r="H85" s="43"/>
      <c r="I85" s="43"/>
      <c r="J85" s="43"/>
      <c r="K85" s="43"/>
      <c r="L85" s="43"/>
      <c r="M85" s="43"/>
      <c r="N85" s="66">
        <f>N84*D85</f>
        <v>0</v>
      </c>
    </row>
    <row r="86" spans="1:14" s="5" customFormat="1" ht="16.5" thickBot="1" x14ac:dyDescent="0.35">
      <c r="A86" s="44"/>
      <c r="B86" s="45" t="s">
        <v>8</v>
      </c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53">
        <f>N85+N84</f>
        <v>0</v>
      </c>
    </row>
    <row r="87" spans="1:14" ht="16.5" thickBot="1" x14ac:dyDescent="0.3">
      <c r="A87" s="47"/>
      <c r="B87" s="48" t="s">
        <v>102</v>
      </c>
      <c r="C87" s="48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4">
        <f>N86*D87</f>
        <v>0</v>
      </c>
    </row>
    <row r="88" spans="1:14" ht="16.5" thickBot="1" x14ac:dyDescent="0.3">
      <c r="A88" s="50"/>
      <c r="B88" s="51" t="s">
        <v>8</v>
      </c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4">
        <f>N87+N86</f>
        <v>0</v>
      </c>
    </row>
    <row r="89" spans="1:14" ht="16.5" thickBot="1" x14ac:dyDescent="0.3">
      <c r="A89" s="47"/>
      <c r="B89" s="48" t="s">
        <v>103</v>
      </c>
      <c r="C89" s="48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54">
        <f>N88*D89</f>
        <v>0</v>
      </c>
    </row>
    <row r="90" spans="1:14" ht="15.75" x14ac:dyDescent="0.25">
      <c r="A90" s="108"/>
      <c r="B90" s="109" t="s">
        <v>8</v>
      </c>
      <c r="C90" s="109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54">
        <f>N89+N88</f>
        <v>0</v>
      </c>
    </row>
    <row r="91" spans="1:14" ht="15.75" x14ac:dyDescent="0.25">
      <c r="A91" s="110"/>
      <c r="B91" s="17" t="s">
        <v>104</v>
      </c>
      <c r="C91" s="111"/>
      <c r="D91" s="116">
        <v>0.04</v>
      </c>
      <c r="E91" s="115"/>
      <c r="F91" s="115"/>
      <c r="G91" s="115"/>
      <c r="H91" s="115"/>
      <c r="I91" s="115"/>
      <c r="J91" s="115"/>
      <c r="K91" s="115"/>
      <c r="L91" s="115"/>
      <c r="M91" s="115"/>
      <c r="N91" s="54">
        <f>N90*D91</f>
        <v>0</v>
      </c>
    </row>
    <row r="92" spans="1:14" ht="15.75" x14ac:dyDescent="0.25">
      <c r="A92" s="110"/>
      <c r="B92" s="111" t="s">
        <v>99</v>
      </c>
      <c r="C92" s="111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54">
        <f>N90+N91</f>
        <v>0</v>
      </c>
    </row>
    <row r="93" spans="1:14" ht="16.5" thickBot="1" x14ac:dyDescent="0.3">
      <c r="A93" s="47"/>
      <c r="B93" s="48" t="s">
        <v>16</v>
      </c>
      <c r="C93" s="17"/>
      <c r="D93" s="116">
        <v>0.18</v>
      </c>
      <c r="E93" s="116"/>
      <c r="F93" s="116"/>
      <c r="G93" s="116"/>
      <c r="H93" s="116"/>
      <c r="I93" s="116"/>
      <c r="J93" s="116"/>
      <c r="K93" s="116"/>
      <c r="L93" s="116"/>
      <c r="M93" s="116"/>
      <c r="N93" s="54">
        <f>N92*D93</f>
        <v>0</v>
      </c>
    </row>
    <row r="94" spans="1:14" ht="16.5" thickBot="1" x14ac:dyDescent="0.3">
      <c r="A94" s="33"/>
      <c r="B94" s="14" t="s">
        <v>17</v>
      </c>
      <c r="C94" s="113"/>
      <c r="D94" s="114"/>
      <c r="E94" s="117"/>
      <c r="F94" s="117"/>
      <c r="G94" s="117"/>
      <c r="H94" s="117"/>
      <c r="I94" s="117"/>
      <c r="J94" s="117"/>
      <c r="K94" s="117"/>
      <c r="L94" s="117"/>
      <c r="M94" s="117"/>
      <c r="N94" s="133">
        <f>SUM(N92:N93)</f>
        <v>0</v>
      </c>
    </row>
    <row r="95" spans="1:14" ht="18.75" customHeight="1" x14ac:dyDescent="0.25">
      <c r="A95" s="144" t="s">
        <v>100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</row>
    <row r="96" spans="1:14" x14ac:dyDescent="0.25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</row>
    <row r="97" spans="1:14" x14ac:dyDescent="0.25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</row>
    <row r="98" spans="1:14" x14ac:dyDescent="0.25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</row>
    <row r="99" spans="1:14" x14ac:dyDescent="0.25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</row>
    <row r="100" spans="1:14" ht="64.5" customHeight="1" x14ac:dyDescent="0.25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</row>
    <row r="101" spans="1:14" x14ac:dyDescent="0.25">
      <c r="A101" s="30"/>
      <c r="B101" s="11"/>
      <c r="C101" s="2"/>
      <c r="D101" s="38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5">
      <c r="A102" s="30"/>
      <c r="B102" s="11"/>
      <c r="C102" s="2"/>
      <c r="D102" s="38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x14ac:dyDescent="0.25">
      <c r="A103" s="30"/>
      <c r="B103" s="11"/>
      <c r="C103" s="2"/>
      <c r="D103" s="38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x14ac:dyDescent="0.25">
      <c r="A104" s="30"/>
      <c r="B104" s="11"/>
      <c r="C104" s="2"/>
      <c r="D104" s="38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x14ac:dyDescent="0.25">
      <c r="A105" s="30"/>
      <c r="B105" s="11"/>
      <c r="C105" s="2"/>
      <c r="D105" s="38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x14ac:dyDescent="0.25">
      <c r="A106" s="30"/>
      <c r="B106" s="11"/>
      <c r="C106" s="2"/>
      <c r="D106" s="38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x14ac:dyDescent="0.25">
      <c r="A107" s="30"/>
      <c r="B107" s="11"/>
      <c r="C107" s="2"/>
      <c r="D107" s="38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x14ac:dyDescent="0.25">
      <c r="A108" s="30"/>
      <c r="B108" s="11"/>
      <c r="C108" s="2"/>
      <c r="D108" s="38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x14ac:dyDescent="0.25">
      <c r="A109" s="30"/>
      <c r="B109" s="11"/>
      <c r="C109" s="2"/>
      <c r="D109" s="38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x14ac:dyDescent="0.25">
      <c r="A110" s="30"/>
      <c r="B110" s="11"/>
      <c r="C110" s="2"/>
      <c r="D110" s="38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x14ac:dyDescent="0.25">
      <c r="A111" s="30"/>
      <c r="B111" s="11"/>
      <c r="C111" s="2"/>
      <c r="D111" s="38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x14ac:dyDescent="0.25">
      <c r="A112" s="30"/>
      <c r="B112" s="11"/>
      <c r="C112" s="2"/>
      <c r="D112" s="38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x14ac:dyDescent="0.25">
      <c r="A113" s="30"/>
      <c r="B113" s="11"/>
      <c r="C113" s="2"/>
      <c r="D113" s="38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x14ac:dyDescent="0.25">
      <c r="A114" s="30"/>
      <c r="B114" s="11"/>
      <c r="C114" s="2"/>
      <c r="D114" s="38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x14ac:dyDescent="0.25">
      <c r="A115" s="30"/>
      <c r="B115" s="11"/>
      <c r="C115" s="2"/>
      <c r="D115" s="38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x14ac:dyDescent="0.25">
      <c r="A116" s="30"/>
      <c r="B116" s="11"/>
      <c r="C116" s="2"/>
      <c r="D116" s="38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x14ac:dyDescent="0.25">
      <c r="A117" s="30"/>
      <c r="B117" s="11"/>
      <c r="C117" s="2"/>
      <c r="D117" s="38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x14ac:dyDescent="0.25">
      <c r="A118" s="30"/>
      <c r="B118" s="11"/>
      <c r="C118" s="2"/>
      <c r="D118" s="38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x14ac:dyDescent="0.25">
      <c r="A119" s="30"/>
      <c r="B119" s="11"/>
      <c r="C119" s="2"/>
      <c r="D119" s="38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x14ac:dyDescent="0.25">
      <c r="A120" s="30"/>
      <c r="B120" s="11"/>
      <c r="C120" s="2"/>
      <c r="D120" s="38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x14ac:dyDescent="0.25">
      <c r="A121" s="30"/>
      <c r="B121" s="11"/>
      <c r="C121" s="2"/>
      <c r="D121" s="38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x14ac:dyDescent="0.25">
      <c r="A122" s="30"/>
      <c r="B122" s="11"/>
      <c r="C122" s="2"/>
      <c r="D122" s="38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x14ac:dyDescent="0.25">
      <c r="A123" s="30"/>
      <c r="B123" s="11"/>
      <c r="C123" s="2"/>
      <c r="D123" s="38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x14ac:dyDescent="0.25">
      <c r="A124" s="30"/>
      <c r="B124" s="11"/>
      <c r="C124" s="2"/>
      <c r="D124" s="38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x14ac:dyDescent="0.25">
      <c r="A125" s="30"/>
      <c r="B125" s="11"/>
      <c r="C125" s="2"/>
      <c r="D125" s="38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x14ac:dyDescent="0.25">
      <c r="A126" s="30"/>
      <c r="B126" s="11"/>
      <c r="C126" s="2"/>
      <c r="D126" s="38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x14ac:dyDescent="0.25">
      <c r="A127" s="30"/>
      <c r="B127" s="11"/>
      <c r="C127" s="2"/>
      <c r="D127" s="38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x14ac:dyDescent="0.25">
      <c r="A128" s="30"/>
      <c r="B128" s="11"/>
      <c r="C128" s="2"/>
      <c r="D128" s="38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x14ac:dyDescent="0.25">
      <c r="A129" s="30"/>
      <c r="B129" s="11"/>
      <c r="C129" s="2"/>
      <c r="D129" s="38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x14ac:dyDescent="0.25">
      <c r="A130" s="30"/>
      <c r="B130" s="11"/>
      <c r="C130" s="2"/>
      <c r="D130" s="38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x14ac:dyDescent="0.25">
      <c r="A131" s="30"/>
      <c r="B131" s="11"/>
      <c r="C131" s="2"/>
      <c r="D131" s="38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x14ac:dyDescent="0.25">
      <c r="A132" s="30"/>
      <c r="B132" s="11"/>
      <c r="C132" s="2"/>
      <c r="D132" s="38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x14ac:dyDescent="0.25">
      <c r="A133" s="30"/>
      <c r="B133" s="11"/>
      <c r="C133" s="2"/>
      <c r="D133" s="38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x14ac:dyDescent="0.25">
      <c r="A134" s="30"/>
      <c r="B134" s="11"/>
      <c r="C134" s="2"/>
      <c r="D134" s="38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x14ac:dyDescent="0.25">
      <c r="A135" s="30"/>
      <c r="B135" s="11"/>
      <c r="C135" s="2"/>
      <c r="D135" s="38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x14ac:dyDescent="0.25">
      <c r="A136" s="30"/>
      <c r="B136" s="11"/>
      <c r="C136" s="2"/>
      <c r="D136" s="38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x14ac:dyDescent="0.25">
      <c r="A137" s="30"/>
      <c r="B137" s="11"/>
      <c r="C137" s="2"/>
      <c r="D137" s="38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x14ac:dyDescent="0.25">
      <c r="A138" s="30"/>
      <c r="B138" s="11"/>
      <c r="C138" s="2"/>
      <c r="D138" s="38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x14ac:dyDescent="0.25">
      <c r="A139" s="30"/>
      <c r="B139" s="11"/>
      <c r="C139" s="2"/>
      <c r="D139" s="38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x14ac:dyDescent="0.25">
      <c r="A140" s="30"/>
      <c r="B140" s="11"/>
      <c r="C140" s="2"/>
      <c r="D140" s="38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x14ac:dyDescent="0.25">
      <c r="A141" s="30"/>
      <c r="B141" s="11"/>
      <c r="C141" s="2"/>
      <c r="D141" s="38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x14ac:dyDescent="0.25">
      <c r="A142" s="30"/>
      <c r="B142" s="11"/>
      <c r="C142" s="2"/>
      <c r="D142" s="38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x14ac:dyDescent="0.25">
      <c r="A143" s="30"/>
      <c r="B143" s="11"/>
      <c r="C143" s="2"/>
      <c r="D143" s="38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x14ac:dyDescent="0.25">
      <c r="A144" s="30"/>
      <c r="B144" s="11"/>
      <c r="C144" s="2"/>
      <c r="D144" s="38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x14ac:dyDescent="0.25">
      <c r="A145" s="30"/>
      <c r="B145" s="11"/>
      <c r="C145" s="2"/>
      <c r="D145" s="38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x14ac:dyDescent="0.25">
      <c r="A146" s="30"/>
      <c r="B146" s="11"/>
      <c r="C146" s="2"/>
      <c r="D146" s="38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x14ac:dyDescent="0.25">
      <c r="A147" s="30"/>
      <c r="B147" s="11"/>
      <c r="C147" s="2"/>
      <c r="D147" s="38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x14ac:dyDescent="0.25">
      <c r="A148" s="30"/>
      <c r="B148" s="11"/>
      <c r="C148" s="2"/>
      <c r="D148" s="38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25">
      <c r="A149" s="30"/>
      <c r="B149" s="11"/>
      <c r="C149" s="2"/>
      <c r="D149" s="38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25">
      <c r="A150" s="30"/>
      <c r="B150" s="11"/>
      <c r="C150" s="4"/>
      <c r="D150" s="38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x14ac:dyDescent="0.25">
      <c r="A151" s="30"/>
      <c r="B151" s="11"/>
      <c r="C151" s="4"/>
      <c r="D151" s="38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x14ac:dyDescent="0.25">
      <c r="A152" s="30"/>
      <c r="B152" s="11"/>
      <c r="C152" s="4"/>
      <c r="D152" s="38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25">
      <c r="A153" s="30"/>
      <c r="B153" s="11"/>
      <c r="C153" s="4"/>
      <c r="D153" s="38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x14ac:dyDescent="0.25">
      <c r="A154" s="30"/>
      <c r="B154" s="11"/>
      <c r="C154" s="4"/>
      <c r="D154" s="38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x14ac:dyDescent="0.25">
      <c r="A155" s="30"/>
      <c r="B155" s="11"/>
      <c r="C155" s="4"/>
      <c r="D155" s="38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x14ac:dyDescent="0.25">
      <c r="A156" s="30"/>
      <c r="B156" s="11"/>
      <c r="C156" s="4"/>
      <c r="D156" s="38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x14ac:dyDescent="0.25">
      <c r="A157" s="30"/>
      <c r="B157" s="11"/>
      <c r="C157" s="4"/>
      <c r="D157" s="38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x14ac:dyDescent="0.25">
      <c r="A158" s="30"/>
      <c r="B158" s="11"/>
      <c r="C158" s="4"/>
      <c r="D158" s="38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x14ac:dyDescent="0.25">
      <c r="A159" s="30"/>
      <c r="B159" s="11"/>
      <c r="C159" s="4"/>
      <c r="D159" s="38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x14ac:dyDescent="0.25">
      <c r="A160" s="30"/>
      <c r="B160" s="11"/>
      <c r="C160" s="4"/>
      <c r="D160" s="38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x14ac:dyDescent="0.25">
      <c r="A161" s="30"/>
      <c r="B161" s="11"/>
      <c r="C161" s="4"/>
      <c r="D161" s="38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x14ac:dyDescent="0.25">
      <c r="A162" s="30"/>
      <c r="B162" s="11"/>
      <c r="C162" s="4"/>
      <c r="D162" s="38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x14ac:dyDescent="0.25">
      <c r="A163" s="30"/>
      <c r="B163" s="11"/>
      <c r="C163" s="4"/>
      <c r="D163" s="38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x14ac:dyDescent="0.25">
      <c r="A164" s="30"/>
      <c r="B164" s="11"/>
      <c r="C164" s="4"/>
      <c r="D164" s="38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x14ac:dyDescent="0.25">
      <c r="A165" s="30"/>
      <c r="B165" s="11"/>
      <c r="C165" s="4"/>
      <c r="D165" s="38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x14ac:dyDescent="0.25">
      <c r="A166" s="30"/>
      <c r="B166" s="11"/>
      <c r="C166" s="4"/>
      <c r="D166" s="38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x14ac:dyDescent="0.25">
      <c r="A167" s="30"/>
      <c r="B167" s="11"/>
      <c r="C167" s="4"/>
      <c r="D167" s="38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x14ac:dyDescent="0.25">
      <c r="A168" s="30"/>
      <c r="B168" s="11"/>
      <c r="C168" s="4"/>
      <c r="D168" s="38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x14ac:dyDescent="0.25">
      <c r="A169" s="30"/>
      <c r="B169" s="11"/>
      <c r="C169" s="4"/>
      <c r="D169" s="38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x14ac:dyDescent="0.25">
      <c r="A170" s="30"/>
      <c r="B170" s="11"/>
      <c r="C170" s="4"/>
      <c r="D170" s="38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x14ac:dyDescent="0.25">
      <c r="A171" s="30"/>
      <c r="B171" s="11"/>
      <c r="C171" s="4"/>
      <c r="D171" s="38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x14ac:dyDescent="0.25">
      <c r="A172" s="30"/>
      <c r="B172" s="11"/>
      <c r="C172" s="4"/>
      <c r="D172" s="38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x14ac:dyDescent="0.25">
      <c r="A173" s="30"/>
      <c r="B173" s="11"/>
      <c r="C173" s="4"/>
      <c r="D173" s="38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x14ac:dyDescent="0.25">
      <c r="A174" s="30"/>
      <c r="B174" s="11"/>
      <c r="C174" s="4"/>
      <c r="D174" s="38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x14ac:dyDescent="0.25">
      <c r="A175" s="30"/>
      <c r="B175" s="11"/>
      <c r="C175" s="4"/>
      <c r="D175" s="38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x14ac:dyDescent="0.25">
      <c r="A176" s="30"/>
      <c r="B176" s="11"/>
      <c r="C176" s="4"/>
      <c r="D176" s="38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x14ac:dyDescent="0.25">
      <c r="A177" s="30"/>
      <c r="B177" s="11"/>
      <c r="C177" s="4"/>
      <c r="D177" s="38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x14ac:dyDescent="0.25">
      <c r="A178" s="30"/>
      <c r="B178" s="11"/>
      <c r="C178" s="4"/>
      <c r="D178" s="38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x14ac:dyDescent="0.25">
      <c r="A179" s="30"/>
      <c r="B179" s="11"/>
      <c r="C179" s="4"/>
      <c r="D179" s="38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x14ac:dyDescent="0.25">
      <c r="A180" s="30"/>
      <c r="B180" s="11"/>
      <c r="C180" s="4"/>
      <c r="D180" s="38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x14ac:dyDescent="0.25">
      <c r="A181" s="30"/>
      <c r="B181" s="11"/>
      <c r="C181" s="4"/>
      <c r="D181" s="38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x14ac:dyDescent="0.25">
      <c r="A182" s="30"/>
      <c r="B182" s="11"/>
      <c r="C182" s="4"/>
      <c r="D182" s="38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x14ac:dyDescent="0.25">
      <c r="A183" s="30"/>
      <c r="B183" s="11"/>
      <c r="C183" s="4"/>
      <c r="D183" s="38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x14ac:dyDescent="0.25">
      <c r="A184" s="30"/>
      <c r="B184" s="11"/>
      <c r="C184" s="4"/>
      <c r="D184" s="38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x14ac:dyDescent="0.25">
      <c r="A185" s="30"/>
      <c r="B185" s="11"/>
      <c r="C185" s="4"/>
      <c r="D185" s="38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x14ac:dyDescent="0.25">
      <c r="A186" s="30"/>
      <c r="B186" s="11"/>
      <c r="C186" s="4"/>
      <c r="D186" s="38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x14ac:dyDescent="0.25">
      <c r="A187" s="30"/>
      <c r="B187" s="11"/>
      <c r="C187" s="4"/>
      <c r="D187" s="38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x14ac:dyDescent="0.25">
      <c r="A188" s="30"/>
      <c r="B188" s="11"/>
      <c r="C188" s="4"/>
      <c r="D188" s="38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x14ac:dyDescent="0.25">
      <c r="A189" s="30"/>
      <c r="B189" s="11"/>
      <c r="C189" s="4"/>
      <c r="D189" s="38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x14ac:dyDescent="0.25">
      <c r="A190" s="30"/>
      <c r="B190" s="11"/>
      <c r="C190" s="4"/>
      <c r="D190" s="38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x14ac:dyDescent="0.25">
      <c r="A191" s="30"/>
      <c r="B191" s="11"/>
      <c r="C191" s="4"/>
      <c r="D191" s="38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x14ac:dyDescent="0.25">
      <c r="A192" s="30"/>
      <c r="B192" s="11"/>
      <c r="C192" s="4"/>
      <c r="D192" s="38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x14ac:dyDescent="0.25">
      <c r="A193" s="30"/>
      <c r="B193" s="11"/>
      <c r="C193" s="4"/>
      <c r="D193" s="38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x14ac:dyDescent="0.25">
      <c r="A194" s="30"/>
      <c r="B194" s="11"/>
      <c r="C194" s="4"/>
      <c r="D194" s="38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x14ac:dyDescent="0.25">
      <c r="A195" s="30"/>
      <c r="B195" s="11"/>
      <c r="C195" s="4"/>
      <c r="D195" s="38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x14ac:dyDescent="0.25">
      <c r="A196" s="30"/>
      <c r="B196" s="11"/>
      <c r="C196" s="4"/>
      <c r="D196" s="38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x14ac:dyDescent="0.25">
      <c r="A197" s="30"/>
      <c r="B197" s="11"/>
      <c r="C197" s="4"/>
      <c r="D197" s="38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x14ac:dyDescent="0.25">
      <c r="A198" s="30"/>
      <c r="B198" s="11"/>
      <c r="C198" s="4"/>
      <c r="D198" s="38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x14ac:dyDescent="0.25">
      <c r="A199" s="30"/>
      <c r="B199" s="11"/>
      <c r="C199" s="4"/>
      <c r="D199" s="38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x14ac:dyDescent="0.25">
      <c r="A200" s="30"/>
      <c r="B200" s="11"/>
      <c r="C200" s="4"/>
      <c r="D200" s="38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x14ac:dyDescent="0.25">
      <c r="A201" s="30"/>
      <c r="B201" s="11"/>
      <c r="C201" s="4"/>
      <c r="D201" s="38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x14ac:dyDescent="0.25">
      <c r="A202" s="30"/>
      <c r="B202" s="11"/>
      <c r="C202" s="4"/>
      <c r="D202" s="38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x14ac:dyDescent="0.25">
      <c r="A203" s="30"/>
      <c r="B203" s="11"/>
      <c r="C203" s="4"/>
      <c r="D203" s="38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x14ac:dyDescent="0.25">
      <c r="A204" s="30"/>
      <c r="B204" s="11"/>
      <c r="C204" s="4"/>
      <c r="D204" s="38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x14ac:dyDescent="0.25">
      <c r="A205" s="30"/>
      <c r="B205" s="11"/>
      <c r="C205" s="4"/>
      <c r="D205" s="38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x14ac:dyDescent="0.25">
      <c r="A206" s="30"/>
      <c r="B206" s="11"/>
      <c r="C206" s="4"/>
      <c r="D206" s="38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x14ac:dyDescent="0.25">
      <c r="A207" s="30"/>
      <c r="B207" s="11"/>
      <c r="C207" s="4"/>
      <c r="D207" s="38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x14ac:dyDescent="0.25">
      <c r="A208" s="30"/>
      <c r="B208" s="11"/>
      <c r="C208" s="4"/>
      <c r="D208" s="38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x14ac:dyDescent="0.25">
      <c r="A209" s="30"/>
      <c r="B209" s="11"/>
      <c r="C209" s="4"/>
      <c r="D209" s="38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x14ac:dyDescent="0.25">
      <c r="A210" s="30"/>
      <c r="B210" s="11"/>
      <c r="C210" s="4"/>
      <c r="D210" s="38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x14ac:dyDescent="0.25">
      <c r="A211" s="30"/>
      <c r="B211" s="11"/>
      <c r="C211" s="4"/>
      <c r="D211" s="38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x14ac:dyDescent="0.25">
      <c r="A212" s="30"/>
      <c r="B212" s="11"/>
      <c r="C212" s="4"/>
      <c r="D212" s="38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x14ac:dyDescent="0.25">
      <c r="A213" s="30"/>
      <c r="B213" s="11"/>
      <c r="C213" s="4"/>
      <c r="D213" s="38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x14ac:dyDescent="0.25">
      <c r="A214" s="30"/>
      <c r="B214" s="11"/>
      <c r="C214" s="4"/>
      <c r="D214" s="38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x14ac:dyDescent="0.25">
      <c r="A215" s="30"/>
      <c r="B215" s="11"/>
      <c r="C215" s="4"/>
      <c r="D215" s="38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x14ac:dyDescent="0.25">
      <c r="A216" s="30"/>
      <c r="B216" s="11"/>
      <c r="C216" s="4"/>
      <c r="D216" s="38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x14ac:dyDescent="0.25">
      <c r="A217" s="30"/>
      <c r="B217" s="11"/>
      <c r="C217" s="4"/>
      <c r="D217" s="38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x14ac:dyDescent="0.25">
      <c r="A218" s="30"/>
      <c r="B218" s="11"/>
      <c r="C218" s="4"/>
      <c r="D218" s="38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x14ac:dyDescent="0.25">
      <c r="A219" s="30"/>
      <c r="B219" s="11"/>
      <c r="C219" s="4"/>
      <c r="D219" s="38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x14ac:dyDescent="0.25">
      <c r="A220" s="30"/>
      <c r="B220" s="11"/>
      <c r="C220" s="4"/>
      <c r="D220" s="38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x14ac:dyDescent="0.25">
      <c r="A221" s="30"/>
      <c r="B221" s="11"/>
      <c r="C221" s="4"/>
      <c r="D221" s="38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x14ac:dyDescent="0.25">
      <c r="A222" s="30"/>
      <c r="B222" s="11"/>
      <c r="C222" s="4"/>
      <c r="D222" s="38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x14ac:dyDescent="0.25">
      <c r="A223" s="30"/>
      <c r="B223" s="11"/>
      <c r="C223" s="4"/>
      <c r="D223" s="38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x14ac:dyDescent="0.25">
      <c r="A224" s="30"/>
      <c r="B224" s="11"/>
      <c r="C224" s="4"/>
      <c r="D224" s="38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x14ac:dyDescent="0.25">
      <c r="A225" s="30"/>
      <c r="B225" s="11"/>
      <c r="C225" s="4"/>
      <c r="D225" s="38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x14ac:dyDescent="0.25">
      <c r="A226" s="30"/>
      <c r="B226" s="11"/>
      <c r="C226" s="4"/>
      <c r="D226" s="38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x14ac:dyDescent="0.25">
      <c r="A227" s="30"/>
      <c r="B227" s="11"/>
      <c r="C227" s="4"/>
      <c r="D227" s="38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x14ac:dyDescent="0.25">
      <c r="A228" s="30"/>
      <c r="B228" s="11"/>
      <c r="C228" s="4"/>
      <c r="D228" s="38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x14ac:dyDescent="0.25">
      <c r="A229" s="30"/>
      <c r="B229" s="11"/>
      <c r="C229" s="4"/>
      <c r="D229" s="38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x14ac:dyDescent="0.25">
      <c r="A230" s="30"/>
      <c r="B230" s="11"/>
      <c r="C230" s="4"/>
      <c r="D230" s="38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x14ac:dyDescent="0.25">
      <c r="A231" s="30"/>
      <c r="B231" s="11"/>
      <c r="C231" s="4"/>
      <c r="D231" s="38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x14ac:dyDescent="0.25">
      <c r="A232" s="30"/>
      <c r="B232" s="11"/>
      <c r="C232" s="4"/>
      <c r="D232" s="38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x14ac:dyDescent="0.25">
      <c r="A233" s="30"/>
      <c r="B233" s="11"/>
      <c r="C233" s="4"/>
      <c r="D233" s="38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x14ac:dyDescent="0.25">
      <c r="A234" s="30"/>
      <c r="B234" s="11"/>
      <c r="C234" s="4"/>
      <c r="D234" s="38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x14ac:dyDescent="0.25">
      <c r="A235" s="30"/>
      <c r="B235" s="11"/>
      <c r="C235" s="4"/>
      <c r="D235" s="38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x14ac:dyDescent="0.25">
      <c r="A236" s="30"/>
      <c r="B236" s="11"/>
      <c r="C236" s="4"/>
      <c r="D236" s="38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x14ac:dyDescent="0.25">
      <c r="A237" s="30"/>
      <c r="B237" s="11"/>
      <c r="C237" s="4"/>
      <c r="D237" s="38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x14ac:dyDescent="0.25">
      <c r="A238" s="30"/>
      <c r="B238" s="11"/>
      <c r="C238" s="4"/>
      <c r="D238" s="38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x14ac:dyDescent="0.25">
      <c r="A239" s="30"/>
      <c r="B239" s="11"/>
      <c r="C239" s="4"/>
      <c r="D239" s="38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x14ac:dyDescent="0.25">
      <c r="A240" s="30"/>
      <c r="B240" s="11"/>
      <c r="C240" s="4"/>
      <c r="D240" s="38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x14ac:dyDescent="0.25">
      <c r="A241" s="30"/>
      <c r="B241" s="11"/>
      <c r="C241" s="4"/>
      <c r="D241" s="38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x14ac:dyDescent="0.25">
      <c r="A242" s="30"/>
      <c r="B242" s="11"/>
      <c r="C242" s="4"/>
      <c r="D242" s="38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x14ac:dyDescent="0.25">
      <c r="A243" s="30"/>
      <c r="B243" s="11"/>
      <c r="C243" s="4"/>
      <c r="D243" s="38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x14ac:dyDescent="0.25">
      <c r="A244" s="30"/>
      <c r="B244" s="11"/>
      <c r="C244" s="4"/>
      <c r="D244" s="38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x14ac:dyDescent="0.25">
      <c r="A245" s="30"/>
      <c r="B245" s="11"/>
      <c r="C245" s="4"/>
      <c r="D245" s="38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x14ac:dyDescent="0.25">
      <c r="A246" s="30"/>
      <c r="B246" s="11"/>
      <c r="C246" s="4"/>
      <c r="D246" s="38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x14ac:dyDescent="0.25">
      <c r="A247" s="30"/>
      <c r="B247" s="11"/>
      <c r="C247" s="4"/>
      <c r="D247" s="38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x14ac:dyDescent="0.25">
      <c r="A248" s="30"/>
      <c r="B248" s="11"/>
      <c r="C248" s="4"/>
      <c r="D248" s="38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x14ac:dyDescent="0.25">
      <c r="A249" s="30"/>
      <c r="B249" s="11"/>
      <c r="C249" s="4"/>
      <c r="D249" s="38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x14ac:dyDescent="0.25">
      <c r="A250" s="30"/>
      <c r="B250" s="11"/>
      <c r="C250" s="4"/>
      <c r="D250" s="38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x14ac:dyDescent="0.25">
      <c r="A251" s="30"/>
      <c r="B251" s="11"/>
      <c r="C251" s="4"/>
      <c r="D251" s="38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x14ac:dyDescent="0.25">
      <c r="A252" s="30"/>
      <c r="B252" s="11"/>
      <c r="C252" s="4"/>
      <c r="D252" s="38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x14ac:dyDescent="0.25">
      <c r="A253" s="30"/>
      <c r="B253" s="11"/>
      <c r="C253" s="4"/>
      <c r="D253" s="38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x14ac:dyDescent="0.25">
      <c r="A254" s="30"/>
      <c r="B254" s="11"/>
      <c r="C254" s="4"/>
      <c r="D254" s="38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x14ac:dyDescent="0.25">
      <c r="A255" s="30"/>
      <c r="B255" s="11"/>
      <c r="C255" s="4"/>
      <c r="D255" s="38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x14ac:dyDescent="0.25">
      <c r="A256" s="30"/>
      <c r="B256" s="11"/>
      <c r="C256" s="4"/>
      <c r="D256" s="38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x14ac:dyDescent="0.25">
      <c r="A257" s="30"/>
      <c r="B257" s="11"/>
      <c r="C257" s="4"/>
      <c r="D257" s="38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x14ac:dyDescent="0.25">
      <c r="A258" s="30"/>
      <c r="B258" s="11"/>
      <c r="C258" s="4"/>
      <c r="D258" s="38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x14ac:dyDescent="0.25">
      <c r="A259" s="30"/>
      <c r="B259" s="11"/>
      <c r="C259" s="4"/>
      <c r="D259" s="38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x14ac:dyDescent="0.25">
      <c r="A260" s="30"/>
      <c r="B260" s="11"/>
      <c r="C260" s="4"/>
      <c r="D260" s="38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x14ac:dyDescent="0.25">
      <c r="A261" s="30"/>
      <c r="B261" s="11"/>
      <c r="C261" s="4"/>
      <c r="D261" s="38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x14ac:dyDescent="0.25">
      <c r="A262" s="30"/>
      <c r="B262" s="11"/>
      <c r="C262" s="4"/>
      <c r="D262" s="38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x14ac:dyDescent="0.25">
      <c r="A263" s="30"/>
      <c r="B263" s="11"/>
      <c r="C263" s="4"/>
      <c r="D263" s="38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x14ac:dyDescent="0.25">
      <c r="A264" s="30"/>
      <c r="B264" s="11"/>
      <c r="C264" s="4"/>
      <c r="D264" s="38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x14ac:dyDescent="0.25">
      <c r="A265" s="30"/>
      <c r="B265" s="11"/>
      <c r="C265" s="4"/>
      <c r="D265" s="38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x14ac:dyDescent="0.25">
      <c r="A266" s="30"/>
      <c r="B266" s="11"/>
      <c r="C266" s="4"/>
      <c r="D266" s="38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x14ac:dyDescent="0.25">
      <c r="A267" s="30"/>
      <c r="B267" s="11"/>
      <c r="C267" s="4"/>
      <c r="D267" s="38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x14ac:dyDescent="0.25">
      <c r="A268" s="30"/>
      <c r="B268" s="11"/>
      <c r="C268" s="4"/>
      <c r="D268" s="38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x14ac:dyDescent="0.25">
      <c r="A269" s="30"/>
      <c r="B269" s="11"/>
      <c r="C269" s="4"/>
      <c r="D269" s="38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x14ac:dyDescent="0.25">
      <c r="A270" s="30"/>
      <c r="B270" s="11"/>
      <c r="C270" s="4"/>
      <c r="D270" s="38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x14ac:dyDescent="0.25">
      <c r="A271" s="30"/>
      <c r="B271" s="11"/>
      <c r="C271" s="4"/>
      <c r="D271" s="38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x14ac:dyDescent="0.25">
      <c r="A272" s="30"/>
      <c r="B272" s="11"/>
      <c r="C272" s="4"/>
      <c r="D272" s="38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x14ac:dyDescent="0.25">
      <c r="A273" s="30"/>
      <c r="B273" s="11"/>
      <c r="C273" s="4"/>
      <c r="D273" s="38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x14ac:dyDescent="0.25">
      <c r="A274" s="30"/>
      <c r="B274" s="11"/>
      <c r="C274" s="4"/>
      <c r="D274" s="38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x14ac:dyDescent="0.25">
      <c r="A275" s="30"/>
      <c r="B275" s="11"/>
      <c r="C275" s="4"/>
      <c r="D275" s="38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x14ac:dyDescent="0.25">
      <c r="A276" s="30"/>
      <c r="B276" s="11"/>
      <c r="C276" s="4"/>
      <c r="D276" s="38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x14ac:dyDescent="0.25">
      <c r="A277" s="30"/>
      <c r="B277" s="11"/>
      <c r="C277" s="4"/>
      <c r="D277" s="38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x14ac:dyDescent="0.25">
      <c r="A278" s="30"/>
      <c r="B278" s="11"/>
      <c r="C278" s="4"/>
      <c r="D278" s="38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x14ac:dyDescent="0.25">
      <c r="A279" s="30"/>
      <c r="B279" s="11"/>
      <c r="C279" s="4"/>
      <c r="D279" s="38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x14ac:dyDescent="0.25">
      <c r="A280" s="30"/>
      <c r="B280" s="11"/>
      <c r="C280" s="4"/>
      <c r="D280" s="38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x14ac:dyDescent="0.25">
      <c r="A281" s="30"/>
      <c r="B281" s="11"/>
      <c r="C281" s="4"/>
      <c r="D281" s="38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x14ac:dyDescent="0.25">
      <c r="A282" s="30"/>
      <c r="B282" s="11"/>
      <c r="C282" s="4"/>
      <c r="D282" s="38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x14ac:dyDescent="0.25">
      <c r="A283" s="30"/>
      <c r="B283" s="11"/>
      <c r="C283" s="4"/>
      <c r="D283" s="38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x14ac:dyDescent="0.25">
      <c r="A284" s="30"/>
      <c r="B284" s="11"/>
      <c r="C284" s="4"/>
      <c r="D284" s="38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x14ac:dyDescent="0.25">
      <c r="A285" s="30"/>
      <c r="B285" s="11"/>
      <c r="C285" s="4"/>
      <c r="D285" s="38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x14ac:dyDescent="0.25">
      <c r="A286" s="30"/>
      <c r="B286" s="11"/>
      <c r="C286" s="4"/>
      <c r="D286" s="38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x14ac:dyDescent="0.25">
      <c r="A287" s="30"/>
      <c r="B287" s="11"/>
      <c r="C287" s="4"/>
      <c r="D287" s="38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x14ac:dyDescent="0.25">
      <c r="A288" s="30"/>
      <c r="B288" s="11"/>
      <c r="C288" s="4"/>
      <c r="D288" s="38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x14ac:dyDescent="0.25">
      <c r="A289" s="30"/>
      <c r="B289" s="11"/>
      <c r="C289" s="4"/>
      <c r="D289" s="38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x14ac:dyDescent="0.25">
      <c r="A290" s="30"/>
      <c r="B290" s="11"/>
      <c r="C290" s="4"/>
      <c r="D290" s="38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x14ac:dyDescent="0.25">
      <c r="A291" s="30"/>
      <c r="B291" s="11"/>
      <c r="C291" s="4"/>
      <c r="D291" s="38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x14ac:dyDescent="0.25">
      <c r="A292" s="30"/>
      <c r="B292" s="11"/>
      <c r="C292" s="4"/>
      <c r="D292" s="38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x14ac:dyDescent="0.25">
      <c r="A293" s="30"/>
      <c r="B293" s="11"/>
      <c r="C293" s="4"/>
      <c r="D293" s="38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x14ac:dyDescent="0.25">
      <c r="A294" s="30"/>
      <c r="B294" s="11"/>
      <c r="C294" s="4"/>
      <c r="D294" s="38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x14ac:dyDescent="0.25">
      <c r="A295" s="30"/>
      <c r="B295" s="11"/>
      <c r="C295" s="4"/>
      <c r="D295" s="38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x14ac:dyDescent="0.25">
      <c r="A296" s="30"/>
      <c r="B296" s="11"/>
      <c r="C296" s="4"/>
      <c r="D296" s="38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x14ac:dyDescent="0.25">
      <c r="A297" s="30"/>
      <c r="B297" s="11"/>
      <c r="C297" s="4"/>
      <c r="D297" s="38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x14ac:dyDescent="0.25">
      <c r="A298" s="30"/>
      <c r="B298" s="11"/>
      <c r="C298" s="4"/>
      <c r="D298" s="38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x14ac:dyDescent="0.25">
      <c r="A299" s="30"/>
      <c r="B299" s="11"/>
      <c r="C299" s="4"/>
      <c r="D299" s="38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x14ac:dyDescent="0.25">
      <c r="A300" s="30"/>
      <c r="B300" s="11"/>
      <c r="C300" s="4"/>
      <c r="D300" s="38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x14ac:dyDescent="0.25">
      <c r="A301" s="30"/>
      <c r="B301" s="11"/>
      <c r="C301" s="4"/>
      <c r="D301" s="38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x14ac:dyDescent="0.25">
      <c r="A302" s="30"/>
      <c r="B302" s="11"/>
      <c r="C302" s="4"/>
      <c r="D302" s="38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x14ac:dyDescent="0.25">
      <c r="A303" s="30"/>
      <c r="B303" s="11"/>
      <c r="C303" s="4"/>
      <c r="D303" s="38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x14ac:dyDescent="0.25">
      <c r="A304" s="30"/>
      <c r="B304" s="11"/>
      <c r="C304" s="4"/>
      <c r="D304" s="38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x14ac:dyDescent="0.25">
      <c r="A305" s="30"/>
      <c r="B305" s="11"/>
      <c r="C305" s="4"/>
      <c r="D305" s="38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x14ac:dyDescent="0.25">
      <c r="A306" s="30"/>
      <c r="B306" s="11"/>
      <c r="C306" s="4"/>
      <c r="D306" s="38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x14ac:dyDescent="0.25">
      <c r="A307" s="30"/>
      <c r="B307" s="11"/>
      <c r="C307" s="4"/>
      <c r="D307" s="38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x14ac:dyDescent="0.25">
      <c r="A308" s="30"/>
      <c r="B308" s="11"/>
      <c r="C308" s="4"/>
      <c r="D308" s="38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x14ac:dyDescent="0.25">
      <c r="A309" s="30"/>
      <c r="B309" s="11"/>
      <c r="C309" s="4"/>
      <c r="D309" s="38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x14ac:dyDescent="0.25">
      <c r="A310" s="30"/>
      <c r="B310" s="11"/>
      <c r="C310" s="4"/>
      <c r="D310" s="38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x14ac:dyDescent="0.25">
      <c r="A311" s="30"/>
      <c r="B311" s="11"/>
      <c r="C311" s="4"/>
      <c r="D311" s="38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x14ac:dyDescent="0.25">
      <c r="A312" s="30"/>
      <c r="B312" s="11"/>
      <c r="C312" s="4"/>
      <c r="D312" s="38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x14ac:dyDescent="0.25">
      <c r="A313" s="30"/>
      <c r="B313" s="11"/>
      <c r="C313" s="4"/>
      <c r="D313" s="38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x14ac:dyDescent="0.25">
      <c r="A314" s="30"/>
      <c r="B314" s="11"/>
      <c r="C314" s="4"/>
      <c r="D314" s="38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x14ac:dyDescent="0.25">
      <c r="A315" s="30"/>
      <c r="B315" s="11"/>
      <c r="C315" s="4"/>
      <c r="D315" s="38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x14ac:dyDescent="0.25">
      <c r="A316" s="30"/>
      <c r="B316" s="11"/>
      <c r="C316" s="4"/>
      <c r="D316" s="38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x14ac:dyDescent="0.25">
      <c r="A317" s="30"/>
      <c r="B317" s="11"/>
      <c r="C317" s="4"/>
      <c r="D317" s="38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x14ac:dyDescent="0.25">
      <c r="A318" s="30"/>
      <c r="B318" s="11"/>
      <c r="C318" s="4"/>
      <c r="D318" s="38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x14ac:dyDescent="0.25">
      <c r="A319" s="30"/>
      <c r="B319" s="11"/>
      <c r="C319" s="4"/>
      <c r="D319" s="38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x14ac:dyDescent="0.25">
      <c r="A320" s="30"/>
      <c r="B320" s="11"/>
      <c r="C320" s="4"/>
      <c r="D320" s="38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x14ac:dyDescent="0.25">
      <c r="A321" s="30"/>
      <c r="B321" s="11"/>
      <c r="C321" s="4"/>
      <c r="D321" s="38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x14ac:dyDescent="0.25">
      <c r="A322" s="30"/>
      <c r="B322" s="11"/>
      <c r="C322" s="4"/>
      <c r="D322" s="38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x14ac:dyDescent="0.25">
      <c r="A323" s="30"/>
      <c r="B323" s="11"/>
      <c r="C323" s="4"/>
      <c r="D323" s="38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x14ac:dyDescent="0.25">
      <c r="A324" s="30"/>
      <c r="B324" s="11"/>
      <c r="C324" s="4"/>
      <c r="D324" s="38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x14ac:dyDescent="0.25">
      <c r="A325" s="30"/>
      <c r="B325" s="11"/>
      <c r="C325" s="4"/>
      <c r="D325" s="38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x14ac:dyDescent="0.25">
      <c r="A326" s="30"/>
      <c r="B326" s="11"/>
      <c r="C326" s="4"/>
      <c r="D326" s="38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x14ac:dyDescent="0.25">
      <c r="A327" s="30"/>
      <c r="B327" s="11"/>
      <c r="C327" s="4"/>
      <c r="D327" s="38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x14ac:dyDescent="0.25">
      <c r="A328" s="30"/>
      <c r="B328" s="11"/>
      <c r="C328" s="4"/>
      <c r="D328" s="38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x14ac:dyDescent="0.25">
      <c r="A329" s="30"/>
      <c r="B329" s="11"/>
      <c r="C329" s="4"/>
      <c r="D329" s="38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x14ac:dyDescent="0.25">
      <c r="A330" s="30"/>
      <c r="B330" s="11"/>
      <c r="C330" s="4"/>
      <c r="D330" s="12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x14ac:dyDescent="0.25">
      <c r="A331" s="30"/>
      <c r="B331" s="11"/>
      <c r="C331" s="4"/>
      <c r="D331" s="12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x14ac:dyDescent="0.25">
      <c r="A332" s="30"/>
      <c r="B332" s="11"/>
      <c r="C332" s="4"/>
      <c r="D332" s="12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25">
      <c r="A333" s="30"/>
      <c r="B333" s="11"/>
      <c r="C333" s="4"/>
      <c r="D333" s="12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x14ac:dyDescent="0.25">
      <c r="A334" s="30"/>
      <c r="B334" s="11"/>
      <c r="C334" s="4"/>
      <c r="D334" s="12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x14ac:dyDescent="0.25">
      <c r="A335" s="30"/>
      <c r="B335" s="11"/>
      <c r="C335" s="4"/>
      <c r="D335" s="12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x14ac:dyDescent="0.25">
      <c r="A336" s="30"/>
      <c r="B336" s="11"/>
      <c r="C336" s="4"/>
      <c r="D336" s="12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x14ac:dyDescent="0.25">
      <c r="A337" s="30"/>
      <c r="B337" s="11"/>
      <c r="C337" s="4"/>
      <c r="D337" s="12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x14ac:dyDescent="0.25">
      <c r="A338" s="30"/>
      <c r="B338" s="11"/>
      <c r="C338" s="4"/>
      <c r="D338" s="12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x14ac:dyDescent="0.25">
      <c r="A339" s="30"/>
      <c r="B339" s="11"/>
      <c r="C339" s="4"/>
      <c r="D339" s="12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x14ac:dyDescent="0.25">
      <c r="A340" s="30"/>
      <c r="B340" s="11"/>
      <c r="C340" s="4"/>
      <c r="D340" s="12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x14ac:dyDescent="0.25">
      <c r="A341" s="30"/>
      <c r="B341" s="11"/>
      <c r="C341" s="4"/>
      <c r="D341" s="12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x14ac:dyDescent="0.25">
      <c r="A342" s="30"/>
      <c r="B342" s="11"/>
      <c r="C342" s="4"/>
      <c r="D342" s="12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x14ac:dyDescent="0.25">
      <c r="A343" s="30"/>
      <c r="B343" s="11"/>
      <c r="C343" s="4"/>
      <c r="D343" s="12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x14ac:dyDescent="0.25">
      <c r="A344" s="30"/>
      <c r="B344" s="11"/>
      <c r="C344" s="4"/>
      <c r="D344" s="12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x14ac:dyDescent="0.25">
      <c r="A345" s="30"/>
      <c r="B345" s="11"/>
      <c r="C345" s="4"/>
      <c r="D345" s="12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x14ac:dyDescent="0.25">
      <c r="A346" s="30"/>
      <c r="B346" s="11"/>
      <c r="C346" s="4"/>
      <c r="D346" s="12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x14ac:dyDescent="0.25">
      <c r="A347" s="30"/>
      <c r="B347" s="11"/>
      <c r="C347" s="4"/>
      <c r="D347" s="12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x14ac:dyDescent="0.25">
      <c r="A348" s="30"/>
      <c r="B348" s="11"/>
      <c r="C348" s="4"/>
      <c r="D348" s="12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x14ac:dyDescent="0.25">
      <c r="A349" s="30"/>
      <c r="B349" s="11"/>
      <c r="C349" s="4"/>
      <c r="D349" s="12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x14ac:dyDescent="0.25">
      <c r="A350" s="30"/>
      <c r="B350" s="11"/>
      <c r="C350" s="4"/>
      <c r="D350" s="12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x14ac:dyDescent="0.25">
      <c r="A351" s="30"/>
      <c r="B351" s="11"/>
      <c r="C351" s="4"/>
      <c r="D351" s="12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x14ac:dyDescent="0.25">
      <c r="A352" s="30"/>
      <c r="B352" s="11"/>
      <c r="C352" s="4"/>
      <c r="D352" s="12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x14ac:dyDescent="0.25">
      <c r="A353" s="30"/>
      <c r="B353" s="11"/>
      <c r="C353" s="4"/>
      <c r="D353" s="12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x14ac:dyDescent="0.25">
      <c r="A354" s="30"/>
      <c r="B354" s="11"/>
      <c r="C354" s="4"/>
      <c r="D354" s="12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x14ac:dyDescent="0.25">
      <c r="A355" s="30"/>
      <c r="B355" s="11"/>
      <c r="C355" s="4"/>
      <c r="D355" s="12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x14ac:dyDescent="0.25">
      <c r="A356" s="30"/>
      <c r="B356" s="11"/>
      <c r="C356" s="4"/>
      <c r="D356" s="12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x14ac:dyDescent="0.25">
      <c r="A357" s="30"/>
      <c r="B357" s="11"/>
      <c r="C357" s="4"/>
      <c r="D357" s="12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x14ac:dyDescent="0.25">
      <c r="A358" s="30"/>
      <c r="B358" s="11"/>
      <c r="C358" s="4"/>
      <c r="D358" s="12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x14ac:dyDescent="0.25">
      <c r="A359" s="30"/>
      <c r="B359" s="11"/>
      <c r="C359" s="4"/>
      <c r="D359" s="12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x14ac:dyDescent="0.25">
      <c r="A360" s="30"/>
      <c r="B360" s="11"/>
      <c r="C360" s="4"/>
      <c r="D360" s="12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x14ac:dyDescent="0.25">
      <c r="A361" s="30"/>
      <c r="B361" s="11"/>
      <c r="C361" s="4"/>
      <c r="D361" s="12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x14ac:dyDescent="0.25">
      <c r="A362" s="30"/>
      <c r="B362" s="11"/>
      <c r="C362" s="4"/>
      <c r="D362" s="12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x14ac:dyDescent="0.25">
      <c r="A363" s="30"/>
      <c r="B363" s="11"/>
      <c r="C363" s="4"/>
      <c r="D363" s="12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x14ac:dyDescent="0.25">
      <c r="A364" s="30"/>
      <c r="B364" s="11"/>
      <c r="C364" s="4"/>
      <c r="D364" s="12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x14ac:dyDescent="0.25">
      <c r="A365" s="30"/>
      <c r="B365" s="11"/>
      <c r="C365" s="4"/>
      <c r="D365" s="12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x14ac:dyDescent="0.25">
      <c r="A366" s="30"/>
      <c r="B366" s="11"/>
      <c r="C366" s="4"/>
      <c r="D366" s="12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x14ac:dyDescent="0.25">
      <c r="A367" s="30"/>
      <c r="B367" s="11"/>
      <c r="C367" s="4"/>
      <c r="D367" s="12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x14ac:dyDescent="0.25">
      <c r="A368" s="30"/>
      <c r="B368" s="11"/>
      <c r="C368" s="4"/>
      <c r="D368" s="12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x14ac:dyDescent="0.25">
      <c r="A369" s="30"/>
      <c r="B369" s="11"/>
      <c r="C369" s="4"/>
      <c r="D369" s="12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x14ac:dyDescent="0.25">
      <c r="A370" s="30"/>
      <c r="B370" s="11"/>
      <c r="C370" s="4"/>
      <c r="D370" s="12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x14ac:dyDescent="0.25">
      <c r="A371" s="30"/>
      <c r="B371" s="11"/>
      <c r="C371" s="4"/>
      <c r="D371" s="12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x14ac:dyDescent="0.25">
      <c r="A372" s="30"/>
      <c r="B372" s="11"/>
      <c r="C372" s="4"/>
      <c r="D372" s="12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x14ac:dyDescent="0.25">
      <c r="A373" s="30"/>
      <c r="B373" s="11"/>
      <c r="C373" s="4"/>
      <c r="D373" s="12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x14ac:dyDescent="0.25">
      <c r="A374" s="30"/>
      <c r="B374" s="11"/>
      <c r="C374" s="4"/>
      <c r="D374" s="12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x14ac:dyDescent="0.25">
      <c r="A375" s="30"/>
      <c r="B375" s="11"/>
      <c r="C375" s="4"/>
      <c r="D375" s="12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x14ac:dyDescent="0.25">
      <c r="A376" s="30"/>
      <c r="B376" s="11"/>
      <c r="C376" s="4"/>
      <c r="D376" s="12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x14ac:dyDescent="0.25">
      <c r="A377" s="30"/>
      <c r="B377" s="11"/>
      <c r="C377" s="4"/>
      <c r="D377" s="12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x14ac:dyDescent="0.25">
      <c r="A378" s="30"/>
      <c r="B378" s="11"/>
      <c r="C378" s="4"/>
      <c r="D378" s="12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x14ac:dyDescent="0.25">
      <c r="A379" s="30"/>
      <c r="B379" s="11"/>
      <c r="C379" s="4"/>
      <c r="D379" s="12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x14ac:dyDescent="0.25">
      <c r="A380" s="30"/>
      <c r="B380" s="11"/>
      <c r="C380" s="4"/>
      <c r="D380" s="12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x14ac:dyDescent="0.25">
      <c r="A381" s="30"/>
      <c r="B381" s="11"/>
      <c r="C381" s="4"/>
      <c r="D381" s="12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x14ac:dyDescent="0.25">
      <c r="A382" s="30"/>
      <c r="B382" s="11"/>
      <c r="C382" s="4"/>
      <c r="D382" s="12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x14ac:dyDescent="0.25">
      <c r="A383" s="30"/>
      <c r="B383" s="11"/>
      <c r="C383" s="4"/>
      <c r="D383" s="12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x14ac:dyDescent="0.25">
      <c r="A384" s="30"/>
      <c r="B384" s="11"/>
      <c r="C384" s="4"/>
      <c r="D384" s="12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x14ac:dyDescent="0.25">
      <c r="A385" s="30"/>
      <c r="B385" s="11"/>
      <c r="C385" s="4"/>
      <c r="D385" s="12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x14ac:dyDescent="0.25">
      <c r="A386" s="30"/>
      <c r="B386" s="11"/>
      <c r="C386" s="4"/>
      <c r="D386" s="12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x14ac:dyDescent="0.25">
      <c r="A387" s="30"/>
      <c r="B387" s="11"/>
      <c r="C387" s="4"/>
      <c r="D387" s="12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x14ac:dyDescent="0.25">
      <c r="A388" s="30"/>
      <c r="B388" s="11"/>
      <c r="C388" s="4"/>
      <c r="D388" s="12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x14ac:dyDescent="0.25">
      <c r="A389" s="30"/>
      <c r="B389" s="11"/>
      <c r="C389" s="4"/>
      <c r="D389" s="12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x14ac:dyDescent="0.25">
      <c r="A390" s="30"/>
      <c r="B390" s="11"/>
      <c r="C390" s="4"/>
      <c r="D390" s="12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x14ac:dyDescent="0.25">
      <c r="A391" s="30"/>
      <c r="B391" s="11"/>
      <c r="C391" s="4"/>
      <c r="D391" s="12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x14ac:dyDescent="0.25">
      <c r="A392" s="30"/>
      <c r="B392" s="11"/>
      <c r="C392" s="4"/>
      <c r="D392" s="12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x14ac:dyDescent="0.25">
      <c r="A393" s="30"/>
      <c r="B393" s="11"/>
      <c r="C393" s="4"/>
      <c r="D393" s="12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x14ac:dyDescent="0.25">
      <c r="A394" s="30"/>
      <c r="B394" s="11"/>
      <c r="C394" s="4"/>
      <c r="D394" s="12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x14ac:dyDescent="0.25">
      <c r="A395" s="30"/>
      <c r="B395" s="11"/>
      <c r="C395" s="4"/>
      <c r="D395" s="12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x14ac:dyDescent="0.25">
      <c r="A396" s="30"/>
      <c r="B396" s="11"/>
      <c r="C396" s="4"/>
      <c r="D396" s="12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x14ac:dyDescent="0.25">
      <c r="A397" s="30"/>
      <c r="B397" s="11"/>
      <c r="C397" s="4"/>
      <c r="D397" s="12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x14ac:dyDescent="0.25">
      <c r="A398" s="30"/>
      <c r="B398" s="11"/>
      <c r="C398" s="4"/>
      <c r="D398" s="12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x14ac:dyDescent="0.25">
      <c r="A399" s="30"/>
      <c r="B399" s="11"/>
      <c r="C399" s="4"/>
      <c r="D399" s="12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x14ac:dyDescent="0.25">
      <c r="A400" s="30"/>
      <c r="B400" s="11"/>
      <c r="C400" s="4"/>
      <c r="D400" s="12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x14ac:dyDescent="0.25">
      <c r="A401" s="30"/>
      <c r="B401" s="11"/>
      <c r="C401" s="4"/>
      <c r="D401" s="12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x14ac:dyDescent="0.25">
      <c r="A402" s="30"/>
      <c r="B402" s="11"/>
      <c r="C402" s="4"/>
      <c r="D402" s="12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x14ac:dyDescent="0.25">
      <c r="A403" s="30"/>
      <c r="B403" s="11"/>
      <c r="C403" s="4"/>
      <c r="D403" s="12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x14ac:dyDescent="0.25">
      <c r="A404" s="30"/>
      <c r="B404" s="11"/>
      <c r="C404" s="4"/>
      <c r="D404" s="12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x14ac:dyDescent="0.25">
      <c r="A405" s="30"/>
      <c r="B405" s="11"/>
      <c r="C405" s="4"/>
      <c r="D405" s="12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x14ac:dyDescent="0.25">
      <c r="A406" s="30"/>
      <c r="B406" s="11"/>
      <c r="C406" s="4"/>
      <c r="D406" s="12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x14ac:dyDescent="0.25">
      <c r="A407" s="30"/>
      <c r="B407" s="11"/>
      <c r="C407" s="4"/>
      <c r="D407" s="12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x14ac:dyDescent="0.25">
      <c r="A408" s="30"/>
      <c r="B408" s="11"/>
      <c r="C408" s="4"/>
      <c r="D408" s="12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x14ac:dyDescent="0.25">
      <c r="A409" s="30"/>
      <c r="B409" s="11"/>
      <c r="C409" s="4"/>
      <c r="D409" s="12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x14ac:dyDescent="0.25">
      <c r="A410" s="30"/>
      <c r="B410" s="11"/>
      <c r="C410" s="4"/>
      <c r="D410" s="12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x14ac:dyDescent="0.25">
      <c r="A411" s="30"/>
      <c r="B411" s="11"/>
      <c r="C411" s="4"/>
      <c r="D411" s="12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x14ac:dyDescent="0.25">
      <c r="A412" s="30"/>
      <c r="B412" s="11"/>
      <c r="C412" s="4"/>
      <c r="D412" s="12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x14ac:dyDescent="0.25">
      <c r="A413" s="30"/>
      <c r="B413" s="11"/>
      <c r="C413" s="4"/>
      <c r="D413" s="12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x14ac:dyDescent="0.25">
      <c r="A414" s="30"/>
      <c r="B414" s="11"/>
      <c r="C414" s="4"/>
      <c r="D414" s="12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x14ac:dyDescent="0.25">
      <c r="A415" s="30"/>
      <c r="B415" s="11"/>
      <c r="C415" s="4"/>
      <c r="D415" s="12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x14ac:dyDescent="0.25">
      <c r="A416" s="30"/>
      <c r="B416" s="11"/>
      <c r="C416" s="4"/>
      <c r="D416" s="12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x14ac:dyDescent="0.25">
      <c r="A417" s="30"/>
      <c r="B417" s="11"/>
      <c r="C417" s="4"/>
      <c r="D417" s="12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x14ac:dyDescent="0.25">
      <c r="A418" s="30"/>
      <c r="B418" s="11"/>
      <c r="C418" s="4"/>
      <c r="D418" s="12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x14ac:dyDescent="0.25">
      <c r="A419" s="30"/>
      <c r="B419" s="11"/>
      <c r="C419" s="4"/>
      <c r="D419" s="12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x14ac:dyDescent="0.25">
      <c r="A420" s="30"/>
      <c r="B420" s="11"/>
      <c r="C420" s="4"/>
      <c r="D420" s="12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x14ac:dyDescent="0.25">
      <c r="A421" s="30"/>
      <c r="B421" s="11"/>
      <c r="C421" s="4"/>
      <c r="D421" s="12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x14ac:dyDescent="0.25">
      <c r="A422" s="30"/>
      <c r="B422" s="11"/>
      <c r="C422" s="4"/>
      <c r="D422" s="12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x14ac:dyDescent="0.25">
      <c r="A423" s="30"/>
      <c r="B423" s="11"/>
      <c r="C423" s="4"/>
      <c r="D423" s="12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x14ac:dyDescent="0.25">
      <c r="A424" s="30"/>
      <c r="B424" s="11"/>
      <c r="C424" s="4"/>
      <c r="D424" s="12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x14ac:dyDescent="0.25">
      <c r="A425" s="30"/>
      <c r="B425" s="11"/>
      <c r="C425" s="4"/>
      <c r="D425" s="12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x14ac:dyDescent="0.25">
      <c r="A426" s="30"/>
      <c r="B426" s="11"/>
      <c r="C426" s="4"/>
      <c r="D426" s="12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x14ac:dyDescent="0.25">
      <c r="A427" s="30"/>
      <c r="B427" s="11"/>
      <c r="C427" s="4"/>
      <c r="D427" s="12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x14ac:dyDescent="0.25">
      <c r="A428" s="30"/>
      <c r="B428" s="11"/>
      <c r="C428" s="4"/>
      <c r="D428" s="12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x14ac:dyDescent="0.25">
      <c r="A429" s="30"/>
      <c r="B429" s="11"/>
      <c r="C429" s="4"/>
      <c r="D429" s="12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x14ac:dyDescent="0.25">
      <c r="A430" s="30"/>
      <c r="B430" s="11"/>
      <c r="C430" s="4"/>
      <c r="D430" s="12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x14ac:dyDescent="0.25">
      <c r="A431" s="30"/>
      <c r="B431" s="11"/>
      <c r="C431" s="4"/>
      <c r="D431" s="12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x14ac:dyDescent="0.25">
      <c r="A432" s="30"/>
      <c r="B432" s="11"/>
      <c r="C432" s="4"/>
      <c r="D432" s="12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x14ac:dyDescent="0.25">
      <c r="A433" s="30"/>
      <c r="B433" s="11"/>
      <c r="C433" s="4"/>
      <c r="D433" s="12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x14ac:dyDescent="0.25">
      <c r="A434" s="30"/>
      <c r="B434" s="11"/>
      <c r="C434" s="4"/>
      <c r="D434" s="12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x14ac:dyDescent="0.25">
      <c r="A435" s="30"/>
      <c r="B435" s="11"/>
      <c r="C435" s="4"/>
      <c r="D435" s="12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x14ac:dyDescent="0.25">
      <c r="A436" s="30"/>
      <c r="B436" s="11"/>
      <c r="C436" s="4"/>
      <c r="D436" s="12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x14ac:dyDescent="0.25">
      <c r="A437" s="30"/>
      <c r="B437" s="11"/>
      <c r="C437" s="4"/>
      <c r="D437" s="12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x14ac:dyDescent="0.25">
      <c r="A438" s="30"/>
      <c r="B438" s="11"/>
      <c r="C438" s="4"/>
      <c r="D438" s="12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x14ac:dyDescent="0.25">
      <c r="A439" s="30"/>
      <c r="B439" s="11"/>
      <c r="C439" s="4"/>
      <c r="D439" s="12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x14ac:dyDescent="0.25">
      <c r="A440" s="30"/>
      <c r="B440" s="11"/>
      <c r="C440" s="4"/>
      <c r="D440" s="12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x14ac:dyDescent="0.25">
      <c r="A441" s="30"/>
      <c r="B441" s="11"/>
      <c r="C441" s="4"/>
      <c r="D441" s="12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x14ac:dyDescent="0.25">
      <c r="A442" s="30"/>
      <c r="B442" s="11"/>
      <c r="C442" s="4"/>
      <c r="D442" s="12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x14ac:dyDescent="0.25">
      <c r="A443" s="30"/>
      <c r="B443" s="11"/>
      <c r="C443" s="4"/>
      <c r="D443" s="12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x14ac:dyDescent="0.25">
      <c r="A444" s="30"/>
      <c r="B444" s="11"/>
      <c r="C444" s="4"/>
      <c r="D444" s="12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x14ac:dyDescent="0.25">
      <c r="A445" s="30"/>
      <c r="B445" s="11"/>
      <c r="C445" s="4"/>
      <c r="D445" s="12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x14ac:dyDescent="0.25">
      <c r="A446" s="30"/>
      <c r="B446" s="11"/>
      <c r="C446" s="4"/>
      <c r="D446" s="12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x14ac:dyDescent="0.25">
      <c r="A447" s="30"/>
      <c r="B447" s="11"/>
      <c r="C447" s="4"/>
      <c r="D447" s="12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x14ac:dyDescent="0.25">
      <c r="A448" s="30"/>
      <c r="B448" s="11"/>
      <c r="C448" s="4"/>
      <c r="D448" s="12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x14ac:dyDescent="0.25">
      <c r="A449" s="30"/>
      <c r="B449" s="11"/>
      <c r="C449" s="4"/>
      <c r="D449" s="12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x14ac:dyDescent="0.25">
      <c r="A450" s="30"/>
      <c r="B450" s="11"/>
      <c r="C450" s="4"/>
      <c r="D450" s="12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x14ac:dyDescent="0.25">
      <c r="A451" s="30"/>
      <c r="B451" s="11"/>
      <c r="C451" s="4"/>
      <c r="D451" s="12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x14ac:dyDescent="0.25">
      <c r="A452" s="30"/>
      <c r="B452" s="11"/>
      <c r="C452" s="4"/>
      <c r="D452" s="12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x14ac:dyDescent="0.25">
      <c r="A453" s="30"/>
      <c r="B453" s="11"/>
      <c r="C453" s="4"/>
      <c r="D453" s="12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x14ac:dyDescent="0.25">
      <c r="A454" s="30"/>
      <c r="B454" s="11"/>
      <c r="C454" s="4"/>
      <c r="D454" s="12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x14ac:dyDescent="0.25">
      <c r="A455" s="30"/>
      <c r="B455" s="11"/>
      <c r="C455" s="4"/>
      <c r="D455" s="12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x14ac:dyDescent="0.25">
      <c r="A456" s="30"/>
      <c r="B456" s="11"/>
      <c r="C456" s="4"/>
      <c r="D456" s="12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x14ac:dyDescent="0.25">
      <c r="A457" s="30"/>
      <c r="B457" s="11"/>
      <c r="C457" s="4"/>
      <c r="D457" s="12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x14ac:dyDescent="0.25">
      <c r="A458" s="30"/>
      <c r="B458" s="11"/>
      <c r="C458" s="4"/>
      <c r="D458" s="12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x14ac:dyDescent="0.25">
      <c r="A459" s="30"/>
      <c r="B459" s="11"/>
      <c r="C459" s="4"/>
      <c r="D459" s="12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x14ac:dyDescent="0.25">
      <c r="A460" s="30"/>
      <c r="B460" s="11"/>
      <c r="C460" s="4"/>
      <c r="D460" s="12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x14ac:dyDescent="0.25">
      <c r="A461" s="30"/>
      <c r="B461" s="11"/>
      <c r="C461" s="4"/>
      <c r="D461" s="12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x14ac:dyDescent="0.25">
      <c r="A462" s="30"/>
      <c r="B462" s="11"/>
      <c r="C462" s="4"/>
      <c r="D462" s="12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x14ac:dyDescent="0.25">
      <c r="A463" s="30"/>
      <c r="B463" s="11"/>
      <c r="C463" s="4"/>
      <c r="D463" s="12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x14ac:dyDescent="0.25">
      <c r="A464" s="30"/>
      <c r="B464" s="11"/>
      <c r="C464" s="4"/>
      <c r="D464" s="12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x14ac:dyDescent="0.25">
      <c r="A465" s="30"/>
      <c r="B465" s="11"/>
      <c r="C465" s="4"/>
      <c r="D465" s="12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x14ac:dyDescent="0.25">
      <c r="A466" s="30"/>
      <c r="B466" s="11"/>
      <c r="C466" s="4"/>
      <c r="D466" s="12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x14ac:dyDescent="0.25">
      <c r="A467" s="30"/>
      <c r="B467" s="11"/>
      <c r="C467" s="4"/>
      <c r="D467" s="12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x14ac:dyDescent="0.25">
      <c r="A468" s="30"/>
      <c r="B468" s="11"/>
      <c r="C468" s="4"/>
      <c r="D468" s="12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x14ac:dyDescent="0.25">
      <c r="A469" s="30"/>
      <c r="B469" s="11"/>
      <c r="C469" s="4"/>
      <c r="D469" s="12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x14ac:dyDescent="0.25">
      <c r="A470" s="30"/>
      <c r="B470" s="11"/>
      <c r="C470" s="4"/>
      <c r="D470" s="12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x14ac:dyDescent="0.25">
      <c r="A471" s="30"/>
      <c r="B471" s="11"/>
      <c r="C471" s="4"/>
      <c r="D471" s="12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x14ac:dyDescent="0.25">
      <c r="A472" s="30"/>
      <c r="B472" s="11"/>
      <c r="C472" s="4"/>
      <c r="D472" s="12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x14ac:dyDescent="0.25">
      <c r="A473" s="30"/>
      <c r="B473" s="11"/>
      <c r="C473" s="4"/>
      <c r="D473" s="12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x14ac:dyDescent="0.25">
      <c r="A474" s="30"/>
      <c r="B474" s="11"/>
      <c r="C474" s="4"/>
      <c r="D474" s="12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x14ac:dyDescent="0.25">
      <c r="A475" s="30"/>
      <c r="B475" s="11"/>
      <c r="C475" s="4"/>
      <c r="D475" s="12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x14ac:dyDescent="0.25">
      <c r="A476" s="30"/>
      <c r="B476" s="11"/>
      <c r="C476" s="4"/>
      <c r="D476" s="12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x14ac:dyDescent="0.25">
      <c r="A477" s="30"/>
      <c r="B477" s="11"/>
      <c r="C477" s="4"/>
      <c r="D477" s="12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x14ac:dyDescent="0.25">
      <c r="A478" s="30"/>
      <c r="B478" s="11"/>
      <c r="C478" s="4"/>
      <c r="D478" s="12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x14ac:dyDescent="0.25">
      <c r="A479" s="30"/>
      <c r="B479" s="11"/>
      <c r="C479" s="4"/>
      <c r="D479" s="12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x14ac:dyDescent="0.25">
      <c r="A480" s="30"/>
      <c r="B480" s="11"/>
      <c r="C480" s="4"/>
      <c r="D480" s="12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x14ac:dyDescent="0.25">
      <c r="A481" s="30"/>
      <c r="B481" s="11"/>
      <c r="C481" s="4"/>
      <c r="D481" s="12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x14ac:dyDescent="0.25">
      <c r="A482" s="30"/>
      <c r="B482" s="11"/>
      <c r="C482" s="4"/>
      <c r="D482" s="12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x14ac:dyDescent="0.25">
      <c r="A483" s="30"/>
      <c r="B483" s="11"/>
      <c r="C483" s="4"/>
      <c r="D483" s="12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x14ac:dyDescent="0.25">
      <c r="A484" s="30"/>
      <c r="B484" s="11"/>
      <c r="C484" s="4"/>
      <c r="D484" s="12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x14ac:dyDescent="0.25">
      <c r="A485" s="30"/>
      <c r="B485" s="11"/>
      <c r="C485" s="4"/>
      <c r="D485" s="12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x14ac:dyDescent="0.25">
      <c r="A486" s="30"/>
      <c r="B486" s="11"/>
      <c r="C486" s="4"/>
      <c r="D486" s="12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x14ac:dyDescent="0.25">
      <c r="A487" s="30"/>
      <c r="B487" s="11"/>
      <c r="C487" s="4"/>
      <c r="D487" s="12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x14ac:dyDescent="0.25">
      <c r="A488" s="30"/>
      <c r="B488" s="11"/>
      <c r="C488" s="4"/>
      <c r="D488" s="12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x14ac:dyDescent="0.25">
      <c r="A489" s="30"/>
      <c r="B489" s="11"/>
      <c r="C489" s="4"/>
      <c r="D489" s="12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x14ac:dyDescent="0.25">
      <c r="A490" s="30"/>
      <c r="B490" s="11"/>
      <c r="C490" s="4"/>
      <c r="D490" s="12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x14ac:dyDescent="0.25">
      <c r="A491" s="30"/>
      <c r="B491" s="11"/>
      <c r="C491" s="4"/>
      <c r="D491" s="12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x14ac:dyDescent="0.25">
      <c r="A492" s="30"/>
      <c r="B492" s="11"/>
      <c r="C492" s="4"/>
      <c r="D492" s="12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x14ac:dyDescent="0.25">
      <c r="A493" s="30"/>
      <c r="B493" s="11"/>
      <c r="C493" s="4"/>
      <c r="D493" s="12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x14ac:dyDescent="0.25">
      <c r="A494" s="30"/>
      <c r="B494" s="11"/>
      <c r="C494" s="4"/>
      <c r="D494" s="12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x14ac:dyDescent="0.25">
      <c r="A495" s="30"/>
      <c r="B495" s="11"/>
      <c r="C495" s="4"/>
      <c r="D495" s="12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x14ac:dyDescent="0.25">
      <c r="A496" s="30"/>
      <c r="B496" s="11"/>
      <c r="C496" s="4"/>
      <c r="D496" s="12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x14ac:dyDescent="0.25">
      <c r="A497" s="30"/>
      <c r="B497" s="11"/>
      <c r="C497" s="4"/>
      <c r="D497" s="12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x14ac:dyDescent="0.25">
      <c r="A498" s="30"/>
      <c r="B498" s="11"/>
      <c r="C498" s="4"/>
      <c r="D498" s="12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x14ac:dyDescent="0.25">
      <c r="A499" s="30"/>
      <c r="B499" s="11"/>
      <c r="C499" s="4"/>
      <c r="D499" s="12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x14ac:dyDescent="0.25">
      <c r="A500" s="30"/>
      <c r="B500" s="11"/>
      <c r="C500" s="4"/>
      <c r="D500" s="12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x14ac:dyDescent="0.25">
      <c r="A501" s="30"/>
      <c r="B501" s="11"/>
      <c r="C501" s="4"/>
      <c r="D501" s="12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x14ac:dyDescent="0.25">
      <c r="A502" s="30"/>
      <c r="B502" s="11"/>
      <c r="C502" s="4"/>
      <c r="D502" s="12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x14ac:dyDescent="0.25">
      <c r="A503" s="30"/>
      <c r="B503" s="11"/>
      <c r="C503" s="4"/>
      <c r="D503" s="12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x14ac:dyDescent="0.25">
      <c r="A504" s="30"/>
      <c r="B504" s="11"/>
      <c r="C504" s="4"/>
      <c r="D504" s="12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x14ac:dyDescent="0.25">
      <c r="A505" s="30"/>
      <c r="B505" s="11"/>
      <c r="C505" s="4"/>
      <c r="D505" s="12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x14ac:dyDescent="0.25">
      <c r="A506" s="30"/>
      <c r="B506" s="11"/>
      <c r="C506" s="4"/>
      <c r="D506" s="12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x14ac:dyDescent="0.25">
      <c r="A507" s="30"/>
      <c r="B507" s="11"/>
      <c r="C507" s="4"/>
      <c r="D507" s="12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x14ac:dyDescent="0.25">
      <c r="A508" s="30"/>
      <c r="B508" s="11"/>
      <c r="C508" s="4"/>
      <c r="D508" s="12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x14ac:dyDescent="0.25">
      <c r="A509" s="30"/>
      <c r="B509" s="11"/>
      <c r="C509" s="4"/>
      <c r="D509" s="12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x14ac:dyDescent="0.25">
      <c r="A510" s="30"/>
      <c r="B510" s="11"/>
      <c r="C510" s="4"/>
      <c r="D510" s="12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x14ac:dyDescent="0.25">
      <c r="A511" s="30"/>
      <c r="B511" s="11"/>
      <c r="C511" s="4"/>
      <c r="D511" s="12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x14ac:dyDescent="0.25">
      <c r="A512" s="30"/>
      <c r="B512" s="11"/>
      <c r="C512" s="4"/>
      <c r="D512" s="12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x14ac:dyDescent="0.25">
      <c r="A513" s="30"/>
      <c r="B513" s="11"/>
      <c r="C513" s="4"/>
      <c r="D513" s="12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x14ac:dyDescent="0.25">
      <c r="A514" s="30"/>
      <c r="B514" s="11"/>
      <c r="C514" s="4"/>
      <c r="D514" s="12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x14ac:dyDescent="0.25">
      <c r="A515" s="30"/>
      <c r="B515" s="11"/>
      <c r="C515" s="4"/>
      <c r="D515" s="12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x14ac:dyDescent="0.25">
      <c r="A516" s="30"/>
      <c r="B516" s="11"/>
      <c r="C516" s="4"/>
      <c r="D516" s="12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x14ac:dyDescent="0.25">
      <c r="A517" s="30"/>
      <c r="B517" s="11"/>
      <c r="C517" s="4"/>
      <c r="D517" s="12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x14ac:dyDescent="0.25">
      <c r="A518" s="30"/>
      <c r="B518" s="11"/>
      <c r="C518" s="4"/>
      <c r="D518" s="12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x14ac:dyDescent="0.25">
      <c r="A519" s="30"/>
      <c r="B519" s="11"/>
      <c r="C519" s="4"/>
      <c r="D519" s="12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x14ac:dyDescent="0.25">
      <c r="A520" s="30"/>
      <c r="B520" s="11"/>
      <c r="C520" s="4"/>
      <c r="D520" s="12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x14ac:dyDescent="0.25">
      <c r="A521" s="30"/>
      <c r="B521" s="11"/>
      <c r="C521" s="4"/>
      <c r="D521" s="12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x14ac:dyDescent="0.25">
      <c r="A522" s="30"/>
      <c r="B522" s="11"/>
      <c r="C522" s="4"/>
      <c r="D522" s="12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x14ac:dyDescent="0.25">
      <c r="A523" s="30"/>
      <c r="B523" s="11"/>
      <c r="C523" s="4"/>
      <c r="D523" s="12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x14ac:dyDescent="0.25">
      <c r="A524" s="30"/>
      <c r="B524" s="11"/>
      <c r="C524" s="4"/>
      <c r="D524" s="12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x14ac:dyDescent="0.25">
      <c r="A525" s="30"/>
      <c r="B525" s="11"/>
      <c r="C525" s="4"/>
      <c r="D525" s="12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x14ac:dyDescent="0.25">
      <c r="A526" s="30"/>
      <c r="B526" s="11"/>
      <c r="C526" s="4"/>
      <c r="D526" s="12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x14ac:dyDescent="0.25">
      <c r="A527" s="30"/>
      <c r="B527" s="11"/>
      <c r="C527" s="4"/>
      <c r="D527" s="12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x14ac:dyDescent="0.25">
      <c r="A528" s="30"/>
      <c r="B528" s="11"/>
      <c r="C528" s="4"/>
      <c r="D528" s="12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x14ac:dyDescent="0.25">
      <c r="A529" s="30"/>
      <c r="B529" s="11"/>
      <c r="C529" s="4"/>
      <c r="D529" s="12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x14ac:dyDescent="0.25">
      <c r="A530" s="30"/>
      <c r="B530" s="11"/>
      <c r="C530" s="4"/>
      <c r="D530" s="12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x14ac:dyDescent="0.25">
      <c r="A531" s="30"/>
      <c r="B531" s="11"/>
      <c r="C531" s="4"/>
      <c r="D531" s="12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x14ac:dyDescent="0.25">
      <c r="A532" s="30"/>
      <c r="B532" s="11"/>
      <c r="C532" s="4"/>
      <c r="D532" s="12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x14ac:dyDescent="0.25">
      <c r="A533" s="30"/>
      <c r="B533" s="11"/>
      <c r="C533" s="4"/>
      <c r="D533" s="12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x14ac:dyDescent="0.25">
      <c r="A534" s="30"/>
      <c r="B534" s="11"/>
      <c r="C534" s="4"/>
      <c r="D534" s="12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x14ac:dyDescent="0.25">
      <c r="A535" s="30"/>
      <c r="B535" s="11"/>
      <c r="C535" s="4"/>
      <c r="D535" s="12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x14ac:dyDescent="0.25">
      <c r="A536" s="30"/>
      <c r="B536" s="11"/>
      <c r="C536" s="4"/>
      <c r="D536" s="12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x14ac:dyDescent="0.25">
      <c r="A537" s="30"/>
      <c r="B537" s="11"/>
      <c r="C537" s="4"/>
      <c r="D537" s="12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x14ac:dyDescent="0.25">
      <c r="A538" s="30"/>
      <c r="B538" s="11"/>
      <c r="C538" s="4"/>
      <c r="D538" s="12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x14ac:dyDescent="0.25">
      <c r="A539" s="30"/>
      <c r="B539" s="11"/>
      <c r="C539" s="4"/>
      <c r="D539" s="12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x14ac:dyDescent="0.25">
      <c r="A540" s="30"/>
      <c r="B540" s="11"/>
      <c r="C540" s="4"/>
      <c r="D540" s="12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x14ac:dyDescent="0.25">
      <c r="A541" s="30"/>
      <c r="B541" s="11"/>
      <c r="C541" s="4"/>
      <c r="D541" s="12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x14ac:dyDescent="0.25">
      <c r="A542" s="30"/>
      <c r="B542" s="11"/>
      <c r="C542" s="4"/>
      <c r="D542" s="12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x14ac:dyDescent="0.25">
      <c r="A543" s="30"/>
      <c r="B543" s="11"/>
      <c r="C543" s="4"/>
      <c r="D543" s="12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x14ac:dyDescent="0.25">
      <c r="A544" s="30"/>
      <c r="B544" s="11"/>
      <c r="C544" s="4"/>
      <c r="D544" s="12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x14ac:dyDescent="0.25">
      <c r="A545" s="30"/>
      <c r="B545" s="11"/>
      <c r="C545" s="4"/>
      <c r="D545" s="12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x14ac:dyDescent="0.25">
      <c r="A546" s="30"/>
      <c r="B546" s="11"/>
      <c r="C546" s="4"/>
      <c r="D546" s="12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x14ac:dyDescent="0.25">
      <c r="A547" s="30"/>
      <c r="B547" s="11"/>
      <c r="C547" s="4"/>
      <c r="D547" s="12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x14ac:dyDescent="0.25">
      <c r="A548" s="30"/>
      <c r="B548" s="11"/>
      <c r="C548" s="4"/>
      <c r="D548" s="12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x14ac:dyDescent="0.25">
      <c r="A549" s="30"/>
      <c r="B549" s="11"/>
      <c r="C549" s="4"/>
      <c r="D549" s="12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x14ac:dyDescent="0.25">
      <c r="A550" s="30"/>
      <c r="B550" s="11"/>
      <c r="C550" s="4"/>
      <c r="D550" s="12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x14ac:dyDescent="0.25">
      <c r="A551" s="30"/>
      <c r="B551" s="11"/>
      <c r="C551" s="4"/>
      <c r="D551" s="12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x14ac:dyDescent="0.25">
      <c r="A552" s="30"/>
      <c r="B552" s="11"/>
      <c r="C552" s="4"/>
      <c r="D552" s="12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x14ac:dyDescent="0.25">
      <c r="A553" s="30"/>
      <c r="B553" s="11"/>
      <c r="C553" s="4"/>
      <c r="D553" s="12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x14ac:dyDescent="0.25">
      <c r="A554" s="30"/>
      <c r="B554" s="11"/>
      <c r="C554" s="4"/>
      <c r="D554" s="12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x14ac:dyDescent="0.25">
      <c r="A555" s="30"/>
      <c r="B555" s="11"/>
      <c r="C555" s="4"/>
      <c r="D555" s="12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x14ac:dyDescent="0.25">
      <c r="A556" s="30"/>
      <c r="B556" s="11"/>
      <c r="C556" s="4"/>
      <c r="D556" s="12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x14ac:dyDescent="0.25">
      <c r="A557" s="30"/>
      <c r="B557" s="11"/>
      <c r="C557" s="4"/>
      <c r="D557" s="12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x14ac:dyDescent="0.25">
      <c r="A558" s="30"/>
      <c r="B558" s="11"/>
      <c r="C558" s="4"/>
      <c r="D558" s="12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x14ac:dyDescent="0.25">
      <c r="A559" s="30"/>
      <c r="B559" s="11"/>
      <c r="C559" s="4"/>
      <c r="D559" s="12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x14ac:dyDescent="0.25">
      <c r="A560" s="30"/>
      <c r="B560" s="11"/>
      <c r="C560" s="4"/>
      <c r="D560" s="12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x14ac:dyDescent="0.25">
      <c r="A561" s="30"/>
      <c r="B561" s="11"/>
      <c r="C561" s="4"/>
      <c r="D561" s="12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x14ac:dyDescent="0.25">
      <c r="A562" s="30"/>
      <c r="B562" s="11"/>
      <c r="C562" s="4"/>
      <c r="D562" s="12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x14ac:dyDescent="0.25">
      <c r="A563" s="30"/>
      <c r="B563" s="11"/>
      <c r="C563" s="4"/>
      <c r="D563" s="12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x14ac:dyDescent="0.25">
      <c r="A564" s="30"/>
      <c r="B564" s="11"/>
      <c r="C564" s="4"/>
      <c r="D564" s="12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x14ac:dyDescent="0.25">
      <c r="A565" s="30"/>
      <c r="B565" s="11"/>
      <c r="C565" s="4"/>
      <c r="D565" s="12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x14ac:dyDescent="0.25">
      <c r="A566" s="30"/>
      <c r="B566" s="11"/>
      <c r="C566" s="4"/>
      <c r="D566" s="12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x14ac:dyDescent="0.25">
      <c r="A567" s="30"/>
      <c r="B567" s="11"/>
      <c r="C567" s="4"/>
      <c r="D567" s="12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x14ac:dyDescent="0.25">
      <c r="A568" s="30"/>
      <c r="B568" s="11"/>
      <c r="C568" s="4"/>
      <c r="D568" s="12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x14ac:dyDescent="0.25">
      <c r="A569" s="30"/>
      <c r="B569" s="11"/>
      <c r="C569" s="4"/>
      <c r="D569" s="12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x14ac:dyDescent="0.25">
      <c r="A570" s="30"/>
      <c r="B570" s="11"/>
      <c r="C570" s="4"/>
      <c r="D570" s="12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x14ac:dyDescent="0.25">
      <c r="A571" s="30"/>
      <c r="B571" s="11"/>
      <c r="C571" s="4"/>
      <c r="D571" s="12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x14ac:dyDescent="0.25">
      <c r="A572" s="30"/>
      <c r="B572" s="11"/>
      <c r="C572" s="4"/>
      <c r="D572" s="12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x14ac:dyDescent="0.25">
      <c r="A573" s="30"/>
      <c r="B573" s="11"/>
      <c r="C573" s="4"/>
      <c r="D573" s="12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x14ac:dyDescent="0.25">
      <c r="A574" s="30"/>
      <c r="B574" s="11"/>
      <c r="C574" s="4"/>
      <c r="D574" s="12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x14ac:dyDescent="0.25">
      <c r="A575" s="30"/>
      <c r="B575" s="11"/>
      <c r="C575" s="4"/>
      <c r="D575" s="12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x14ac:dyDescent="0.25">
      <c r="A576" s="30"/>
      <c r="B576" s="11"/>
      <c r="C576" s="4"/>
      <c r="D576" s="12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x14ac:dyDescent="0.25">
      <c r="A577" s="30"/>
      <c r="B577" s="11"/>
      <c r="C577" s="4"/>
      <c r="D577" s="12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x14ac:dyDescent="0.25">
      <c r="A578" s="30"/>
      <c r="B578" s="11"/>
      <c r="C578" s="4"/>
      <c r="D578" s="12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x14ac:dyDescent="0.25">
      <c r="A579" s="30"/>
      <c r="B579" s="11"/>
      <c r="C579" s="4"/>
      <c r="D579" s="12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x14ac:dyDescent="0.25">
      <c r="A580" s="30"/>
      <c r="B580" s="11"/>
      <c r="C580" s="4"/>
      <c r="D580" s="12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x14ac:dyDescent="0.25">
      <c r="A581" s="30"/>
      <c r="B581" s="11"/>
      <c r="C581" s="4"/>
      <c r="D581" s="12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x14ac:dyDescent="0.25">
      <c r="A582" s="30"/>
      <c r="B582" s="11"/>
      <c r="C582" s="4"/>
      <c r="D582" s="12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x14ac:dyDescent="0.25">
      <c r="A583" s="30"/>
      <c r="B583" s="11"/>
      <c r="C583" s="4"/>
      <c r="D583" s="12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x14ac:dyDescent="0.25">
      <c r="A584" s="30"/>
      <c r="B584" s="11"/>
      <c r="C584" s="4"/>
      <c r="D584" s="12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x14ac:dyDescent="0.25">
      <c r="A585" s="30"/>
      <c r="B585" s="11"/>
      <c r="C585" s="4"/>
      <c r="D585" s="12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x14ac:dyDescent="0.25">
      <c r="A586" s="30"/>
      <c r="B586" s="11"/>
      <c r="C586" s="4"/>
      <c r="D586" s="12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x14ac:dyDescent="0.25">
      <c r="A587" s="30"/>
      <c r="B587" s="11"/>
      <c r="C587" s="4"/>
      <c r="D587" s="12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x14ac:dyDescent="0.25">
      <c r="A588" s="30"/>
      <c r="B588" s="11"/>
      <c r="C588" s="4"/>
      <c r="D588" s="12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x14ac:dyDescent="0.25">
      <c r="A589" s="30"/>
      <c r="B589" s="11"/>
      <c r="C589" s="4"/>
      <c r="D589" s="12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x14ac:dyDescent="0.25">
      <c r="A590" s="30"/>
      <c r="B590" s="11"/>
      <c r="C590" s="4"/>
      <c r="D590" s="12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x14ac:dyDescent="0.25">
      <c r="A591" s="30"/>
      <c r="B591" s="11"/>
      <c r="C591" s="4"/>
      <c r="D591" s="12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x14ac:dyDescent="0.25">
      <c r="A592" s="30"/>
      <c r="B592" s="11"/>
      <c r="C592" s="4"/>
      <c r="D592" s="12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x14ac:dyDescent="0.25">
      <c r="A593" s="30"/>
      <c r="B593" s="11"/>
      <c r="C593" s="4"/>
      <c r="D593" s="12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x14ac:dyDescent="0.25">
      <c r="A594" s="30"/>
      <c r="B594" s="11"/>
      <c r="C594" s="4"/>
      <c r="D594" s="12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x14ac:dyDescent="0.25">
      <c r="A595" s="30"/>
      <c r="B595" s="11"/>
      <c r="C595" s="4"/>
      <c r="D595" s="12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x14ac:dyDescent="0.25">
      <c r="A596" s="30"/>
      <c r="B596" s="11"/>
      <c r="C596" s="4"/>
      <c r="D596" s="12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x14ac:dyDescent="0.25">
      <c r="A597" s="30"/>
      <c r="B597" s="11"/>
      <c r="C597" s="4"/>
      <c r="D597" s="12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x14ac:dyDescent="0.25">
      <c r="A598" s="30"/>
      <c r="B598" s="11"/>
      <c r="C598" s="4"/>
      <c r="D598" s="12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x14ac:dyDescent="0.25">
      <c r="A599" s="30"/>
      <c r="B599" s="11"/>
      <c r="C599" s="4"/>
      <c r="D599" s="12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x14ac:dyDescent="0.25">
      <c r="A600" s="30"/>
      <c r="B600" s="11"/>
      <c r="C600" s="4"/>
      <c r="D600" s="12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x14ac:dyDescent="0.25">
      <c r="A601" s="30"/>
      <c r="B601" s="11"/>
      <c r="C601" s="4"/>
      <c r="D601" s="12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x14ac:dyDescent="0.25">
      <c r="A602" s="30"/>
      <c r="B602" s="11"/>
      <c r="C602" s="4"/>
      <c r="D602" s="12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x14ac:dyDescent="0.25">
      <c r="A603" s="30"/>
      <c r="B603" s="11"/>
      <c r="C603" s="4"/>
      <c r="D603" s="12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x14ac:dyDescent="0.25">
      <c r="A604" s="30"/>
      <c r="B604" s="11"/>
      <c r="C604" s="4"/>
      <c r="D604" s="12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x14ac:dyDescent="0.25">
      <c r="A605" s="30"/>
      <c r="B605" s="11"/>
      <c r="C605" s="4"/>
      <c r="D605" s="12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x14ac:dyDescent="0.25">
      <c r="A606" s="30"/>
      <c r="B606" s="11"/>
      <c r="C606" s="4"/>
      <c r="D606" s="12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x14ac:dyDescent="0.25">
      <c r="A607" s="30"/>
      <c r="B607" s="11"/>
      <c r="C607" s="4"/>
      <c r="D607" s="12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x14ac:dyDescent="0.25">
      <c r="A608" s="30"/>
      <c r="B608" s="11"/>
      <c r="C608" s="4"/>
      <c r="D608" s="12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x14ac:dyDescent="0.25">
      <c r="A609" s="30"/>
      <c r="B609" s="11"/>
      <c r="C609" s="4"/>
      <c r="D609" s="12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x14ac:dyDescent="0.25">
      <c r="A610" s="30"/>
      <c r="B610" s="11"/>
      <c r="C610" s="4"/>
      <c r="D610" s="12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x14ac:dyDescent="0.25">
      <c r="A611" s="30"/>
      <c r="B611" s="11"/>
      <c r="C611" s="4"/>
      <c r="D611" s="12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x14ac:dyDescent="0.25">
      <c r="A612" s="30"/>
      <c r="B612" s="11"/>
      <c r="C612" s="4"/>
      <c r="D612" s="12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x14ac:dyDescent="0.25">
      <c r="A613" s="30"/>
      <c r="B613" s="11"/>
      <c r="C613" s="4"/>
      <c r="D613" s="12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x14ac:dyDescent="0.25">
      <c r="A614" s="30"/>
      <c r="B614" s="11"/>
      <c r="C614" s="4"/>
      <c r="D614" s="12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x14ac:dyDescent="0.25">
      <c r="A615" s="30"/>
      <c r="B615" s="11"/>
      <c r="C615" s="4"/>
      <c r="D615" s="12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x14ac:dyDescent="0.25">
      <c r="A616" s="30"/>
      <c r="B616" s="11"/>
      <c r="C616" s="4"/>
      <c r="D616" s="12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x14ac:dyDescent="0.25">
      <c r="A617" s="30"/>
      <c r="B617" s="11"/>
      <c r="C617" s="4"/>
      <c r="D617" s="12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x14ac:dyDescent="0.25">
      <c r="A618" s="30"/>
      <c r="B618" s="11"/>
      <c r="C618" s="4"/>
      <c r="D618" s="12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x14ac:dyDescent="0.25">
      <c r="A619" s="30"/>
      <c r="B619" s="11"/>
      <c r="C619" s="4"/>
      <c r="D619" s="12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x14ac:dyDescent="0.25">
      <c r="A620" s="30"/>
      <c r="B620" s="11"/>
      <c r="C620" s="4"/>
      <c r="D620" s="12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x14ac:dyDescent="0.25">
      <c r="A621" s="30"/>
      <c r="B621" s="11"/>
      <c r="C621" s="4"/>
      <c r="D621" s="12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x14ac:dyDescent="0.25">
      <c r="A622" s="30"/>
      <c r="B622" s="11"/>
      <c r="C622" s="4"/>
      <c r="D622" s="12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x14ac:dyDescent="0.25">
      <c r="A623" s="30"/>
      <c r="B623" s="11"/>
      <c r="C623" s="4"/>
      <c r="D623" s="12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x14ac:dyDescent="0.25">
      <c r="A624" s="30"/>
      <c r="B624" s="11"/>
      <c r="C624" s="4"/>
      <c r="D624" s="12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x14ac:dyDescent="0.25">
      <c r="A625" s="30"/>
      <c r="B625" s="11"/>
      <c r="C625" s="4"/>
      <c r="D625" s="12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x14ac:dyDescent="0.25">
      <c r="A626" s="30"/>
      <c r="B626" s="11"/>
      <c r="C626" s="4"/>
      <c r="D626" s="12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x14ac:dyDescent="0.25">
      <c r="A627" s="30"/>
      <c r="B627" s="11"/>
      <c r="C627" s="4"/>
      <c r="D627" s="12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x14ac:dyDescent="0.25">
      <c r="A628" s="30"/>
      <c r="B628" s="11"/>
      <c r="C628" s="4"/>
      <c r="D628" s="12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x14ac:dyDescent="0.25">
      <c r="A629" s="30"/>
      <c r="B629" s="11"/>
      <c r="C629" s="4"/>
      <c r="D629" s="12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x14ac:dyDescent="0.25">
      <c r="A630" s="30"/>
      <c r="B630" s="11"/>
      <c r="C630" s="4"/>
      <c r="D630" s="12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x14ac:dyDescent="0.25">
      <c r="A631" s="30"/>
      <c r="B631" s="11"/>
      <c r="C631" s="4"/>
      <c r="D631" s="12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x14ac:dyDescent="0.25">
      <c r="A632" s="30"/>
      <c r="B632" s="11"/>
      <c r="C632" s="4"/>
      <c r="D632" s="12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x14ac:dyDescent="0.25">
      <c r="A633" s="30"/>
      <c r="B633" s="11"/>
      <c r="C633" s="4"/>
      <c r="D633" s="12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x14ac:dyDescent="0.25">
      <c r="A634" s="30"/>
      <c r="B634" s="11"/>
      <c r="C634" s="4"/>
      <c r="D634" s="12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x14ac:dyDescent="0.25">
      <c r="A635" s="30"/>
      <c r="B635" s="11"/>
      <c r="C635" s="4"/>
      <c r="D635" s="12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x14ac:dyDescent="0.25">
      <c r="A636" s="30"/>
      <c r="B636" s="11"/>
      <c r="C636" s="4"/>
      <c r="D636" s="12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x14ac:dyDescent="0.25">
      <c r="A637" s="30"/>
      <c r="B637" s="11"/>
      <c r="C637" s="4"/>
      <c r="D637" s="12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x14ac:dyDescent="0.25">
      <c r="A638" s="30"/>
      <c r="B638" s="11"/>
      <c r="C638" s="4"/>
      <c r="D638" s="12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x14ac:dyDescent="0.25">
      <c r="A639" s="30"/>
      <c r="B639" s="11"/>
      <c r="C639" s="4"/>
      <c r="D639" s="12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x14ac:dyDescent="0.25">
      <c r="A640" s="30"/>
      <c r="B640" s="11"/>
      <c r="C640" s="4"/>
      <c r="D640" s="12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x14ac:dyDescent="0.25">
      <c r="A641" s="30"/>
      <c r="B641" s="11"/>
      <c r="C641" s="4"/>
      <c r="D641" s="12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x14ac:dyDescent="0.25">
      <c r="A642" s="30"/>
      <c r="B642" s="11"/>
      <c r="C642" s="4"/>
      <c r="D642" s="12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x14ac:dyDescent="0.25">
      <c r="A643" s="30"/>
      <c r="B643" s="11"/>
      <c r="C643" s="4"/>
      <c r="D643" s="12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x14ac:dyDescent="0.25">
      <c r="A644" s="30"/>
      <c r="B644" s="11"/>
      <c r="C644" s="4"/>
      <c r="D644" s="12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x14ac:dyDescent="0.25">
      <c r="A645" s="30"/>
      <c r="B645" s="11"/>
      <c r="C645" s="4"/>
      <c r="D645" s="12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x14ac:dyDescent="0.25">
      <c r="A646" s="30"/>
      <c r="B646" s="11"/>
      <c r="C646" s="4"/>
      <c r="D646" s="12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x14ac:dyDescent="0.25">
      <c r="A647" s="30"/>
      <c r="B647" s="11"/>
      <c r="C647" s="4"/>
      <c r="D647" s="12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x14ac:dyDescent="0.25">
      <c r="A648" s="30"/>
      <c r="B648" s="11"/>
      <c r="C648" s="4"/>
      <c r="D648" s="12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x14ac:dyDescent="0.25">
      <c r="A649" s="30"/>
      <c r="B649" s="11"/>
      <c r="C649" s="4"/>
      <c r="D649" s="12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x14ac:dyDescent="0.25">
      <c r="A650" s="30"/>
      <c r="B650" s="11"/>
      <c r="C650" s="4"/>
      <c r="D650" s="12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x14ac:dyDescent="0.25">
      <c r="A651" s="30"/>
      <c r="B651" s="11"/>
      <c r="C651" s="4"/>
      <c r="D651" s="12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x14ac:dyDescent="0.25">
      <c r="A652" s="30"/>
      <c r="B652" s="11"/>
      <c r="C652" s="4"/>
      <c r="D652" s="12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x14ac:dyDescent="0.25">
      <c r="A653" s="30"/>
      <c r="B653" s="11"/>
      <c r="C653" s="4"/>
      <c r="D653" s="12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x14ac:dyDescent="0.25">
      <c r="A654" s="30"/>
      <c r="B654" s="11"/>
      <c r="C654" s="4"/>
      <c r="D654" s="12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x14ac:dyDescent="0.25">
      <c r="A655" s="30"/>
      <c r="B655" s="11"/>
      <c r="C655" s="4"/>
      <c r="D655" s="12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x14ac:dyDescent="0.25">
      <c r="A656" s="30"/>
      <c r="B656" s="11"/>
      <c r="C656" s="4"/>
      <c r="D656" s="12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x14ac:dyDescent="0.25">
      <c r="A657" s="30"/>
      <c r="B657" s="11"/>
      <c r="C657" s="4"/>
      <c r="D657" s="12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x14ac:dyDescent="0.25">
      <c r="A658" s="30"/>
      <c r="B658" s="11"/>
      <c r="C658" s="4"/>
      <c r="D658" s="12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x14ac:dyDescent="0.25">
      <c r="A659" s="30"/>
      <c r="B659" s="11"/>
      <c r="C659" s="4"/>
      <c r="D659" s="12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x14ac:dyDescent="0.25">
      <c r="A660" s="30"/>
      <c r="B660" s="11"/>
      <c r="C660" s="4"/>
      <c r="D660" s="12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x14ac:dyDescent="0.25">
      <c r="A661" s="30"/>
      <c r="B661" s="11"/>
      <c r="C661" s="4"/>
      <c r="D661" s="12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x14ac:dyDescent="0.25">
      <c r="A662" s="30"/>
      <c r="B662" s="11"/>
      <c r="C662" s="4"/>
      <c r="D662" s="12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x14ac:dyDescent="0.25">
      <c r="A663" s="30"/>
      <c r="B663" s="11"/>
      <c r="C663" s="4"/>
      <c r="D663" s="12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x14ac:dyDescent="0.25">
      <c r="A664" s="30"/>
      <c r="B664" s="11"/>
      <c r="C664" s="4"/>
      <c r="D664" s="12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x14ac:dyDescent="0.25">
      <c r="A665" s="30"/>
      <c r="B665" s="11"/>
      <c r="C665" s="4"/>
      <c r="D665" s="12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x14ac:dyDescent="0.25">
      <c r="A666" s="30"/>
      <c r="B666" s="11"/>
      <c r="C666" s="4"/>
      <c r="D666" s="12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x14ac:dyDescent="0.25">
      <c r="A667" s="30"/>
      <c r="B667" s="11"/>
      <c r="C667" s="4"/>
      <c r="D667" s="12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x14ac:dyDescent="0.25">
      <c r="A668" s="30"/>
      <c r="B668" s="11"/>
      <c r="C668" s="4"/>
      <c r="D668" s="12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x14ac:dyDescent="0.25">
      <c r="A669" s="30"/>
      <c r="B669" s="11"/>
      <c r="C669" s="4"/>
      <c r="D669" s="12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x14ac:dyDescent="0.25">
      <c r="A670" s="30"/>
      <c r="B670" s="11"/>
      <c r="C670" s="4"/>
      <c r="D670" s="12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x14ac:dyDescent="0.25">
      <c r="A671" s="30"/>
      <c r="B671" s="11"/>
      <c r="C671" s="4"/>
      <c r="D671" s="12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x14ac:dyDescent="0.25">
      <c r="A672" s="30"/>
      <c r="B672" s="11"/>
      <c r="C672" s="4"/>
      <c r="D672" s="12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x14ac:dyDescent="0.25">
      <c r="A673" s="30"/>
      <c r="B673" s="11"/>
      <c r="C673" s="4"/>
      <c r="D673" s="12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x14ac:dyDescent="0.25">
      <c r="A674" s="30"/>
      <c r="B674" s="11"/>
      <c r="C674" s="4"/>
      <c r="D674" s="12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x14ac:dyDescent="0.25">
      <c r="A675" s="30"/>
      <c r="B675" s="11"/>
      <c r="C675" s="4"/>
      <c r="D675" s="12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x14ac:dyDescent="0.25">
      <c r="A676" s="30"/>
      <c r="B676" s="11"/>
      <c r="C676" s="4"/>
      <c r="D676" s="12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x14ac:dyDescent="0.25">
      <c r="A677" s="30"/>
      <c r="B677" s="11"/>
      <c r="C677" s="4"/>
      <c r="D677" s="12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x14ac:dyDescent="0.25">
      <c r="A678" s="30"/>
      <c r="B678" s="11"/>
      <c r="C678" s="4"/>
      <c r="D678" s="12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x14ac:dyDescent="0.25">
      <c r="A679" s="30"/>
      <c r="B679" s="11"/>
      <c r="C679" s="4"/>
      <c r="D679" s="12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x14ac:dyDescent="0.25">
      <c r="A680" s="30"/>
      <c r="B680" s="11"/>
      <c r="C680" s="4"/>
      <c r="D680" s="12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x14ac:dyDescent="0.25">
      <c r="A681" s="30"/>
      <c r="B681" s="11"/>
      <c r="C681" s="4"/>
      <c r="D681" s="12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x14ac:dyDescent="0.25">
      <c r="A682" s="30"/>
      <c r="B682" s="11"/>
      <c r="C682" s="4"/>
      <c r="D682" s="12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x14ac:dyDescent="0.25">
      <c r="A683" s="30"/>
      <c r="B683" s="11"/>
      <c r="C683" s="4"/>
      <c r="D683" s="12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x14ac:dyDescent="0.25">
      <c r="A684" s="30"/>
      <c r="B684" s="11"/>
      <c r="C684" s="4"/>
      <c r="D684" s="12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x14ac:dyDescent="0.25">
      <c r="A685" s="30"/>
      <c r="B685" s="11"/>
      <c r="C685" s="4"/>
      <c r="D685" s="12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x14ac:dyDescent="0.25">
      <c r="A686" s="30"/>
      <c r="B686" s="11"/>
      <c r="C686" s="4"/>
      <c r="D686" s="12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x14ac:dyDescent="0.25">
      <c r="A687" s="30"/>
      <c r="B687" s="11"/>
      <c r="C687" s="4"/>
      <c r="D687" s="12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x14ac:dyDescent="0.25">
      <c r="A688" s="30"/>
      <c r="B688" s="11"/>
      <c r="C688" s="4"/>
      <c r="D688" s="12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x14ac:dyDescent="0.25">
      <c r="A689" s="30"/>
      <c r="B689" s="11"/>
      <c r="C689" s="4"/>
      <c r="D689" s="12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x14ac:dyDescent="0.25">
      <c r="A690" s="30"/>
      <c r="B690" s="11"/>
      <c r="C690" s="4"/>
      <c r="D690" s="12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x14ac:dyDescent="0.25">
      <c r="A691" s="30"/>
      <c r="B691" s="11"/>
      <c r="C691" s="4"/>
      <c r="D691" s="12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x14ac:dyDescent="0.25">
      <c r="A692" s="30"/>
      <c r="B692" s="11"/>
      <c r="C692" s="4"/>
      <c r="D692" s="12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x14ac:dyDescent="0.25">
      <c r="A693" s="30"/>
      <c r="B693" s="11"/>
      <c r="C693" s="4"/>
      <c r="D693" s="12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x14ac:dyDescent="0.25">
      <c r="A694" s="30"/>
      <c r="B694" s="11"/>
      <c r="C694" s="4"/>
      <c r="D694" s="12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x14ac:dyDescent="0.25">
      <c r="A695" s="30"/>
      <c r="B695" s="11"/>
      <c r="C695" s="4"/>
      <c r="D695" s="12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x14ac:dyDescent="0.25">
      <c r="A696" s="30"/>
      <c r="B696" s="11"/>
      <c r="C696" s="4"/>
      <c r="D696" s="12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x14ac:dyDescent="0.25">
      <c r="A697" s="30"/>
      <c r="B697" s="11"/>
      <c r="C697" s="4"/>
      <c r="D697" s="12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x14ac:dyDescent="0.25">
      <c r="A698" s="30"/>
      <c r="B698" s="11"/>
      <c r="C698" s="4"/>
      <c r="D698" s="12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x14ac:dyDescent="0.25">
      <c r="A699" s="30"/>
      <c r="B699" s="11"/>
      <c r="C699" s="4"/>
      <c r="D699" s="12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x14ac:dyDescent="0.25">
      <c r="A700" s="30"/>
      <c r="B700" s="11"/>
      <c r="C700" s="4"/>
      <c r="D700" s="12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x14ac:dyDescent="0.25">
      <c r="A701" s="30"/>
      <c r="B701" s="11"/>
      <c r="C701" s="4"/>
      <c r="D701" s="12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x14ac:dyDescent="0.25">
      <c r="A702" s="30"/>
      <c r="B702" s="11"/>
      <c r="C702" s="4"/>
      <c r="D702" s="12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x14ac:dyDescent="0.25">
      <c r="A703" s="30"/>
      <c r="B703" s="11"/>
      <c r="C703" s="4"/>
      <c r="D703" s="12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x14ac:dyDescent="0.25">
      <c r="A704" s="30"/>
      <c r="B704" s="11"/>
      <c r="C704" s="4"/>
      <c r="D704" s="12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x14ac:dyDescent="0.25">
      <c r="A705" s="30"/>
      <c r="B705" s="11"/>
      <c r="C705" s="4"/>
      <c r="D705" s="12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x14ac:dyDescent="0.25">
      <c r="A706" s="30"/>
      <c r="B706" s="11"/>
      <c r="C706" s="4"/>
      <c r="D706" s="12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x14ac:dyDescent="0.25">
      <c r="A707" s="30"/>
      <c r="B707" s="11"/>
      <c r="C707" s="4"/>
      <c r="D707" s="12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x14ac:dyDescent="0.25">
      <c r="A708" s="30"/>
      <c r="B708" s="11"/>
      <c r="C708" s="4"/>
      <c r="D708" s="12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x14ac:dyDescent="0.25">
      <c r="A709" s="30"/>
      <c r="B709" s="11"/>
      <c r="C709" s="4"/>
      <c r="D709" s="12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x14ac:dyDescent="0.25">
      <c r="A710" s="30"/>
      <c r="B710" s="11"/>
      <c r="C710" s="4"/>
      <c r="D710" s="12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x14ac:dyDescent="0.25">
      <c r="A711" s="30"/>
      <c r="B711" s="11"/>
      <c r="C711" s="4"/>
      <c r="D711" s="12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x14ac:dyDescent="0.25">
      <c r="A712" s="30"/>
      <c r="B712" s="11"/>
      <c r="C712" s="4"/>
      <c r="D712" s="12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x14ac:dyDescent="0.25">
      <c r="A713" s="30"/>
      <c r="B713" s="11"/>
      <c r="C713" s="4"/>
      <c r="D713" s="12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x14ac:dyDescent="0.25">
      <c r="A714" s="30"/>
      <c r="B714" s="11"/>
      <c r="C714" s="4"/>
      <c r="D714" s="12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x14ac:dyDescent="0.25">
      <c r="A715" s="30"/>
      <c r="B715" s="11"/>
      <c r="C715" s="4"/>
      <c r="D715" s="12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x14ac:dyDescent="0.25">
      <c r="A716" s="30"/>
      <c r="B716" s="11"/>
      <c r="C716" s="4"/>
      <c r="D716" s="12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x14ac:dyDescent="0.25">
      <c r="A717" s="30"/>
      <c r="B717" s="11"/>
      <c r="C717" s="4"/>
      <c r="D717" s="12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x14ac:dyDescent="0.25">
      <c r="A718" s="30"/>
      <c r="B718" s="11"/>
      <c r="C718" s="4"/>
      <c r="D718" s="12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x14ac:dyDescent="0.25">
      <c r="A719" s="30"/>
      <c r="B719" s="11"/>
      <c r="C719" s="4"/>
      <c r="D719" s="12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x14ac:dyDescent="0.25">
      <c r="A720" s="30"/>
      <c r="B720" s="11"/>
      <c r="C720" s="4"/>
      <c r="D720" s="12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x14ac:dyDescent="0.25">
      <c r="A721" s="30"/>
      <c r="B721" s="11"/>
      <c r="C721" s="4"/>
      <c r="D721" s="12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x14ac:dyDescent="0.25">
      <c r="A722" s="30"/>
      <c r="B722" s="11"/>
      <c r="C722" s="4"/>
      <c r="D722" s="12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x14ac:dyDescent="0.25">
      <c r="A723" s="30"/>
      <c r="B723" s="11"/>
      <c r="C723" s="4"/>
      <c r="D723" s="12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x14ac:dyDescent="0.25">
      <c r="A724" s="30"/>
      <c r="B724" s="11"/>
      <c r="C724" s="4"/>
      <c r="D724" s="12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x14ac:dyDescent="0.25">
      <c r="A725" s="30"/>
      <c r="B725" s="11"/>
      <c r="C725" s="4"/>
      <c r="D725" s="12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x14ac:dyDescent="0.25">
      <c r="A726" s="30"/>
      <c r="B726" s="11"/>
      <c r="C726" s="4"/>
      <c r="D726" s="12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x14ac:dyDescent="0.25">
      <c r="A727" s="30"/>
      <c r="B727" s="11"/>
      <c r="C727" s="4"/>
      <c r="D727" s="12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x14ac:dyDescent="0.25">
      <c r="A728" s="30"/>
      <c r="B728" s="11"/>
      <c r="C728" s="4"/>
      <c r="D728" s="12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x14ac:dyDescent="0.25">
      <c r="A729" s="30"/>
      <c r="B729" s="11"/>
      <c r="C729" s="4"/>
      <c r="D729" s="12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x14ac:dyDescent="0.25">
      <c r="A730" s="30"/>
      <c r="B730" s="11"/>
      <c r="C730" s="4"/>
      <c r="D730" s="12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x14ac:dyDescent="0.25">
      <c r="A731" s="30"/>
      <c r="B731" s="11"/>
      <c r="C731" s="4"/>
      <c r="D731" s="12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x14ac:dyDescent="0.25">
      <c r="A732" s="30"/>
      <c r="B732" s="11"/>
      <c r="C732" s="4"/>
      <c r="D732" s="12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x14ac:dyDescent="0.25">
      <c r="A733" s="30"/>
      <c r="B733" s="11"/>
      <c r="C733" s="4"/>
      <c r="D733" s="12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x14ac:dyDescent="0.25">
      <c r="A734" s="30"/>
      <c r="B734" s="11"/>
      <c r="C734" s="4"/>
      <c r="D734" s="12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x14ac:dyDescent="0.25">
      <c r="A735" s="30"/>
      <c r="B735" s="11"/>
      <c r="C735" s="4"/>
      <c r="D735" s="12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x14ac:dyDescent="0.25">
      <c r="A736" s="30"/>
      <c r="B736" s="11"/>
      <c r="C736" s="4"/>
      <c r="D736" s="12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x14ac:dyDescent="0.25">
      <c r="A737" s="30"/>
      <c r="B737" s="11"/>
      <c r="C737" s="4"/>
      <c r="D737" s="12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x14ac:dyDescent="0.25">
      <c r="A738" s="30"/>
      <c r="B738" s="11"/>
      <c r="C738" s="4"/>
      <c r="D738" s="12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x14ac:dyDescent="0.25">
      <c r="A739" s="30"/>
      <c r="B739" s="11"/>
      <c r="C739" s="4"/>
      <c r="D739" s="12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x14ac:dyDescent="0.25">
      <c r="A740" s="30"/>
      <c r="B740" s="11"/>
      <c r="C740" s="4"/>
      <c r="D740" s="12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x14ac:dyDescent="0.25">
      <c r="A741" s="30"/>
      <c r="B741" s="11"/>
      <c r="C741" s="4"/>
      <c r="D741" s="12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x14ac:dyDescent="0.25">
      <c r="A742" s="30"/>
      <c r="B742" s="11"/>
      <c r="C742" s="4"/>
      <c r="D742" s="12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x14ac:dyDescent="0.25">
      <c r="A743" s="30"/>
      <c r="B743" s="11"/>
      <c r="C743" s="4"/>
      <c r="D743" s="12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x14ac:dyDescent="0.25">
      <c r="A744" s="30"/>
      <c r="B744" s="11"/>
      <c r="C744" s="4"/>
      <c r="D744" s="12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x14ac:dyDescent="0.25">
      <c r="A745" s="30"/>
      <c r="B745" s="11"/>
      <c r="C745" s="4"/>
      <c r="D745" s="12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x14ac:dyDescent="0.25">
      <c r="A746" s="30"/>
      <c r="B746" s="11"/>
      <c r="C746" s="4"/>
      <c r="D746" s="12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x14ac:dyDescent="0.25">
      <c r="A747" s="30"/>
      <c r="B747" s="11"/>
      <c r="C747" s="4"/>
      <c r="D747" s="12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x14ac:dyDescent="0.25">
      <c r="A748" s="30"/>
      <c r="B748" s="11"/>
      <c r="C748" s="4"/>
      <c r="D748" s="12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x14ac:dyDescent="0.25">
      <c r="A749" s="30"/>
      <c r="B749" s="11"/>
      <c r="C749" s="4"/>
      <c r="D749" s="12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x14ac:dyDescent="0.25">
      <c r="A750" s="30"/>
      <c r="B750" s="11"/>
      <c r="C750" s="4"/>
      <c r="D750" s="12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x14ac:dyDescent="0.25">
      <c r="A751" s="30"/>
      <c r="B751" s="11"/>
      <c r="C751" s="4"/>
      <c r="D751" s="12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x14ac:dyDescent="0.25">
      <c r="A752" s="30"/>
      <c r="B752" s="11"/>
      <c r="C752" s="4"/>
      <c r="D752" s="12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x14ac:dyDescent="0.25">
      <c r="A753" s="30"/>
      <c r="B753" s="11"/>
      <c r="C753" s="4"/>
      <c r="D753" s="12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x14ac:dyDescent="0.25">
      <c r="A754" s="30"/>
      <c r="B754" s="11"/>
      <c r="C754" s="4"/>
      <c r="D754" s="12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x14ac:dyDescent="0.25">
      <c r="A755" s="30"/>
      <c r="B755" s="11"/>
      <c r="C755" s="4"/>
      <c r="D755" s="12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x14ac:dyDescent="0.25">
      <c r="A756" s="30"/>
      <c r="B756" s="11"/>
      <c r="C756" s="4"/>
      <c r="D756" s="12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x14ac:dyDescent="0.25">
      <c r="A757" s="30"/>
      <c r="B757" s="11"/>
      <c r="C757" s="4"/>
      <c r="D757" s="12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x14ac:dyDescent="0.25">
      <c r="A758" s="30"/>
      <c r="B758" s="11"/>
      <c r="C758" s="4"/>
      <c r="D758" s="12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x14ac:dyDescent="0.25">
      <c r="A759" s="30"/>
      <c r="B759" s="11"/>
      <c r="C759" s="4"/>
      <c r="D759" s="12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x14ac:dyDescent="0.25">
      <c r="A760" s="30"/>
      <c r="B760" s="11"/>
      <c r="C760" s="4"/>
      <c r="D760" s="12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x14ac:dyDescent="0.25">
      <c r="A761" s="30"/>
      <c r="B761" s="11"/>
      <c r="C761" s="4"/>
      <c r="D761" s="12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x14ac:dyDescent="0.25">
      <c r="A762" s="30"/>
      <c r="B762" s="11"/>
      <c r="C762" s="4"/>
      <c r="D762" s="12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x14ac:dyDescent="0.25">
      <c r="A763" s="30"/>
      <c r="B763" s="11"/>
      <c r="C763" s="4"/>
      <c r="D763" s="12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x14ac:dyDescent="0.25">
      <c r="A764" s="30"/>
      <c r="B764" s="11"/>
      <c r="C764" s="4"/>
      <c r="D764" s="12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x14ac:dyDescent="0.25">
      <c r="A765" s="30"/>
      <c r="B765" s="11"/>
      <c r="C765" s="4"/>
      <c r="D765" s="12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x14ac:dyDescent="0.25">
      <c r="A766" s="30"/>
      <c r="B766" s="11"/>
      <c r="C766" s="4"/>
      <c r="D766" s="12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x14ac:dyDescent="0.25">
      <c r="A767" s="30"/>
      <c r="B767" s="11"/>
      <c r="C767" s="4"/>
      <c r="D767" s="12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x14ac:dyDescent="0.25">
      <c r="A768" s="30"/>
      <c r="B768" s="11"/>
      <c r="C768" s="4"/>
      <c r="D768" s="12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x14ac:dyDescent="0.25">
      <c r="A769" s="30"/>
      <c r="B769" s="11"/>
      <c r="C769" s="4"/>
      <c r="D769" s="12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x14ac:dyDescent="0.25">
      <c r="A770" s="30"/>
      <c r="B770" s="11"/>
      <c r="C770" s="4"/>
      <c r="D770" s="12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x14ac:dyDescent="0.25">
      <c r="A771" s="30"/>
      <c r="B771" s="11"/>
      <c r="C771" s="4"/>
      <c r="D771" s="12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x14ac:dyDescent="0.25">
      <c r="A772" s="30"/>
      <c r="B772" s="11"/>
      <c r="C772" s="4"/>
      <c r="D772" s="12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x14ac:dyDescent="0.25">
      <c r="A773" s="30"/>
      <c r="B773" s="11"/>
      <c r="C773" s="4"/>
      <c r="D773" s="12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x14ac:dyDescent="0.25">
      <c r="A774" s="30"/>
      <c r="B774" s="11"/>
      <c r="C774" s="4"/>
      <c r="D774" s="12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x14ac:dyDescent="0.25">
      <c r="A775" s="30"/>
      <c r="B775" s="11"/>
      <c r="C775" s="4"/>
      <c r="D775" s="12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x14ac:dyDescent="0.25">
      <c r="A776" s="30"/>
      <c r="B776" s="11"/>
      <c r="C776" s="4"/>
      <c r="D776" s="12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x14ac:dyDescent="0.25">
      <c r="A777" s="30"/>
      <c r="B777" s="11"/>
      <c r="C777" s="4"/>
      <c r="D777" s="12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x14ac:dyDescent="0.25">
      <c r="A778" s="30"/>
      <c r="B778" s="11"/>
      <c r="C778" s="4"/>
      <c r="D778" s="12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x14ac:dyDescent="0.25">
      <c r="A779" s="30"/>
      <c r="B779" s="11"/>
      <c r="C779" s="4"/>
      <c r="D779" s="12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x14ac:dyDescent="0.25">
      <c r="A780" s="30"/>
      <c r="B780" s="11"/>
      <c r="C780" s="4"/>
      <c r="D780" s="12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x14ac:dyDescent="0.25">
      <c r="A781" s="30"/>
      <c r="B781" s="11"/>
      <c r="C781" s="4"/>
      <c r="D781" s="12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x14ac:dyDescent="0.25">
      <c r="A782" s="30"/>
      <c r="B782" s="11"/>
      <c r="C782" s="4"/>
      <c r="D782" s="12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x14ac:dyDescent="0.25">
      <c r="A783" s="30"/>
      <c r="B783" s="11"/>
      <c r="C783" s="4"/>
      <c r="D783" s="12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x14ac:dyDescent="0.25">
      <c r="A784" s="30"/>
      <c r="B784" s="11"/>
      <c r="C784" s="4"/>
      <c r="D784" s="12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x14ac:dyDescent="0.25">
      <c r="A785" s="30"/>
      <c r="B785" s="11"/>
      <c r="C785" s="4"/>
      <c r="D785" s="12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x14ac:dyDescent="0.25">
      <c r="A786" s="30"/>
      <c r="B786" s="11"/>
      <c r="C786" s="4"/>
      <c r="D786" s="12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x14ac:dyDescent="0.25">
      <c r="A787" s="30"/>
      <c r="B787" s="11"/>
      <c r="C787" s="4"/>
      <c r="D787" s="12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x14ac:dyDescent="0.25">
      <c r="A788" s="30"/>
      <c r="B788" s="11"/>
      <c r="C788" s="4"/>
      <c r="D788" s="12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x14ac:dyDescent="0.25">
      <c r="A789" s="30"/>
      <c r="B789" s="11"/>
      <c r="C789" s="4"/>
      <c r="D789" s="12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x14ac:dyDescent="0.25">
      <c r="A790" s="30"/>
      <c r="B790" s="11"/>
      <c r="C790" s="4"/>
      <c r="D790" s="12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x14ac:dyDescent="0.25">
      <c r="A791" s="30"/>
      <c r="B791" s="11"/>
      <c r="C791" s="4"/>
      <c r="D791" s="12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x14ac:dyDescent="0.25">
      <c r="A792" s="30"/>
      <c r="B792" s="11"/>
      <c r="C792" s="4"/>
      <c r="D792" s="12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x14ac:dyDescent="0.25">
      <c r="A793" s="30"/>
      <c r="B793" s="11"/>
      <c r="C793" s="4"/>
      <c r="D793" s="12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x14ac:dyDescent="0.25">
      <c r="A794" s="30"/>
      <c r="B794" s="11"/>
      <c r="C794" s="4"/>
      <c r="D794" s="12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x14ac:dyDescent="0.25">
      <c r="A795" s="30"/>
      <c r="B795" s="11"/>
      <c r="C795" s="4"/>
      <c r="D795" s="12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x14ac:dyDescent="0.25">
      <c r="A796" s="30"/>
      <c r="B796" s="11"/>
      <c r="C796" s="4"/>
      <c r="D796" s="12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x14ac:dyDescent="0.25">
      <c r="A797" s="30"/>
      <c r="B797" s="11"/>
      <c r="C797" s="4"/>
      <c r="D797" s="12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x14ac:dyDescent="0.25">
      <c r="A798" s="30"/>
      <c r="B798" s="11"/>
      <c r="C798" s="4"/>
      <c r="D798" s="12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x14ac:dyDescent="0.25">
      <c r="A799" s="30"/>
      <c r="B799" s="11"/>
      <c r="C799" s="4"/>
      <c r="D799" s="12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x14ac:dyDescent="0.25">
      <c r="A800" s="30"/>
      <c r="B800" s="11"/>
      <c r="C800" s="4"/>
      <c r="D800" s="12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x14ac:dyDescent="0.25">
      <c r="A801" s="30"/>
      <c r="B801" s="11"/>
      <c r="C801" s="4"/>
      <c r="D801" s="12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x14ac:dyDescent="0.25">
      <c r="A802" s="30"/>
      <c r="B802" s="11"/>
      <c r="C802" s="4"/>
      <c r="D802" s="12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x14ac:dyDescent="0.25">
      <c r="A803" s="30"/>
      <c r="B803" s="11"/>
      <c r="C803" s="4"/>
      <c r="D803" s="12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x14ac:dyDescent="0.25">
      <c r="A804" s="30"/>
      <c r="B804" s="11"/>
      <c r="C804" s="4"/>
      <c r="D804" s="12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x14ac:dyDescent="0.25">
      <c r="A805" s="30"/>
      <c r="B805" s="11"/>
      <c r="C805" s="4"/>
      <c r="D805" s="12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x14ac:dyDescent="0.25">
      <c r="A806" s="30"/>
      <c r="B806" s="11"/>
      <c r="C806" s="4"/>
      <c r="D806" s="12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x14ac:dyDescent="0.25">
      <c r="A807" s="30"/>
      <c r="B807" s="11"/>
      <c r="C807" s="4"/>
      <c r="D807" s="12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x14ac:dyDescent="0.25">
      <c r="A808" s="30"/>
      <c r="B808" s="11"/>
      <c r="C808" s="4"/>
      <c r="D808" s="12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x14ac:dyDescent="0.25">
      <c r="A809" s="30"/>
      <c r="B809" s="11"/>
      <c r="C809" s="4"/>
      <c r="D809" s="12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x14ac:dyDescent="0.25">
      <c r="A810" s="30"/>
      <c r="B810" s="11"/>
      <c r="C810" s="4"/>
      <c r="D810" s="12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x14ac:dyDescent="0.25">
      <c r="A811" s="30"/>
      <c r="B811" s="11"/>
      <c r="C811" s="4"/>
      <c r="D811" s="12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x14ac:dyDescent="0.25">
      <c r="A812" s="30"/>
      <c r="B812" s="11"/>
      <c r="C812" s="4"/>
      <c r="D812" s="12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x14ac:dyDescent="0.25">
      <c r="A813" s="30"/>
      <c r="B813" s="11"/>
      <c r="C813" s="4"/>
      <c r="D813" s="12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x14ac:dyDescent="0.25">
      <c r="A814" s="30"/>
      <c r="B814" s="11"/>
      <c r="C814" s="4"/>
      <c r="D814" s="12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x14ac:dyDescent="0.25">
      <c r="A815" s="30"/>
      <c r="B815" s="11"/>
      <c r="C815" s="4"/>
      <c r="D815" s="12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x14ac:dyDescent="0.25">
      <c r="A816" s="30"/>
      <c r="B816" s="11"/>
      <c r="C816" s="4"/>
      <c r="D816" s="12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x14ac:dyDescent="0.25">
      <c r="A817" s="30"/>
      <c r="B817" s="11"/>
      <c r="C817" s="4"/>
      <c r="D817" s="12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x14ac:dyDescent="0.25">
      <c r="A818" s="30"/>
      <c r="B818" s="11"/>
      <c r="C818" s="4"/>
      <c r="D818" s="12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x14ac:dyDescent="0.25">
      <c r="A819" s="30"/>
      <c r="B819" s="11"/>
      <c r="C819" s="4"/>
      <c r="D819" s="12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x14ac:dyDescent="0.25">
      <c r="A820" s="30"/>
      <c r="B820" s="11"/>
      <c r="C820" s="4"/>
      <c r="D820" s="12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x14ac:dyDescent="0.25">
      <c r="A821" s="30"/>
      <c r="B821" s="11"/>
      <c r="C821" s="4"/>
      <c r="D821" s="12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x14ac:dyDescent="0.25">
      <c r="A822" s="30"/>
      <c r="B822" s="11"/>
      <c r="C822" s="4"/>
      <c r="D822" s="12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x14ac:dyDescent="0.25">
      <c r="A823" s="30"/>
      <c r="B823" s="11"/>
      <c r="C823" s="4"/>
      <c r="D823" s="12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x14ac:dyDescent="0.25">
      <c r="A824" s="30"/>
      <c r="B824" s="11"/>
      <c r="C824" s="4"/>
      <c r="D824" s="12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x14ac:dyDescent="0.25">
      <c r="A825" s="30"/>
      <c r="B825" s="11"/>
      <c r="C825" s="4"/>
      <c r="D825" s="12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x14ac:dyDescent="0.25">
      <c r="A826" s="30"/>
      <c r="B826" s="11"/>
      <c r="C826" s="4"/>
      <c r="D826" s="12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x14ac:dyDescent="0.25">
      <c r="A827" s="30"/>
      <c r="B827" s="11"/>
      <c r="C827" s="4"/>
      <c r="D827" s="12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x14ac:dyDescent="0.25">
      <c r="A828" s="30"/>
      <c r="B828" s="11"/>
      <c r="C828" s="4"/>
      <c r="D828" s="12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x14ac:dyDescent="0.25">
      <c r="A829" s="30"/>
      <c r="B829" s="11"/>
      <c r="C829" s="4"/>
      <c r="D829" s="12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x14ac:dyDescent="0.25">
      <c r="A830" s="30"/>
      <c r="B830" s="11"/>
      <c r="C830" s="4"/>
      <c r="D830" s="12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x14ac:dyDescent="0.25">
      <c r="A831" s="30"/>
      <c r="B831" s="11"/>
      <c r="C831" s="4"/>
      <c r="D831" s="12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x14ac:dyDescent="0.25">
      <c r="A832" s="30"/>
      <c r="B832" s="11"/>
      <c r="C832" s="4"/>
      <c r="D832" s="12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x14ac:dyDescent="0.25">
      <c r="A833" s="30"/>
      <c r="B833" s="11"/>
      <c r="C833" s="4"/>
      <c r="D833" s="12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x14ac:dyDescent="0.25">
      <c r="A834" s="30"/>
      <c r="B834" s="11"/>
      <c r="C834" s="4"/>
      <c r="D834" s="12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x14ac:dyDescent="0.25">
      <c r="A835" s="30"/>
      <c r="B835" s="11"/>
      <c r="C835" s="4"/>
      <c r="D835" s="12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x14ac:dyDescent="0.25">
      <c r="A836" s="30"/>
      <c r="B836" s="11"/>
      <c r="C836" s="4"/>
      <c r="D836" s="12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x14ac:dyDescent="0.25">
      <c r="A837" s="30"/>
      <c r="B837" s="11"/>
      <c r="C837" s="4"/>
      <c r="D837" s="12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x14ac:dyDescent="0.25">
      <c r="A838" s="30"/>
      <c r="B838" s="11"/>
      <c r="C838" s="4"/>
      <c r="D838" s="12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x14ac:dyDescent="0.25">
      <c r="A839" s="30"/>
      <c r="B839" s="11"/>
      <c r="C839" s="4"/>
      <c r="D839" s="12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x14ac:dyDescent="0.25">
      <c r="A840" s="30"/>
      <c r="B840" s="11"/>
      <c r="C840" s="4"/>
      <c r="D840" s="12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x14ac:dyDescent="0.25">
      <c r="A841" s="30"/>
      <c r="B841" s="11"/>
      <c r="C841" s="4"/>
      <c r="D841" s="12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x14ac:dyDescent="0.25">
      <c r="A842" s="30"/>
      <c r="B842" s="11"/>
      <c r="C842" s="4"/>
      <c r="D842" s="12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x14ac:dyDescent="0.25">
      <c r="A843" s="30"/>
      <c r="B843" s="11"/>
      <c r="C843" s="4"/>
      <c r="D843" s="12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x14ac:dyDescent="0.25">
      <c r="A844" s="30"/>
      <c r="B844" s="11"/>
      <c r="C844" s="4"/>
      <c r="D844" s="12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x14ac:dyDescent="0.25">
      <c r="A845" s="30"/>
      <c r="B845" s="11"/>
      <c r="C845" s="4"/>
      <c r="D845" s="12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x14ac:dyDescent="0.25">
      <c r="A846" s="30"/>
      <c r="B846" s="11"/>
      <c r="C846" s="4"/>
      <c r="D846" s="12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x14ac:dyDescent="0.25">
      <c r="A847" s="30"/>
      <c r="B847" s="11"/>
      <c r="C847" s="4"/>
      <c r="D847" s="12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x14ac:dyDescent="0.25">
      <c r="A848" s="30"/>
      <c r="B848" s="11"/>
      <c r="C848" s="4"/>
      <c r="D848" s="12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x14ac:dyDescent="0.25">
      <c r="A849" s="30"/>
      <c r="B849" s="11"/>
      <c r="C849" s="4"/>
      <c r="D849" s="12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x14ac:dyDescent="0.25">
      <c r="A850" s="30"/>
      <c r="B850" s="11"/>
      <c r="C850" s="4"/>
      <c r="D850" s="12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x14ac:dyDescent="0.25">
      <c r="A851" s="30"/>
      <c r="B851" s="11"/>
      <c r="C851" s="4"/>
      <c r="D851" s="12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x14ac:dyDescent="0.25">
      <c r="A852" s="30"/>
      <c r="B852" s="11"/>
      <c r="C852" s="4"/>
      <c r="D852" s="12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x14ac:dyDescent="0.25">
      <c r="A853" s="30"/>
      <c r="B853" s="11"/>
      <c r="C853" s="4"/>
      <c r="D853" s="12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x14ac:dyDescent="0.25">
      <c r="A854" s="31"/>
      <c r="B854" s="12"/>
      <c r="C854" s="4"/>
      <c r="D854" s="12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x14ac:dyDescent="0.25">
      <c r="A855" s="31"/>
      <c r="B855" s="12"/>
      <c r="C855" s="4"/>
      <c r="D855" s="12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x14ac:dyDescent="0.25">
      <c r="A856" s="31"/>
      <c r="B856" s="12"/>
      <c r="C856" s="4"/>
      <c r="D856" s="12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x14ac:dyDescent="0.25">
      <c r="A857" s="31"/>
      <c r="B857" s="12"/>
      <c r="C857" s="4"/>
      <c r="D857" s="12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x14ac:dyDescent="0.25">
      <c r="A858" s="31"/>
      <c r="B858" s="12"/>
      <c r="C858" s="4"/>
      <c r="D858" s="12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x14ac:dyDescent="0.25">
      <c r="A859" s="31"/>
      <c r="B859" s="12"/>
      <c r="C859" s="4"/>
      <c r="D859" s="12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x14ac:dyDescent="0.25">
      <c r="A860" s="31"/>
      <c r="B860" s="12"/>
      <c r="C860" s="4"/>
      <c r="D860" s="12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x14ac:dyDescent="0.25">
      <c r="A861" s="31"/>
      <c r="B861" s="12"/>
      <c r="C861" s="4"/>
      <c r="D861" s="12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x14ac:dyDescent="0.25">
      <c r="A862" s="31"/>
      <c r="B862" s="12"/>
      <c r="C862" s="4"/>
      <c r="D862" s="12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x14ac:dyDescent="0.25">
      <c r="A863" s="31"/>
      <c r="B863" s="12"/>
      <c r="C863" s="4"/>
      <c r="D863" s="12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x14ac:dyDescent="0.25">
      <c r="A864" s="31"/>
      <c r="B864" s="12"/>
      <c r="C864" s="4"/>
      <c r="D864" s="12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x14ac:dyDescent="0.25">
      <c r="A865" s="31"/>
      <c r="B865" s="12"/>
      <c r="C865" s="4"/>
      <c r="D865" s="12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x14ac:dyDescent="0.25">
      <c r="A866" s="31"/>
      <c r="B866" s="12"/>
      <c r="C866" s="4"/>
      <c r="D866" s="12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x14ac:dyDescent="0.25">
      <c r="A867" s="31"/>
      <c r="B867" s="12"/>
      <c r="C867" s="4"/>
      <c r="D867" s="12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x14ac:dyDescent="0.25">
      <c r="A868" s="31"/>
      <c r="B868" s="12"/>
      <c r="C868" s="4"/>
      <c r="D868" s="12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x14ac:dyDescent="0.25">
      <c r="A869" s="31"/>
      <c r="B869" s="12"/>
      <c r="C869" s="4"/>
      <c r="D869" s="12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x14ac:dyDescent="0.25">
      <c r="A870" s="31"/>
      <c r="B870" s="12"/>
      <c r="C870" s="4"/>
      <c r="D870" s="12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x14ac:dyDescent="0.25">
      <c r="A871" s="31"/>
      <c r="B871" s="12"/>
      <c r="C871" s="4"/>
      <c r="D871" s="12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x14ac:dyDescent="0.25">
      <c r="A872" s="31"/>
      <c r="B872" s="12"/>
      <c r="C872" s="4"/>
      <c r="D872" s="12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x14ac:dyDescent="0.25">
      <c r="A873" s="31"/>
      <c r="B873" s="12"/>
      <c r="C873" s="4"/>
      <c r="D873" s="12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x14ac:dyDescent="0.25">
      <c r="A874" s="31"/>
      <c r="B874" s="12"/>
      <c r="C874" s="4"/>
      <c r="D874" s="12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x14ac:dyDescent="0.25">
      <c r="A875" s="31"/>
      <c r="B875" s="12"/>
      <c r="C875" s="4"/>
      <c r="D875" s="12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x14ac:dyDescent="0.25">
      <c r="A876" s="31"/>
      <c r="B876" s="12"/>
      <c r="C876" s="4"/>
      <c r="D876" s="12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x14ac:dyDescent="0.25">
      <c r="A877" s="31"/>
      <c r="B877" s="12"/>
      <c r="C877" s="4"/>
      <c r="D877" s="12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x14ac:dyDescent="0.25">
      <c r="A878" s="31"/>
      <c r="B878" s="12"/>
      <c r="C878" s="4"/>
      <c r="D878" s="12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x14ac:dyDescent="0.25">
      <c r="A879" s="31"/>
      <c r="B879" s="12"/>
      <c r="C879" s="4"/>
      <c r="D879" s="12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x14ac:dyDescent="0.25">
      <c r="A880" s="31"/>
      <c r="B880" s="12"/>
      <c r="C880" s="4"/>
      <c r="D880" s="12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x14ac:dyDescent="0.25">
      <c r="A881" s="31"/>
      <c r="B881" s="12"/>
      <c r="C881" s="4"/>
      <c r="D881" s="12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x14ac:dyDescent="0.25">
      <c r="A882" s="31"/>
      <c r="B882" s="12"/>
      <c r="C882" s="4"/>
      <c r="D882" s="12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x14ac:dyDescent="0.25">
      <c r="A883" s="31"/>
      <c r="B883" s="12"/>
      <c r="C883" s="4"/>
      <c r="D883" s="12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x14ac:dyDescent="0.25">
      <c r="A884" s="31"/>
      <c r="B884" s="12"/>
      <c r="C884" s="4"/>
      <c r="D884" s="12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x14ac:dyDescent="0.25">
      <c r="A885" s="31"/>
      <c r="B885" s="12"/>
      <c r="C885" s="4"/>
      <c r="D885" s="12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x14ac:dyDescent="0.25">
      <c r="A886" s="31"/>
      <c r="B886" s="12"/>
      <c r="C886" s="4"/>
      <c r="D886" s="12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x14ac:dyDescent="0.25">
      <c r="A887" s="31"/>
      <c r="B887" s="12"/>
      <c r="C887" s="4"/>
      <c r="D887" s="12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1:14" x14ac:dyDescent="0.25">
      <c r="A888" s="31"/>
      <c r="B888" s="12"/>
      <c r="C888" s="4"/>
      <c r="D888" s="12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1:14" x14ac:dyDescent="0.25">
      <c r="A889" s="31"/>
      <c r="B889" s="12"/>
      <c r="C889" s="4"/>
      <c r="D889" s="12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x14ac:dyDescent="0.25">
      <c r="A890" s="31"/>
      <c r="B890" s="12"/>
      <c r="C890" s="4"/>
      <c r="D890" s="12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x14ac:dyDescent="0.25">
      <c r="A891" s="31"/>
      <c r="B891" s="12"/>
      <c r="C891" s="4"/>
      <c r="D891" s="12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x14ac:dyDescent="0.25">
      <c r="A892" s="31"/>
      <c r="B892" s="12"/>
      <c r="C892" s="4"/>
      <c r="D892" s="12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x14ac:dyDescent="0.25">
      <c r="A893" s="31"/>
      <c r="B893" s="12"/>
      <c r="C893" s="4"/>
      <c r="D893" s="12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x14ac:dyDescent="0.25">
      <c r="A894" s="31"/>
      <c r="B894" s="12"/>
      <c r="C894" s="4"/>
      <c r="D894" s="12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x14ac:dyDescent="0.25">
      <c r="A895" s="31"/>
      <c r="B895" s="12"/>
      <c r="C895" s="4"/>
      <c r="D895" s="12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x14ac:dyDescent="0.25">
      <c r="A896" s="31"/>
      <c r="B896" s="12"/>
      <c r="C896" s="4"/>
      <c r="D896" s="12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x14ac:dyDescent="0.25">
      <c r="A897" s="31"/>
      <c r="B897" s="12"/>
      <c r="C897" s="4"/>
      <c r="D897" s="12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x14ac:dyDescent="0.25">
      <c r="A898" s="31"/>
      <c r="B898" s="12"/>
      <c r="C898" s="4"/>
      <c r="D898" s="12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x14ac:dyDescent="0.25">
      <c r="A899" s="32"/>
      <c r="B899" s="13"/>
      <c r="C899" s="1"/>
      <c r="D899" s="13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32"/>
      <c r="B900" s="13"/>
      <c r="C900" s="1"/>
      <c r="D900" s="13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32"/>
      <c r="B901" s="13"/>
      <c r="C901" s="1"/>
      <c r="D901" s="13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32"/>
      <c r="B902" s="13"/>
      <c r="C902" s="1"/>
      <c r="D902" s="13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32"/>
      <c r="B903" s="13"/>
      <c r="C903" s="1"/>
      <c r="D903" s="13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32"/>
      <c r="B904" s="13"/>
      <c r="C904" s="1"/>
      <c r="D904" s="13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32"/>
      <c r="B905" s="13"/>
      <c r="C905" s="1"/>
      <c r="D905" s="13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32"/>
      <c r="B906" s="13"/>
      <c r="C906" s="1"/>
      <c r="D906" s="13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32"/>
      <c r="B907" s="13"/>
      <c r="C907" s="1"/>
      <c r="D907" s="13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32"/>
      <c r="B908" s="13"/>
      <c r="C908" s="1"/>
      <c r="D908" s="13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32"/>
      <c r="B909" s="13"/>
      <c r="C909" s="1"/>
      <c r="D909" s="13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32"/>
      <c r="B910" s="13"/>
      <c r="C910" s="1"/>
      <c r="D910" s="13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32"/>
      <c r="B911" s="13"/>
      <c r="C911" s="1"/>
      <c r="D911" s="13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32"/>
      <c r="B912" s="13"/>
      <c r="C912" s="1"/>
      <c r="D912" s="13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32"/>
      <c r="B913" s="13"/>
      <c r="C913" s="1"/>
      <c r="D913" s="13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32"/>
      <c r="B914" s="13"/>
      <c r="C914" s="1"/>
      <c r="D914" s="13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32"/>
      <c r="B915" s="13"/>
      <c r="C915" s="1"/>
      <c r="D915" s="13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32"/>
      <c r="B916" s="13"/>
      <c r="C916" s="1"/>
      <c r="D916" s="13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32"/>
      <c r="B917" s="13"/>
      <c r="C917" s="1"/>
      <c r="D917" s="13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32"/>
      <c r="B918" s="13"/>
      <c r="C918" s="1"/>
      <c r="D918" s="13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32"/>
      <c r="B919" s="13"/>
      <c r="C919" s="1"/>
      <c r="D919" s="13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32"/>
      <c r="B920" s="13"/>
      <c r="C920" s="1"/>
      <c r="D920" s="13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32"/>
      <c r="B921" s="13"/>
      <c r="C921" s="1"/>
      <c r="D921" s="13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32"/>
      <c r="B922" s="13"/>
      <c r="C922" s="1"/>
      <c r="D922" s="13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32"/>
      <c r="B923" s="13"/>
      <c r="C923" s="1"/>
      <c r="D923" s="13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32"/>
      <c r="B924" s="13"/>
      <c r="C924" s="1"/>
      <c r="D924" s="13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32"/>
      <c r="B925" s="13"/>
      <c r="C925" s="1"/>
      <c r="D925" s="13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32"/>
      <c r="B926" s="13"/>
      <c r="C926" s="1"/>
      <c r="D926" s="13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32"/>
      <c r="B927" s="13"/>
      <c r="C927" s="1"/>
      <c r="D927" s="13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32"/>
      <c r="B928" s="13"/>
      <c r="C928" s="1"/>
      <c r="D928" s="13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32"/>
      <c r="B929" s="13"/>
      <c r="C929" s="1"/>
      <c r="D929" s="13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32"/>
      <c r="B930" s="13"/>
      <c r="C930" s="1"/>
      <c r="D930" s="13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32"/>
      <c r="B931" s="13"/>
      <c r="C931" s="1"/>
      <c r="D931" s="13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32"/>
      <c r="B932" s="13"/>
      <c r="C932" s="1"/>
      <c r="D932" s="13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32"/>
      <c r="B933" s="13"/>
      <c r="C933" s="1"/>
      <c r="D933" s="13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32"/>
      <c r="B934" s="13"/>
      <c r="C934" s="1"/>
      <c r="D934" s="13"/>
      <c r="E934" s="1"/>
      <c r="F934" s="1"/>
      <c r="G934" s="1"/>
      <c r="H934" s="1"/>
      <c r="I934" s="1"/>
      <c r="J934" s="1"/>
      <c r="K934" s="1"/>
      <c r="L934" s="1"/>
      <c r="M934" s="1"/>
      <c r="N934" s="1"/>
    </row>
  </sheetData>
  <mergeCells count="11">
    <mergeCell ref="A2:N2"/>
    <mergeCell ref="A95:N100"/>
    <mergeCell ref="B3:N3"/>
    <mergeCell ref="A5:A6"/>
    <mergeCell ref="F5:G5"/>
    <mergeCell ref="I5:J5"/>
    <mergeCell ref="L5:M5"/>
    <mergeCell ref="N5:N6"/>
    <mergeCell ref="D5:D6"/>
    <mergeCell ref="C5:C6"/>
    <mergeCell ref="B5:B6"/>
  </mergeCells>
  <conditionalFormatting sqref="N26:N27 N36 N42 N45 N52 N56 N61 N65 N7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{700DF60D-9BD1-4232-A3F5-02487F6D585E}</x14:id>
        </ext>
      </extLst>
    </cfRule>
  </conditionalFormatting>
  <pageMargins left="0.61811023600000004" right="0" top="0" bottom="0" header="0.118110236220472" footer="0.118110236220472"/>
  <pageSetup paperSize="9" scale="8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0DF60D-9BD1-4232-A3F5-02487F6D585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N26:N27 N36 N42 N45 N52 N56 N61 N65 N79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</dc:creator>
  <cp:lastModifiedBy>Giorgi Mamulashvili</cp:lastModifiedBy>
  <cp:lastPrinted>2017-08-30T15:48:08Z</cp:lastPrinted>
  <dcterms:created xsi:type="dcterms:W3CDTF">2010-04-28T09:14:22Z</dcterms:created>
  <dcterms:modified xsi:type="dcterms:W3CDTF">2018-12-28T13:19:51Z</dcterms:modified>
</cp:coreProperties>
</file>