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TRE\Desktop\მეჯვრისხევი\"/>
    </mc:Choice>
  </mc:AlternateContent>
  <bookViews>
    <workbookView xWindow="0" yWindow="0" windowWidth="20490" windowHeight="7155"/>
  </bookViews>
  <sheets>
    <sheet name="100 (2)" sheetId="1" r:id="rId1"/>
  </sheets>
  <definedNames>
    <definedName name="_xlnm._FilterDatabase" localSheetId="0" hidden="1">'100 (2)'!$A$9:$M$166</definedName>
    <definedName name="_xlnm.Print_Area" localSheetId="0">'100 (2)'!$A$1:$M$204</definedName>
    <definedName name="_xlnm.Print_Titles" localSheetId="0">'100 (2)'!$9:$9</definedName>
  </definedNames>
  <calcPr calcId="152511"/>
</workbook>
</file>

<file path=xl/calcChain.xml><?xml version="1.0" encoding="utf-8"?>
<calcChain xmlns="http://schemas.openxmlformats.org/spreadsheetml/2006/main">
  <c r="M188" i="1" l="1"/>
  <c r="M187" i="1"/>
  <c r="M186" i="1"/>
  <c r="M185" i="1"/>
  <c r="M184" i="1"/>
  <c r="M183" i="1"/>
  <c r="F182" i="1"/>
  <c r="F181" i="1"/>
  <c r="F179" i="1"/>
  <c r="M179" i="1" s="1"/>
  <c r="F178" i="1"/>
  <c r="M178" i="1" s="1"/>
  <c r="F177" i="1"/>
  <c r="F175" i="1"/>
  <c r="M175" i="1" s="1"/>
  <c r="F174" i="1"/>
  <c r="M174" i="1" s="1"/>
  <c r="F173" i="1"/>
  <c r="M173" i="1" s="1"/>
  <c r="F172" i="1"/>
  <c r="F170" i="1"/>
  <c r="M170" i="1" s="1"/>
  <c r="F169" i="1"/>
  <c r="M169" i="1" s="1"/>
  <c r="F168" i="1"/>
  <c r="M168" i="1" s="1"/>
  <c r="F167" i="1"/>
  <c r="F165" i="1"/>
  <c r="M165" i="1" s="1"/>
  <c r="F164" i="1"/>
  <c r="M164" i="1" s="1"/>
  <c r="F163" i="1"/>
  <c r="M163" i="1" s="1"/>
  <c r="F162" i="1"/>
  <c r="F160" i="1"/>
  <c r="M160" i="1" s="1"/>
  <c r="M159" i="1"/>
  <c r="M158" i="1"/>
  <c r="M157" i="1"/>
  <c r="F156" i="1"/>
  <c r="M156" i="1" s="1"/>
  <c r="F155" i="1"/>
  <c r="F116" i="1"/>
  <c r="M116" i="1" s="1"/>
  <c r="M152" i="1"/>
  <c r="M151" i="1"/>
  <c r="M150" i="1"/>
  <c r="M149" i="1"/>
  <c r="M148" i="1"/>
  <c r="M147" i="1"/>
  <c r="F146" i="1"/>
  <c r="F145" i="1"/>
  <c r="F143" i="1"/>
  <c r="M143" i="1" s="1"/>
  <c r="F142" i="1"/>
  <c r="M142" i="1" s="1"/>
  <c r="F141" i="1"/>
  <c r="F139" i="1"/>
  <c r="M139" i="1" s="1"/>
  <c r="F138" i="1"/>
  <c r="M138" i="1" s="1"/>
  <c r="F137" i="1"/>
  <c r="M137" i="1" s="1"/>
  <c r="F136" i="1"/>
  <c r="F134" i="1"/>
  <c r="M134" i="1" s="1"/>
  <c r="F133" i="1"/>
  <c r="M133" i="1" s="1"/>
  <c r="F132" i="1"/>
  <c r="M132" i="1" s="1"/>
  <c r="F131" i="1"/>
  <c r="F129" i="1"/>
  <c r="M129" i="1" s="1"/>
  <c r="F128" i="1"/>
  <c r="M128" i="1" s="1"/>
  <c r="F127" i="1"/>
  <c r="M127" i="1" s="1"/>
  <c r="F126" i="1"/>
  <c r="F124" i="1"/>
  <c r="M124" i="1" s="1"/>
  <c r="M123" i="1"/>
  <c r="M122" i="1"/>
  <c r="M121" i="1"/>
  <c r="F120" i="1"/>
  <c r="M120" i="1" s="1"/>
  <c r="F119" i="1"/>
  <c r="M112" i="1"/>
  <c r="M113" i="1"/>
  <c r="M114" i="1"/>
  <c r="M115" i="1"/>
  <c r="M111" i="1"/>
  <c r="F107" i="1"/>
  <c r="M107" i="1" s="1"/>
  <c r="F106" i="1"/>
  <c r="M106" i="1" s="1"/>
  <c r="F105" i="1"/>
  <c r="F103" i="1"/>
  <c r="M103" i="1" s="1"/>
  <c r="F102" i="1"/>
  <c r="M102" i="1" s="1"/>
  <c r="F101" i="1"/>
  <c r="M101" i="1" s="1"/>
  <c r="F100" i="1"/>
  <c r="F98" i="1"/>
  <c r="M98" i="1" s="1"/>
  <c r="F97" i="1"/>
  <c r="M97" i="1" s="1"/>
  <c r="F96" i="1"/>
  <c r="M96" i="1" s="1"/>
  <c r="F95" i="1"/>
  <c r="F93" i="1"/>
  <c r="M93" i="1" s="1"/>
  <c r="F92" i="1"/>
  <c r="M92" i="1" s="1"/>
  <c r="F91" i="1"/>
  <c r="M91" i="1" s="1"/>
  <c r="F90" i="1"/>
  <c r="M85" i="1"/>
  <c r="M86" i="1"/>
  <c r="M87" i="1"/>
  <c r="F67" i="1"/>
  <c r="M67" i="1" s="1"/>
  <c r="F66" i="1"/>
  <c r="M66" i="1" s="1"/>
  <c r="F65" i="1"/>
  <c r="M65" i="1" s="1"/>
  <c r="F64" i="1"/>
  <c r="M64" i="1" s="1"/>
  <c r="F63" i="1"/>
  <c r="M63" i="1" s="1"/>
  <c r="F62" i="1"/>
  <c r="F60" i="1"/>
  <c r="F59" i="1"/>
  <c r="F57" i="1"/>
  <c r="F56" i="1"/>
  <c r="F54" i="1"/>
  <c r="F53" i="1"/>
  <c r="F51" i="1"/>
  <c r="F48" i="1"/>
  <c r="M48" i="1" s="1"/>
  <c r="F47" i="1"/>
  <c r="M47" i="1" s="1"/>
  <c r="F46" i="1"/>
  <c r="M46" i="1" s="1"/>
  <c r="F45" i="1"/>
  <c r="M45" i="1" s="1"/>
  <c r="F44" i="1"/>
  <c r="M44" i="1" s="1"/>
  <c r="F43" i="1"/>
  <c r="F41" i="1"/>
  <c r="F40" i="1"/>
  <c r="F38" i="1"/>
  <c r="F37" i="1"/>
  <c r="F35" i="1"/>
  <c r="F34" i="1"/>
  <c r="F32" i="1"/>
  <c r="F28" i="1"/>
  <c r="M28" i="1" s="1"/>
  <c r="M145" i="1" l="1"/>
  <c r="M172" i="1"/>
  <c r="M162" i="1"/>
  <c r="M155" i="1"/>
  <c r="M167" i="1"/>
  <c r="M177" i="1"/>
  <c r="M181" i="1"/>
  <c r="M182" i="1"/>
  <c r="M131" i="1"/>
  <c r="M141" i="1"/>
  <c r="M146" i="1"/>
  <c r="M119" i="1"/>
  <c r="M126" i="1"/>
  <c r="M136" i="1"/>
  <c r="F109" i="1"/>
  <c r="F110" i="1"/>
  <c r="M100" i="1"/>
  <c r="M105" i="1"/>
  <c r="M95" i="1"/>
  <c r="M90" i="1"/>
  <c r="M51" i="1"/>
  <c r="M53" i="1"/>
  <c r="M54" i="1"/>
  <c r="M56" i="1"/>
  <c r="M57" i="1"/>
  <c r="M59" i="1"/>
  <c r="M60" i="1"/>
  <c r="M62" i="1"/>
  <c r="M34" i="1"/>
  <c r="M37" i="1"/>
  <c r="M38" i="1"/>
  <c r="M40" i="1"/>
  <c r="M41" i="1"/>
  <c r="M43" i="1"/>
  <c r="M32" i="1"/>
  <c r="M35" i="1"/>
  <c r="F88" i="1"/>
  <c r="M88" i="1" s="1"/>
  <c r="M84" i="1"/>
  <c r="F83" i="1"/>
  <c r="F82" i="1"/>
  <c r="M83" i="1" l="1"/>
  <c r="M190" i="1"/>
  <c r="M192" i="1"/>
  <c r="M110" i="1" l="1"/>
  <c r="M109" i="1"/>
  <c r="M82" i="1"/>
  <c r="M189" i="1" l="1"/>
  <c r="M191" i="1" s="1"/>
  <c r="M193" i="1" s="1"/>
  <c r="F29" i="1"/>
  <c r="M29" i="1" s="1"/>
  <c r="F27" i="1"/>
  <c r="M27" i="1" s="1"/>
  <c r="F26" i="1"/>
  <c r="M26" i="1" s="1"/>
  <c r="F25" i="1"/>
  <c r="M25" i="1" s="1"/>
  <c r="F24" i="1"/>
  <c r="F22" i="1"/>
  <c r="F21" i="1"/>
  <c r="F19" i="1"/>
  <c r="F18" i="1"/>
  <c r="F16" i="1"/>
  <c r="F15" i="1"/>
  <c r="F13" i="1"/>
  <c r="L4" i="1" l="1"/>
  <c r="M24" i="1"/>
  <c r="M13" i="1"/>
  <c r="M19" i="1"/>
  <c r="M16" i="1"/>
  <c r="M21" i="1"/>
  <c r="M22" i="1" l="1"/>
  <c r="M18" i="1"/>
  <c r="M69" i="1"/>
  <c r="M15" i="1"/>
  <c r="M68" i="1" l="1"/>
  <c r="M70" i="1" s="1"/>
  <c r="L3" i="1" s="1"/>
</calcChain>
</file>

<file path=xl/sharedStrings.xml><?xml version="1.0" encoding="utf-8"?>
<sst xmlns="http://schemas.openxmlformats.org/spreadsheetml/2006/main" count="477" uniqueCount="109">
  <si>
    <t>#</t>
  </si>
  <si>
    <t>ხელფასი</t>
  </si>
  <si>
    <t>მასალა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</si>
  <si>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</si>
  <si>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</si>
  <si>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</si>
  <si>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</si>
  <si>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</si>
  <si>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</si>
  <si>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</si>
  <si>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</si>
  <si>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</si>
  <si>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</si>
  <si>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</si>
  <si>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</si>
  <si>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მ2</t>
  </si>
  <si>
    <t>შრომის დანახარჯი</t>
  </si>
  <si>
    <t>კაც/სთ</t>
  </si>
  <si>
    <t>სხვა მანქანა</t>
  </si>
  <si>
    <t>ლარი</t>
  </si>
  <si>
    <t>სხვა მასალა</t>
  </si>
  <si>
    <t>მ</t>
  </si>
  <si>
    <t>საბაზრო</t>
  </si>
  <si>
    <t>მ3</t>
  </si>
  <si>
    <t>2 სართული</t>
  </si>
  <si>
    <t>8-402-2</t>
  </si>
  <si>
    <t>8,3-59</t>
  </si>
  <si>
    <t>სპილენძის ძარღვიანი კაბელი 2*4მმ</t>
  </si>
  <si>
    <t>8,3-58</t>
  </si>
  <si>
    <t>სპილენძის ძარღვიანი კაბელი 2*2,5მმ</t>
  </si>
  <si>
    <t>15-66-5</t>
  </si>
  <si>
    <t>გაჯი</t>
  </si>
  <si>
    <t>ტონა</t>
  </si>
  <si>
    <t>წყალი</t>
  </si>
  <si>
    <t>ლითონის ბადე</t>
  </si>
  <si>
    <t>8-591-8</t>
  </si>
  <si>
    <t>საშტეფსელო როზეტი 220ვ, დახურული გაყვანილობისათვის</t>
  </si>
  <si>
    <t>ცალი</t>
  </si>
  <si>
    <t>8,4-237</t>
  </si>
  <si>
    <t>საშტეფსელო როზეტი მესამე დამამიწებელი კონტაქტით</t>
  </si>
  <si>
    <t>8-591-3</t>
  </si>
  <si>
    <t>კომპლ</t>
  </si>
  <si>
    <t>1 სართული</t>
  </si>
  <si>
    <t>სსიპ გორის მუნიციპალიტეტის სოფ. მეჯრისხევის საჯარო სკოლის რეაბილიტაცია</t>
  </si>
  <si>
    <t>სამშენებლო სამუშაოები</t>
  </si>
  <si>
    <t>არსებული ელ. როზეტების, ჩამრთველების და სანათი არმატურის დემონტაჟი</t>
  </si>
  <si>
    <t>46-17-2</t>
  </si>
  <si>
    <t>ელექტრო ფარებისათვის კედლებში ნიშების მოწყობა</t>
  </si>
  <si>
    <t>46-18-3</t>
  </si>
  <si>
    <t>ელექტრო სადენებისათვის კედლებში ნახვრეტების მოწყობა</t>
  </si>
  <si>
    <t>46-20-1</t>
  </si>
  <si>
    <t>4,1-213</t>
  </si>
  <si>
    <t>1,9-3</t>
  </si>
  <si>
    <t>ელექტრო სადენებისათვის კედლებში არხების მოწყობა</t>
  </si>
  <si>
    <t>კაბელის ჩალაგების შემდეგ არხების შელესვა გაჯით</t>
  </si>
  <si>
    <t>3 სართული</t>
  </si>
  <si>
    <t>ელექტრო სამონტაჟო სამუშაოები</t>
  </si>
  <si>
    <t>21-27-1</t>
  </si>
  <si>
    <t>შემყვან-გამანაწილებელი კედლის ფარი 10 ავტომატიანი</t>
  </si>
  <si>
    <t>8,14-330</t>
  </si>
  <si>
    <t>ელექტროფარი</t>
  </si>
  <si>
    <t>ავტომატი 160 ამპ.</t>
  </si>
  <si>
    <t>ავტომატი 100 ამპ.</t>
  </si>
  <si>
    <t>8,14-61</t>
  </si>
  <si>
    <t>8,14-60</t>
  </si>
  <si>
    <t>8,14-53</t>
  </si>
  <si>
    <t>ავტომატი 25 ამპ.</t>
  </si>
  <si>
    <t>8,14-15</t>
  </si>
  <si>
    <t>გამომრთველი</t>
  </si>
  <si>
    <t>ერთპოლუსა გამომრთველი 220ვ. ძაბვაზე დახურული გაყვანილობისათვის</t>
  </si>
  <si>
    <t>ორპოლუსა გამომრთველი 220ვ. ძაბვაზე დახურული გაყვანილობისათვის</t>
  </si>
  <si>
    <t>21-25-1</t>
  </si>
  <si>
    <t>სანათურის დაყენება ჭერზე</t>
  </si>
  <si>
    <t>ჭერის სანათი</t>
  </si>
  <si>
    <t>სპილენძის ძარღვიანი სადენების მონტაჟი დახურული ელ. გაყვანილობისათვის</t>
  </si>
  <si>
    <t>8,3-57</t>
  </si>
  <si>
    <t>სპილენძის ძარღვიანი კაბელი 2*1,5მმ</t>
  </si>
  <si>
    <t>8,3-10</t>
  </si>
  <si>
    <t>კაბელი 3*25+1*10</t>
  </si>
  <si>
    <t>გამანაწილებელი კოლოფი</t>
  </si>
  <si>
    <t>8,3-9</t>
  </si>
  <si>
    <t>კაბელი 3*16+1*6</t>
  </si>
  <si>
    <t>მთლიანი ხარჯთაღრიცხვის ჯამი</t>
  </si>
  <si>
    <t>ტრანსპორტის ხარჯი(მასალიდან)</t>
  </si>
  <si>
    <t>ზედნადები ხარჯები ხელფასიდან</t>
  </si>
  <si>
    <t xml:space="preserve">ჯამი </t>
  </si>
  <si>
    <t>მოგება</t>
  </si>
  <si>
    <t>ჯამი 1+2</t>
  </si>
  <si>
    <t>გაუთვალისწინებელი ხარჯები</t>
  </si>
  <si>
    <t>ჯამი</t>
  </si>
  <si>
    <t>დღგ</t>
  </si>
  <si>
    <t>გაუთვალისზინებელი  ხარჯები</t>
  </si>
  <si>
    <t xml:space="preserve">ზედნადები ხარჯები </t>
  </si>
  <si>
    <t>ნორმალური</t>
  </si>
  <si>
    <t>რესურსი</t>
  </si>
  <si>
    <t>ერთ</t>
  </si>
  <si>
    <t>ერთ-ზე</t>
  </si>
  <si>
    <t>ფასი</t>
  </si>
  <si>
    <t>სულ</t>
  </si>
  <si>
    <t>სამშენებლო</t>
  </si>
  <si>
    <t>მექანიზმები</t>
  </si>
  <si>
    <t>მათ შორის ხელფასი</t>
  </si>
  <si>
    <t>სახართაღრიცხვო ღირებულება</t>
  </si>
  <si>
    <t>ხარჯთაღრიცხვა</t>
  </si>
  <si>
    <t xml:space="preserve">სამუშაოთა </t>
  </si>
  <si>
    <t>დასახელება</t>
  </si>
  <si>
    <t>განზ</t>
  </si>
  <si>
    <t>საფუძველი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</si>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</sst>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cadNusx"/>
    </font>
    <font>
      <sz val="10"/>
      <name val="Arial"/>
      <family val="2"/>
    </font>
    <font>
      <b/>
      <sz val="10"/>
      <name val="AcadNusx"/>
    </font>
    <font>
      <b/>
      <sz val="10"/>
      <name val="Calibri"/>
      <family val="2"/>
    </font>
    <font>
      <sz val="10"/>
      <name val="AcadNusx"/>
    </font>
    <font>
      <sz val="10"/>
      <name val="Times New Roman"/>
      <family val="1"/>
    </font>
    <font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cadMtavr"/>
    </font>
    <font>
      <b/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0" fontId="15" fillId="21" borderId="16" applyNumberFormat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1" fillId="7" borderId="15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3" fillId="23" borderId="21" applyNumberFormat="0" applyFon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0" fontId="25" fillId="20" borderId="22" applyNumberFormat="0" applyAlignment="0" applyProtection="0"/>
    <xf numFmtId="9" fontId="3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</cellStyleXfs>
  <cellXfs count="143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2" applyFont="1" applyFill="1" applyAlignment="1" applyProtection="1">
      <alignment horizontal="left" vertical="center"/>
    </xf>
    <xf numFmtId="1" fontId="2" fillId="0" borderId="0" xfId="2" applyNumberFormat="1" applyFont="1" applyFill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 wrapText="1"/>
    </xf>
    <xf numFmtId="9" fontId="4" fillId="0" borderId="10" xfId="4" applyFont="1" applyFill="1" applyBorder="1" applyAlignment="1" applyProtection="1">
      <alignment horizontal="center" vertical="center"/>
    </xf>
    <xf numFmtId="0" fontId="4" fillId="0" borderId="9" xfId="5" applyNumberFormat="1" applyFont="1" applyFill="1" applyBorder="1" applyAlignment="1" applyProtection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2" xfId="5" applyNumberFormat="1" applyFont="1" applyFill="1" applyBorder="1" applyAlignment="1" applyProtection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 wrapText="1"/>
    </xf>
    <xf numFmtId="14" fontId="7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vertical="center"/>
    </xf>
    <xf numFmtId="0" fontId="6" fillId="0" borderId="5" xfId="6" applyFont="1" applyFill="1" applyBorder="1" applyAlignment="1" applyProtection="1">
      <alignment horizontal="center" vertical="center" wrapText="1"/>
    </xf>
    <xf numFmtId="0" fontId="7" fillId="0" borderId="5" xfId="6" applyFont="1" applyFill="1" applyBorder="1" applyAlignment="1" applyProtection="1">
      <alignment horizontal="center" vertical="center" wrapText="1"/>
    </xf>
    <xf numFmtId="0" fontId="6" fillId="0" borderId="5" xfId="6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6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 applyProtection="1">
      <alignment vertical="center"/>
    </xf>
    <xf numFmtId="14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3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left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4" fillId="0" borderId="9" xfId="6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vertical="center"/>
    </xf>
    <xf numFmtId="0" fontId="7" fillId="0" borderId="5" xfId="0" quotePrefix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6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6" fillId="0" borderId="2" xfId="6" applyFont="1" applyFill="1" applyBorder="1" applyAlignment="1" applyProtection="1">
      <alignment horizontal="left" vertical="center" wrapText="1"/>
    </xf>
    <xf numFmtId="0" fontId="6" fillId="0" borderId="4" xfId="6" applyNumberFormat="1" applyFont="1" applyFill="1" applyBorder="1" applyAlignment="1" applyProtection="1">
      <alignment horizontal="center" vertical="center" wrapText="1"/>
    </xf>
    <xf numFmtId="0" fontId="6" fillId="0" borderId="14" xfId="6" applyNumberFormat="1" applyFont="1" applyFill="1" applyBorder="1" applyAlignment="1" applyProtection="1">
      <alignment horizontal="center" vertical="center" wrapText="1"/>
    </xf>
    <xf numFmtId="0" fontId="7" fillId="0" borderId="5" xfId="6" quotePrefix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9" xfId="6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9" fontId="10" fillId="0" borderId="9" xfId="7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horizontal="right" vertical="center" wrapText="1"/>
    </xf>
    <xf numFmtId="9" fontId="4" fillId="0" borderId="9" xfId="4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</xf>
    <xf numFmtId="9" fontId="4" fillId="0" borderId="9" xfId="2" applyNumberFormat="1" applyFont="1" applyFill="1" applyBorder="1" applyAlignment="1" applyProtection="1">
      <alignment horizontal="center" vertical="center"/>
    </xf>
    <xf numFmtId="0" fontId="4" fillId="0" borderId="9" xfId="5" applyNumberFormat="1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right" vertical="center" wrapText="1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left" vertical="center" wrapText="1"/>
    </xf>
    <xf numFmtId="0" fontId="4" fillId="0" borderId="9" xfId="8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5" applyNumberFormat="1" applyFont="1" applyFill="1" applyBorder="1" applyAlignment="1" applyProtection="1">
      <alignment horizontal="center" vertical="center"/>
    </xf>
    <xf numFmtId="2" fontId="6" fillId="0" borderId="5" xfId="1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/>
    </xf>
    <xf numFmtId="9" fontId="4" fillId="0" borderId="3" xfId="4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1" xfId="6" applyFont="1" applyFill="1" applyBorder="1" applyAlignment="1" applyProtection="1">
      <alignment horizontal="center" vertical="center" wrapText="1"/>
    </xf>
    <xf numFmtId="0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8" xfId="6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24" borderId="9" xfId="6" applyFont="1" applyFill="1" applyBorder="1" applyAlignment="1" applyProtection="1">
      <alignment horizontal="center" vertical="center" wrapText="1"/>
    </xf>
    <xf numFmtId="0" fontId="4" fillId="24" borderId="9" xfId="1" applyNumberFormat="1" applyFont="1" applyFill="1" applyBorder="1" applyAlignment="1" applyProtection="1">
      <alignment horizontal="center" vertical="center" wrapText="1"/>
    </xf>
    <xf numFmtId="2" fontId="4" fillId="24" borderId="9" xfId="1" applyNumberFormat="1" applyFont="1" applyFill="1" applyBorder="1" applyAlignment="1" applyProtection="1">
      <alignment horizontal="center" vertical="center" wrapText="1"/>
    </xf>
    <xf numFmtId="2" fontId="4" fillId="0" borderId="5" xfId="1" applyNumberFormat="1" applyFont="1" applyFill="1" applyBorder="1" applyAlignment="1" applyProtection="1">
      <alignment horizontal="center" vertical="center" wrapText="1"/>
    </xf>
    <xf numFmtId="2" fontId="4" fillId="0" borderId="9" xfId="8" applyNumberFormat="1" applyFont="1" applyFill="1" applyBorder="1" applyAlignment="1" applyProtection="1">
      <alignment horizontal="center" vertical="center" wrapText="1"/>
    </xf>
    <xf numFmtId="17" fontId="7" fillId="0" borderId="5" xfId="0" applyNumberFormat="1" applyFont="1" applyFill="1" applyBorder="1" applyAlignment="1" applyProtection="1">
      <alignment horizontal="center" vertical="center" wrapText="1"/>
    </xf>
    <xf numFmtId="0" fontId="2" fillId="24" borderId="9" xfId="6" applyFont="1" applyFill="1" applyBorder="1" applyAlignment="1" applyProtection="1">
      <alignment horizontal="center" vertical="center"/>
    </xf>
    <xf numFmtId="0" fontId="2" fillId="24" borderId="9" xfId="2" applyFont="1" applyFill="1" applyBorder="1" applyAlignment="1" applyProtection="1">
      <alignment horizontal="right" vertical="center" wrapText="1"/>
    </xf>
    <xf numFmtId="0" fontId="2" fillId="24" borderId="9" xfId="2" applyFont="1" applyFill="1" applyBorder="1" applyAlignment="1" applyProtection="1">
      <alignment horizontal="center" vertical="center"/>
    </xf>
    <xf numFmtId="0" fontId="2" fillId="24" borderId="9" xfId="5" applyNumberFormat="1" applyFont="1" applyFill="1" applyBorder="1" applyAlignment="1" applyProtection="1">
      <alignment horizontal="center" vertical="center" wrapText="1"/>
    </xf>
    <xf numFmtId="0" fontId="2" fillId="24" borderId="9" xfId="8" applyNumberFormat="1" applyFont="1" applyFill="1" applyBorder="1" applyAlignment="1" applyProtection="1">
      <alignment horizontal="center" vertical="center" wrapText="1"/>
    </xf>
    <xf numFmtId="2" fontId="2" fillId="24" borderId="9" xfId="8" applyNumberFormat="1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2" fontId="2" fillId="0" borderId="9" xfId="2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9" fontId="4" fillId="0" borderId="4" xfId="4" applyFont="1" applyFill="1" applyBorder="1" applyAlignment="1" applyProtection="1">
      <alignment horizontal="center" vertical="center"/>
    </xf>
    <xf numFmtId="9" fontId="4" fillId="0" borderId="14" xfId="4" applyFont="1" applyFill="1" applyBorder="1" applyAlignment="1" applyProtection="1">
      <alignment horizontal="center" vertical="center"/>
    </xf>
    <xf numFmtId="9" fontId="4" fillId="0" borderId="7" xfId="4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4" xfId="5" applyNumberFormat="1" applyFont="1" applyFill="1" applyBorder="1" applyAlignment="1" applyProtection="1">
      <alignment horizontal="center" vertical="center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5" xfId="5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0" fillId="0" borderId="0" xfId="6" applyFont="1" applyFill="1" applyAlignment="1" applyProtection="1">
      <alignment vertical="center"/>
    </xf>
    <xf numFmtId="1" fontId="4" fillId="0" borderId="0" xfId="2" applyNumberFormat="1" applyFont="1" applyFill="1" applyAlignment="1" applyProtection="1">
      <alignment horizontal="center" vertical="center"/>
    </xf>
    <xf numFmtId="0" fontId="4" fillId="24" borderId="9" xfId="6" applyNumberFormat="1" applyFont="1" applyFill="1" applyBorder="1" applyAlignment="1" applyProtection="1">
      <alignment horizontal="center" vertical="center" wrapText="1"/>
    </xf>
  </cellXfs>
  <cellStyles count="347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8"/>
    <cellStyle name="Comma 2 2" xfId="201"/>
    <cellStyle name="Comma 3" xfId="5"/>
    <cellStyle name="Comma 3 2" xfId="202"/>
    <cellStyle name="Comma 4" xfId="203"/>
    <cellStyle name="Comma 5" xfId="204"/>
    <cellStyle name="Currency 2" xfId="205"/>
    <cellStyle name="Explanatory Text 2" xfId="206"/>
    <cellStyle name="Explanatory Text 3" xfId="207"/>
    <cellStyle name="Explanatory Text 4" xfId="208"/>
    <cellStyle name="Explanatory Text 4 2" xfId="209"/>
    <cellStyle name="Explanatory Text 5" xfId="210"/>
    <cellStyle name="Explanatory Text 6" xfId="211"/>
    <cellStyle name="Explanatory Text 7" xfId="212"/>
    <cellStyle name="Good 2" xfId="213"/>
    <cellStyle name="Good 3" xfId="214"/>
    <cellStyle name="Good 4" xfId="215"/>
    <cellStyle name="Good 4 2" xfId="216"/>
    <cellStyle name="Good 5" xfId="217"/>
    <cellStyle name="Good 6" xfId="218"/>
    <cellStyle name="Good 7" xfId="219"/>
    <cellStyle name="Heading 1 2" xfId="220"/>
    <cellStyle name="Heading 1 3" xfId="221"/>
    <cellStyle name="Heading 1 4" xfId="222"/>
    <cellStyle name="Heading 1 4 2" xfId="223"/>
    <cellStyle name="Heading 1 4_SAN2009-IIIxlsx" xfId="224"/>
    <cellStyle name="Heading 1 5" xfId="225"/>
    <cellStyle name="Heading 1 6" xfId="226"/>
    <cellStyle name="Heading 1 7" xfId="227"/>
    <cellStyle name="Heading 2 2" xfId="228"/>
    <cellStyle name="Heading 2 3" xfId="229"/>
    <cellStyle name="Heading 2 4" xfId="230"/>
    <cellStyle name="Heading 2 4 2" xfId="231"/>
    <cellStyle name="Heading 2 4_SAN2009-IIIxlsx" xfId="232"/>
    <cellStyle name="Heading 2 5" xfId="233"/>
    <cellStyle name="Heading 2 6" xfId="234"/>
    <cellStyle name="Heading 2 7" xfId="235"/>
    <cellStyle name="Heading 3 2" xfId="236"/>
    <cellStyle name="Heading 3 3" xfId="237"/>
    <cellStyle name="Heading 3 4" xfId="238"/>
    <cellStyle name="Heading 3 4 2" xfId="239"/>
    <cellStyle name="Heading 3 4_SAN2009-IIIxlsx" xfId="240"/>
    <cellStyle name="Heading 3 5" xfId="241"/>
    <cellStyle name="Heading 3 6" xfId="242"/>
    <cellStyle name="Heading 3 7" xfId="243"/>
    <cellStyle name="Heading 4 2" xfId="244"/>
    <cellStyle name="Heading 4 3" xfId="245"/>
    <cellStyle name="Heading 4 4" xfId="246"/>
    <cellStyle name="Heading 4 4 2" xfId="247"/>
    <cellStyle name="Heading 4 5" xfId="248"/>
    <cellStyle name="Heading 4 6" xfId="249"/>
    <cellStyle name="Heading 4 7" xfId="250"/>
    <cellStyle name="Input 2" xfId="251"/>
    <cellStyle name="Input 3" xfId="252"/>
    <cellStyle name="Input 4" xfId="253"/>
    <cellStyle name="Input 4 2" xfId="254"/>
    <cellStyle name="Input 4_SAN2009-IIIxlsx" xfId="255"/>
    <cellStyle name="Input 5" xfId="256"/>
    <cellStyle name="Input 6" xfId="257"/>
    <cellStyle name="Input 7" xfId="258"/>
    <cellStyle name="Linked Cell 2" xfId="259"/>
    <cellStyle name="Linked Cell 3" xfId="260"/>
    <cellStyle name="Linked Cell 4" xfId="261"/>
    <cellStyle name="Linked Cell 4 2" xfId="262"/>
    <cellStyle name="Linked Cell 4_SAN2009-IIIxlsx" xfId="263"/>
    <cellStyle name="Linked Cell 5" xfId="264"/>
    <cellStyle name="Linked Cell 6" xfId="265"/>
    <cellStyle name="Linked Cell 7" xfId="266"/>
    <cellStyle name="Neutral 2" xfId="267"/>
    <cellStyle name="Neutral 3" xfId="268"/>
    <cellStyle name="Neutral 4" xfId="269"/>
    <cellStyle name="Neutral 4 2" xfId="270"/>
    <cellStyle name="Neutral 5" xfId="271"/>
    <cellStyle name="Neutral 6" xfId="272"/>
    <cellStyle name="Neutral 7" xfId="273"/>
    <cellStyle name="Normal" xfId="0" builtinId="0"/>
    <cellStyle name="Normal 10" xfId="2"/>
    <cellStyle name="Normal 11" xfId="274"/>
    <cellStyle name="Normal 12" xfId="275"/>
    <cellStyle name="Normal 13" xfId="276"/>
    <cellStyle name="Normal 14" xfId="277"/>
    <cellStyle name="Normal 2" xfId="278"/>
    <cellStyle name="Normal 2 2" xfId="279"/>
    <cellStyle name="Normal 2 2 2" xfId="280"/>
    <cellStyle name="Normal 2 2 3" xfId="281"/>
    <cellStyle name="Normal 2 2 4" xfId="282"/>
    <cellStyle name="Normal 2 2 5" xfId="283"/>
    <cellStyle name="Normal 2 2_samsheneblo 2009-II" xfId="284"/>
    <cellStyle name="Normal 2 3" xfId="285"/>
    <cellStyle name="Normal 2 4" xfId="286"/>
    <cellStyle name="Normal 2 5" xfId="287"/>
    <cellStyle name="Normal 2 6" xfId="288"/>
    <cellStyle name="Normal 2 7" xfId="289"/>
    <cellStyle name="Normal 2_samseneblo - 2009" xfId="290"/>
    <cellStyle name="Normal 26" xfId="291"/>
    <cellStyle name="Normal 27" xfId="292"/>
    <cellStyle name="Normal 3" xfId="6"/>
    <cellStyle name="Normal 3 2" xfId="293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3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 2" xfId="7"/>
    <cellStyle name="Percent 2 2" xfId="322"/>
    <cellStyle name="Percent 3" xfId="4"/>
    <cellStyle name="Style 1" xfId="323"/>
    <cellStyle name="Title 2" xfId="324"/>
    <cellStyle name="Title 3" xfId="325"/>
    <cellStyle name="Title 4" xfId="326"/>
    <cellStyle name="Title 4 2" xfId="327"/>
    <cellStyle name="Title 5" xfId="328"/>
    <cellStyle name="Title 6" xfId="329"/>
    <cellStyle name="Title 7" xfId="330"/>
    <cellStyle name="Total 2" xfId="331"/>
    <cellStyle name="Total 3" xfId="332"/>
    <cellStyle name="Total 4" xfId="333"/>
    <cellStyle name="Total 4 2" xfId="334"/>
    <cellStyle name="Total 4_SAN2009-IIIxlsx" xfId="335"/>
    <cellStyle name="Total 5" xfId="336"/>
    <cellStyle name="Total 6" xfId="337"/>
    <cellStyle name="Total 7" xfId="338"/>
    <cellStyle name="Warning Text 2" xfId="339"/>
    <cellStyle name="Warning Text 3" xfId="340"/>
    <cellStyle name="Warning Text 4" xfId="341"/>
    <cellStyle name="Warning Text 4 2" xfId="342"/>
    <cellStyle name="Warning Text 5" xfId="343"/>
    <cellStyle name="Warning Text 6" xfId="344"/>
    <cellStyle name="Warning Text 7" xfId="345"/>
    <cellStyle name="㼿㼿㼿㼿㼿㼿" xfId="3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showZeros="0" tabSelected="1" zoomScale="70" zoomScaleNormal="70" zoomScaleSheetLayoutView="100" workbookViewId="0">
      <selection activeCell="P10" sqref="P10"/>
    </sheetView>
  </sheetViews>
  <sheetFormatPr defaultColWidth="11.42578125" defaultRowHeight="13.5" x14ac:dyDescent="0.25"/>
  <cols>
    <col min="1" max="1" width="3.7109375" style="68" customWidth="1"/>
    <col min="2" max="2" width="7.85546875" style="68" customWidth="1"/>
    <col min="3" max="3" width="46" style="89" customWidth="1"/>
    <col min="4" max="4" width="7.42578125" style="68" customWidth="1"/>
    <col min="5" max="5" width="9.140625" style="69" customWidth="1"/>
    <col min="6" max="6" width="7.5703125" style="70" customWidth="1"/>
    <col min="7" max="7" width="9.28515625" style="69" customWidth="1"/>
    <col min="8" max="8" width="10.140625" style="69" customWidth="1"/>
    <col min="9" max="9" width="7.28515625" style="69" customWidth="1"/>
    <col min="10" max="10" width="9.7109375" style="69" customWidth="1"/>
    <col min="11" max="11" width="10.42578125" style="69" customWidth="1"/>
    <col min="12" max="12" width="8.7109375" style="69" customWidth="1"/>
    <col min="13" max="13" width="16.85546875" style="69" customWidth="1"/>
    <col min="14" max="14" width="14.28515625" style="68" bestFit="1" customWidth="1"/>
    <col min="15" max="16384" width="11.42578125" style="68"/>
  </cols>
  <sheetData>
    <row r="1" spans="1:14" s="1" customFormat="1" ht="23.25" customHeight="1" x14ac:dyDescent="0.25">
      <c r="A1" s="117" t="s">
        <v>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s="73" customFormat="1" ht="23.25" customHeight="1" x14ac:dyDescent="0.25">
      <c r="A2" s="118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4" s="73" customFormat="1" ht="23.25" customHeight="1" x14ac:dyDescent="0.25">
      <c r="C3" s="88"/>
      <c r="G3" s="2" t="s">
        <v>102</v>
      </c>
      <c r="L3" s="3">
        <f>M200</f>
        <v>0</v>
      </c>
      <c r="M3" s="73" t="s">
        <v>19</v>
      </c>
    </row>
    <row r="4" spans="1:14" s="73" customFormat="1" ht="23.25" customHeight="1" x14ac:dyDescent="0.25">
      <c r="C4" s="88"/>
      <c r="G4" s="2" t="s">
        <v>101</v>
      </c>
      <c r="L4" s="3">
        <f>H68+H189</f>
        <v>0</v>
      </c>
      <c r="M4" s="73" t="s">
        <v>19</v>
      </c>
    </row>
    <row r="5" spans="1:14" s="5" customFormat="1" x14ac:dyDescent="0.25">
      <c r="A5" s="119" t="s">
        <v>0</v>
      </c>
      <c r="B5" s="122" t="s">
        <v>107</v>
      </c>
      <c r="C5" s="95"/>
      <c r="D5" s="125" t="s">
        <v>106</v>
      </c>
      <c r="E5" s="128" t="s">
        <v>93</v>
      </c>
      <c r="F5" s="129"/>
      <c r="G5" s="128" t="s">
        <v>1</v>
      </c>
      <c r="H5" s="130"/>
      <c r="I5" s="128" t="s">
        <v>2</v>
      </c>
      <c r="J5" s="130"/>
      <c r="K5" s="128" t="s">
        <v>99</v>
      </c>
      <c r="L5" s="130"/>
      <c r="M5" s="115" t="s">
        <v>89</v>
      </c>
      <c r="N5" s="4"/>
    </row>
    <row r="6" spans="1:14" s="5" customFormat="1" x14ac:dyDescent="0.25">
      <c r="A6" s="120"/>
      <c r="B6" s="123"/>
      <c r="C6" s="91" t="s">
        <v>104</v>
      </c>
      <c r="D6" s="126"/>
      <c r="E6" s="131" t="s">
        <v>94</v>
      </c>
      <c r="F6" s="134"/>
      <c r="G6" s="131"/>
      <c r="H6" s="132"/>
      <c r="I6" s="131"/>
      <c r="J6" s="132"/>
      <c r="K6" s="131" t="s">
        <v>100</v>
      </c>
      <c r="L6" s="132"/>
      <c r="M6" s="133"/>
    </row>
    <row r="7" spans="1:14" s="5" customFormat="1" ht="13.5" customHeight="1" x14ac:dyDescent="0.25">
      <c r="A7" s="120"/>
      <c r="B7" s="123"/>
      <c r="C7" s="96" t="s">
        <v>105</v>
      </c>
      <c r="D7" s="126"/>
      <c r="E7" s="115" t="s">
        <v>96</v>
      </c>
      <c r="F7" s="136" t="s">
        <v>98</v>
      </c>
      <c r="G7" s="76" t="s">
        <v>95</v>
      </c>
      <c r="H7" s="115" t="s">
        <v>98</v>
      </c>
      <c r="I7" s="76" t="s">
        <v>95</v>
      </c>
      <c r="J7" s="115" t="s">
        <v>98</v>
      </c>
      <c r="K7" s="76" t="s">
        <v>95</v>
      </c>
      <c r="L7" s="115" t="s">
        <v>98</v>
      </c>
      <c r="M7" s="133"/>
    </row>
    <row r="8" spans="1:14" s="5" customFormat="1" x14ac:dyDescent="0.25">
      <c r="A8" s="121"/>
      <c r="B8" s="124"/>
      <c r="C8" s="94"/>
      <c r="D8" s="127"/>
      <c r="E8" s="135"/>
      <c r="F8" s="137"/>
      <c r="G8" s="72" t="s">
        <v>97</v>
      </c>
      <c r="H8" s="116"/>
      <c r="I8" s="72" t="s">
        <v>97</v>
      </c>
      <c r="J8" s="116"/>
      <c r="K8" s="72" t="s">
        <v>97</v>
      </c>
      <c r="L8" s="116"/>
      <c r="M8" s="116"/>
    </row>
    <row r="9" spans="1:14" s="5" customFormat="1" x14ac:dyDescent="0.25">
      <c r="A9" s="6">
        <v>1</v>
      </c>
      <c r="B9" s="6" t="s">
        <v>3</v>
      </c>
      <c r="C9" s="7" t="s">
        <v>4</v>
      </c>
      <c r="D9" s="8" t="s">
        <v>5</v>
      </c>
      <c r="E9" s="9" t="s">
        <v>6</v>
      </c>
      <c r="F9" s="10" t="s">
        <v>7</v>
      </c>
      <c r="G9" s="11" t="s">
        <v>8</v>
      </c>
      <c r="H9" s="12" t="s">
        <v>9</v>
      </c>
      <c r="I9" s="9" t="s">
        <v>10</v>
      </c>
      <c r="J9" s="11" t="s">
        <v>11</v>
      </c>
      <c r="K9" s="9" t="s">
        <v>12</v>
      </c>
      <c r="L9" s="12" t="s">
        <v>13</v>
      </c>
      <c r="M9" s="9" t="s">
        <v>14</v>
      </c>
    </row>
    <row r="10" spans="1:14" s="5" customFormat="1" x14ac:dyDescent="0.25">
      <c r="A10" s="78"/>
      <c r="B10" s="78"/>
      <c r="C10" s="7" t="s">
        <v>44</v>
      </c>
      <c r="D10" s="79"/>
      <c r="E10" s="90"/>
      <c r="F10" s="93"/>
      <c r="G10" s="80"/>
      <c r="H10" s="92"/>
      <c r="I10" s="90"/>
      <c r="J10" s="80"/>
      <c r="K10" s="90"/>
      <c r="L10" s="92"/>
      <c r="M10" s="90"/>
    </row>
    <row r="11" spans="1:14" s="5" customFormat="1" x14ac:dyDescent="0.25">
      <c r="A11" s="78"/>
      <c r="B11" s="78"/>
      <c r="C11" s="62" t="s">
        <v>42</v>
      </c>
      <c r="D11" s="79"/>
      <c r="E11" s="71"/>
      <c r="F11" s="75"/>
      <c r="G11" s="80"/>
      <c r="H11" s="74"/>
      <c r="I11" s="71"/>
      <c r="J11" s="80"/>
      <c r="K11" s="71"/>
      <c r="L11" s="74"/>
      <c r="M11" s="71"/>
    </row>
    <row r="12" spans="1:14" s="19" customFormat="1" ht="27" x14ac:dyDescent="0.25">
      <c r="A12" s="13">
        <v>1</v>
      </c>
      <c r="B12" s="14" t="s">
        <v>22</v>
      </c>
      <c r="C12" s="15" t="s">
        <v>45</v>
      </c>
      <c r="D12" s="16" t="s">
        <v>37</v>
      </c>
      <c r="E12" s="17"/>
      <c r="F12" s="18">
        <v>125</v>
      </c>
      <c r="G12" s="18"/>
      <c r="H12" s="18"/>
      <c r="I12" s="18"/>
      <c r="J12" s="18"/>
      <c r="K12" s="18"/>
      <c r="L12" s="18"/>
      <c r="M12" s="18"/>
    </row>
    <row r="13" spans="1:14" s="19" customFormat="1" x14ac:dyDescent="0.25">
      <c r="A13" s="20"/>
      <c r="B13" s="21"/>
      <c r="C13" s="22" t="s">
        <v>16</v>
      </c>
      <c r="D13" s="23" t="s">
        <v>17</v>
      </c>
      <c r="E13" s="24">
        <v>0.16</v>
      </c>
      <c r="F13" s="25">
        <f>F12*E13</f>
        <v>20</v>
      </c>
      <c r="G13" s="25"/>
      <c r="H13" s="77"/>
      <c r="I13" s="25"/>
      <c r="J13" s="25"/>
      <c r="K13" s="25"/>
      <c r="L13" s="25"/>
      <c r="M13" s="77">
        <f>H13+J13+L13</f>
        <v>0</v>
      </c>
    </row>
    <row r="14" spans="1:14" s="27" customFormat="1" ht="27" x14ac:dyDescent="0.25">
      <c r="A14" s="13">
        <v>2</v>
      </c>
      <c r="B14" s="13" t="s">
        <v>46</v>
      </c>
      <c r="C14" s="15" t="s">
        <v>47</v>
      </c>
      <c r="D14" s="13" t="s">
        <v>15</v>
      </c>
      <c r="E14" s="17"/>
      <c r="F14" s="18">
        <v>0.62</v>
      </c>
      <c r="G14" s="18"/>
      <c r="H14" s="85"/>
      <c r="I14" s="18"/>
      <c r="J14" s="85"/>
      <c r="K14" s="18"/>
      <c r="L14" s="85"/>
      <c r="M14" s="85"/>
    </row>
    <row r="15" spans="1:14" s="27" customFormat="1" x14ac:dyDescent="0.25">
      <c r="A15" s="20"/>
      <c r="B15" s="20"/>
      <c r="C15" s="22" t="s">
        <v>16</v>
      </c>
      <c r="D15" s="20" t="s">
        <v>17</v>
      </c>
      <c r="E15" s="24">
        <v>4.84</v>
      </c>
      <c r="F15" s="25">
        <f>E15*F14</f>
        <v>3.0007999999999999</v>
      </c>
      <c r="G15" s="25"/>
      <c r="H15" s="77"/>
      <c r="I15" s="25"/>
      <c r="J15" s="77"/>
      <c r="K15" s="25"/>
      <c r="L15" s="77"/>
      <c r="M15" s="77">
        <f>H15+J15+L15</f>
        <v>0</v>
      </c>
    </row>
    <row r="16" spans="1:14" s="27" customFormat="1" x14ac:dyDescent="0.25">
      <c r="A16" s="20"/>
      <c r="B16" s="20"/>
      <c r="C16" s="22" t="s">
        <v>18</v>
      </c>
      <c r="D16" s="20" t="s">
        <v>19</v>
      </c>
      <c r="E16" s="24">
        <v>1.67</v>
      </c>
      <c r="F16" s="25">
        <f>E16*F14</f>
        <v>1.0353999999999999</v>
      </c>
      <c r="G16" s="25"/>
      <c r="H16" s="77"/>
      <c r="I16" s="25"/>
      <c r="J16" s="77"/>
      <c r="K16" s="25"/>
      <c r="L16" s="77"/>
      <c r="M16" s="77">
        <f>H16+J16+L16</f>
        <v>0</v>
      </c>
    </row>
    <row r="17" spans="1:13" s="27" customFormat="1" ht="27" x14ac:dyDescent="0.25">
      <c r="A17" s="13">
        <v>3</v>
      </c>
      <c r="B17" s="28" t="s">
        <v>48</v>
      </c>
      <c r="C17" s="15" t="s">
        <v>49</v>
      </c>
      <c r="D17" s="13" t="s">
        <v>37</v>
      </c>
      <c r="E17" s="17"/>
      <c r="F17" s="18">
        <v>21</v>
      </c>
      <c r="G17" s="18"/>
      <c r="H17" s="85"/>
      <c r="I17" s="18"/>
      <c r="J17" s="18"/>
      <c r="K17" s="18"/>
      <c r="L17" s="18"/>
      <c r="M17" s="85"/>
    </row>
    <row r="18" spans="1:13" s="27" customFormat="1" x14ac:dyDescent="0.25">
      <c r="A18" s="20"/>
      <c r="B18" s="20"/>
      <c r="C18" s="22" t="s">
        <v>16</v>
      </c>
      <c r="D18" s="20" t="s">
        <v>17</v>
      </c>
      <c r="E18" s="24">
        <v>0.66</v>
      </c>
      <c r="F18" s="25">
        <f>E18*F17</f>
        <v>13.860000000000001</v>
      </c>
      <c r="G18" s="25"/>
      <c r="H18" s="77"/>
      <c r="I18" s="25"/>
      <c r="J18" s="25"/>
      <c r="K18" s="25"/>
      <c r="L18" s="25"/>
      <c r="M18" s="77">
        <f>H18+J18+L18</f>
        <v>0</v>
      </c>
    </row>
    <row r="19" spans="1:13" s="27" customFormat="1" x14ac:dyDescent="0.25">
      <c r="A19" s="20"/>
      <c r="B19" s="20"/>
      <c r="C19" s="22" t="s">
        <v>18</v>
      </c>
      <c r="D19" s="20" t="s">
        <v>19</v>
      </c>
      <c r="E19" s="24">
        <v>0.4</v>
      </c>
      <c r="F19" s="25">
        <f>E19*F17</f>
        <v>8.4</v>
      </c>
      <c r="G19" s="25"/>
      <c r="H19" s="77"/>
      <c r="I19" s="25"/>
      <c r="J19" s="25"/>
      <c r="K19" s="25"/>
      <c r="L19" s="25"/>
      <c r="M19" s="77">
        <f>H19+J19+L19</f>
        <v>0</v>
      </c>
    </row>
    <row r="20" spans="1:13" s="27" customFormat="1" ht="27" x14ac:dyDescent="0.25">
      <c r="A20" s="13">
        <v>4</v>
      </c>
      <c r="B20" s="13" t="s">
        <v>50</v>
      </c>
      <c r="C20" s="15" t="s">
        <v>53</v>
      </c>
      <c r="D20" s="13" t="s">
        <v>21</v>
      </c>
      <c r="E20" s="17"/>
      <c r="F20" s="18">
        <v>980</v>
      </c>
      <c r="G20" s="18"/>
      <c r="H20" s="85"/>
      <c r="I20" s="18"/>
      <c r="J20" s="18"/>
      <c r="K20" s="18"/>
      <c r="L20" s="18"/>
      <c r="M20" s="18"/>
    </row>
    <row r="21" spans="1:13" s="27" customFormat="1" x14ac:dyDescent="0.25">
      <c r="A21" s="20"/>
      <c r="B21" s="20"/>
      <c r="C21" s="22" t="s">
        <v>16</v>
      </c>
      <c r="D21" s="20" t="s">
        <v>17</v>
      </c>
      <c r="E21" s="24">
        <v>0.13700000000000001</v>
      </c>
      <c r="F21" s="25">
        <f>E21*F20</f>
        <v>134.26000000000002</v>
      </c>
      <c r="G21" s="25"/>
      <c r="H21" s="77"/>
      <c r="I21" s="25"/>
      <c r="J21" s="25"/>
      <c r="K21" s="25"/>
      <c r="L21" s="25"/>
      <c r="M21" s="25">
        <f>H21+J21+L21</f>
        <v>0</v>
      </c>
    </row>
    <row r="22" spans="1:13" s="27" customFormat="1" x14ac:dyDescent="0.25">
      <c r="A22" s="20"/>
      <c r="B22" s="20"/>
      <c r="C22" s="22" t="s">
        <v>18</v>
      </c>
      <c r="D22" s="20" t="s">
        <v>19</v>
      </c>
      <c r="E22" s="24">
        <v>5.8999999999999997E-2</v>
      </c>
      <c r="F22" s="25">
        <f>E22*F20</f>
        <v>57.82</v>
      </c>
      <c r="G22" s="25"/>
      <c r="H22" s="77"/>
      <c r="I22" s="25"/>
      <c r="J22" s="25"/>
      <c r="K22" s="25"/>
      <c r="L22" s="25"/>
      <c r="M22" s="25">
        <f>H22+J22+L22</f>
        <v>0</v>
      </c>
    </row>
    <row r="23" spans="1:13" s="27" customFormat="1" ht="27" x14ac:dyDescent="0.25">
      <c r="A23" s="13">
        <v>5</v>
      </c>
      <c r="B23" s="13" t="s">
        <v>30</v>
      </c>
      <c r="C23" s="15" t="s">
        <v>54</v>
      </c>
      <c r="D23" s="13" t="s">
        <v>15</v>
      </c>
      <c r="E23" s="17"/>
      <c r="F23" s="18">
        <v>49</v>
      </c>
      <c r="G23" s="18"/>
      <c r="H23" s="85"/>
      <c r="I23" s="18"/>
      <c r="J23" s="18"/>
      <c r="K23" s="18"/>
      <c r="L23" s="18"/>
      <c r="M23" s="18"/>
    </row>
    <row r="24" spans="1:13" s="27" customFormat="1" x14ac:dyDescent="0.25">
      <c r="A24" s="20"/>
      <c r="B24" s="20"/>
      <c r="C24" s="22" t="s">
        <v>16</v>
      </c>
      <c r="D24" s="20" t="s">
        <v>17</v>
      </c>
      <c r="E24" s="24">
        <v>0.77700000000000002</v>
      </c>
      <c r="F24" s="25">
        <f>E24*F23</f>
        <v>38.073</v>
      </c>
      <c r="G24" s="25"/>
      <c r="H24" s="77"/>
      <c r="I24" s="25"/>
      <c r="J24" s="25"/>
      <c r="K24" s="25"/>
      <c r="L24" s="25"/>
      <c r="M24" s="77">
        <f t="shared" ref="M24:M29" si="0">H24+J24+L24</f>
        <v>0</v>
      </c>
    </row>
    <row r="25" spans="1:13" s="27" customFormat="1" x14ac:dyDescent="0.25">
      <c r="A25" s="20"/>
      <c r="B25" s="20"/>
      <c r="C25" s="22" t="s">
        <v>18</v>
      </c>
      <c r="D25" s="20" t="s">
        <v>19</v>
      </c>
      <c r="E25" s="24">
        <v>3.8300000000000001E-2</v>
      </c>
      <c r="F25" s="25">
        <f>E25*F23</f>
        <v>1.8767</v>
      </c>
      <c r="G25" s="25"/>
      <c r="H25" s="25"/>
      <c r="I25" s="25"/>
      <c r="J25" s="25"/>
      <c r="K25" s="25"/>
      <c r="L25" s="25"/>
      <c r="M25" s="77">
        <f t="shared" si="0"/>
        <v>0</v>
      </c>
    </row>
    <row r="26" spans="1:13" s="27" customFormat="1" x14ac:dyDescent="0.25">
      <c r="A26" s="20"/>
      <c r="B26" s="20" t="s">
        <v>51</v>
      </c>
      <c r="C26" s="22" t="s">
        <v>31</v>
      </c>
      <c r="D26" s="20" t="s">
        <v>32</v>
      </c>
      <c r="E26" s="24">
        <v>3.3000000000000002E-2</v>
      </c>
      <c r="F26" s="25">
        <f>E26*F23</f>
        <v>1.617</v>
      </c>
      <c r="G26" s="25"/>
      <c r="H26" s="25"/>
      <c r="I26" s="25"/>
      <c r="J26" s="77"/>
      <c r="K26" s="25"/>
      <c r="L26" s="25"/>
      <c r="M26" s="77">
        <f t="shared" si="0"/>
        <v>0</v>
      </c>
    </row>
    <row r="27" spans="1:13" s="27" customFormat="1" ht="27" x14ac:dyDescent="0.25">
      <c r="A27" s="20"/>
      <c r="B27" s="20" t="s">
        <v>22</v>
      </c>
      <c r="C27" s="22" t="s">
        <v>33</v>
      </c>
      <c r="D27" s="20" t="s">
        <v>23</v>
      </c>
      <c r="E27" s="24">
        <v>6.0000000000000001E-3</v>
      </c>
      <c r="F27" s="25">
        <f>E27*F23</f>
        <v>0.29399999999999998</v>
      </c>
      <c r="G27" s="25"/>
      <c r="H27" s="25"/>
      <c r="I27" s="25"/>
      <c r="J27" s="77"/>
      <c r="K27" s="25"/>
      <c r="L27" s="25"/>
      <c r="M27" s="77">
        <f t="shared" si="0"/>
        <v>0</v>
      </c>
    </row>
    <row r="28" spans="1:13" s="27" customFormat="1" x14ac:dyDescent="0.25">
      <c r="A28" s="29"/>
      <c r="B28" s="20" t="s">
        <v>52</v>
      </c>
      <c r="C28" s="30" t="s">
        <v>34</v>
      </c>
      <c r="D28" s="20" t="s">
        <v>15</v>
      </c>
      <c r="E28" s="31">
        <v>5.28E-2</v>
      </c>
      <c r="F28" s="25">
        <f>E28*F23</f>
        <v>2.5872000000000002</v>
      </c>
      <c r="G28" s="26"/>
      <c r="H28" s="25"/>
      <c r="I28" s="25"/>
      <c r="J28" s="77"/>
      <c r="K28" s="25"/>
      <c r="L28" s="25"/>
      <c r="M28" s="77">
        <f t="shared" si="0"/>
        <v>0</v>
      </c>
    </row>
    <row r="29" spans="1:13" s="27" customFormat="1" x14ac:dyDescent="0.25">
      <c r="A29" s="29"/>
      <c r="B29" s="20"/>
      <c r="C29" s="30" t="s">
        <v>20</v>
      </c>
      <c r="D29" s="20" t="s">
        <v>19</v>
      </c>
      <c r="E29" s="31">
        <v>0.03</v>
      </c>
      <c r="F29" s="25">
        <f>E29*F23</f>
        <v>1.47</v>
      </c>
      <c r="G29" s="26"/>
      <c r="H29" s="25"/>
      <c r="I29" s="25"/>
      <c r="J29" s="77"/>
      <c r="K29" s="25"/>
      <c r="L29" s="25"/>
      <c r="M29" s="77">
        <f t="shared" si="0"/>
        <v>0</v>
      </c>
    </row>
    <row r="30" spans="1:13" s="5" customFormat="1" x14ac:dyDescent="0.25">
      <c r="A30" s="78"/>
      <c r="B30" s="78"/>
      <c r="C30" s="62" t="s">
        <v>24</v>
      </c>
      <c r="D30" s="79"/>
      <c r="E30" s="90"/>
      <c r="F30" s="93"/>
      <c r="G30" s="80"/>
      <c r="H30" s="92"/>
      <c r="I30" s="90"/>
      <c r="J30" s="80"/>
      <c r="K30" s="90"/>
      <c r="L30" s="92"/>
      <c r="M30" s="90"/>
    </row>
    <row r="31" spans="1:13" s="19" customFormat="1" ht="27" x14ac:dyDescent="0.25">
      <c r="A31" s="13">
        <v>1</v>
      </c>
      <c r="B31" s="14" t="s">
        <v>22</v>
      </c>
      <c r="C31" s="15" t="s">
        <v>45</v>
      </c>
      <c r="D31" s="16" t="s">
        <v>37</v>
      </c>
      <c r="E31" s="17"/>
      <c r="F31" s="18">
        <v>125</v>
      </c>
      <c r="G31" s="18"/>
      <c r="H31" s="18"/>
      <c r="I31" s="18"/>
      <c r="J31" s="18"/>
      <c r="K31" s="18"/>
      <c r="L31" s="18"/>
      <c r="M31" s="18"/>
    </row>
    <row r="32" spans="1:13" s="19" customFormat="1" x14ac:dyDescent="0.25">
      <c r="A32" s="20"/>
      <c r="B32" s="21"/>
      <c r="C32" s="22" t="s">
        <v>16</v>
      </c>
      <c r="D32" s="23" t="s">
        <v>17</v>
      </c>
      <c r="E32" s="24">
        <v>0.16</v>
      </c>
      <c r="F32" s="25">
        <f>F31*E32</f>
        <v>20</v>
      </c>
      <c r="G32" s="25"/>
      <c r="H32" s="77"/>
      <c r="I32" s="25"/>
      <c r="J32" s="25"/>
      <c r="K32" s="25"/>
      <c r="L32" s="25"/>
      <c r="M32" s="77">
        <f>H32+J32+L32</f>
        <v>0</v>
      </c>
    </row>
    <row r="33" spans="1:13" s="27" customFormat="1" ht="27" x14ac:dyDescent="0.25">
      <c r="A33" s="13">
        <v>2</v>
      </c>
      <c r="B33" s="13" t="s">
        <v>46</v>
      </c>
      <c r="C33" s="15" t="s">
        <v>47</v>
      </c>
      <c r="D33" s="13" t="s">
        <v>15</v>
      </c>
      <c r="E33" s="17"/>
      <c r="F33" s="18">
        <v>0.5</v>
      </c>
      <c r="G33" s="18"/>
      <c r="H33" s="85"/>
      <c r="I33" s="18"/>
      <c r="J33" s="85"/>
      <c r="K33" s="18"/>
      <c r="L33" s="85"/>
      <c r="M33" s="85"/>
    </row>
    <row r="34" spans="1:13" s="27" customFormat="1" x14ac:dyDescent="0.25">
      <c r="A34" s="20"/>
      <c r="B34" s="20"/>
      <c r="C34" s="22" t="s">
        <v>16</v>
      </c>
      <c r="D34" s="20" t="s">
        <v>17</v>
      </c>
      <c r="E34" s="24">
        <v>4.84</v>
      </c>
      <c r="F34" s="25">
        <f>E34*F33</f>
        <v>2.42</v>
      </c>
      <c r="G34" s="25"/>
      <c r="H34" s="77"/>
      <c r="I34" s="25"/>
      <c r="J34" s="77"/>
      <c r="K34" s="25"/>
      <c r="L34" s="77"/>
      <c r="M34" s="77">
        <f>H34+J34+L34</f>
        <v>0</v>
      </c>
    </row>
    <row r="35" spans="1:13" s="27" customFormat="1" x14ac:dyDescent="0.25">
      <c r="A35" s="20"/>
      <c r="B35" s="20"/>
      <c r="C35" s="22" t="s">
        <v>18</v>
      </c>
      <c r="D35" s="20" t="s">
        <v>19</v>
      </c>
      <c r="E35" s="24">
        <v>1.67</v>
      </c>
      <c r="F35" s="25">
        <f>E35*F33</f>
        <v>0.83499999999999996</v>
      </c>
      <c r="G35" s="25"/>
      <c r="H35" s="77"/>
      <c r="I35" s="25"/>
      <c r="J35" s="77"/>
      <c r="K35" s="25"/>
      <c r="L35" s="77"/>
      <c r="M35" s="77">
        <f>H35+J35+L35</f>
        <v>0</v>
      </c>
    </row>
    <row r="36" spans="1:13" s="27" customFormat="1" ht="27" x14ac:dyDescent="0.25">
      <c r="A36" s="13">
        <v>3</v>
      </c>
      <c r="B36" s="28" t="s">
        <v>48</v>
      </c>
      <c r="C36" s="15" t="s">
        <v>49</v>
      </c>
      <c r="D36" s="13" t="s">
        <v>37</v>
      </c>
      <c r="E36" s="17"/>
      <c r="F36" s="18">
        <v>19</v>
      </c>
      <c r="G36" s="18"/>
      <c r="H36" s="85"/>
      <c r="I36" s="18"/>
      <c r="J36" s="18"/>
      <c r="K36" s="18"/>
      <c r="L36" s="18"/>
      <c r="M36" s="85"/>
    </row>
    <row r="37" spans="1:13" s="27" customFormat="1" x14ac:dyDescent="0.25">
      <c r="A37" s="20"/>
      <c r="B37" s="20"/>
      <c r="C37" s="22" t="s">
        <v>16</v>
      </c>
      <c r="D37" s="20" t="s">
        <v>17</v>
      </c>
      <c r="E37" s="24">
        <v>0.66</v>
      </c>
      <c r="F37" s="25">
        <f>E37*F36</f>
        <v>12.540000000000001</v>
      </c>
      <c r="G37" s="25"/>
      <c r="H37" s="77"/>
      <c r="I37" s="25"/>
      <c r="J37" s="25"/>
      <c r="K37" s="25"/>
      <c r="L37" s="25"/>
      <c r="M37" s="77">
        <f>H37+J37+L37</f>
        <v>0</v>
      </c>
    </row>
    <row r="38" spans="1:13" s="27" customFormat="1" x14ac:dyDescent="0.25">
      <c r="A38" s="20"/>
      <c r="B38" s="20"/>
      <c r="C38" s="22" t="s">
        <v>18</v>
      </c>
      <c r="D38" s="20" t="s">
        <v>19</v>
      </c>
      <c r="E38" s="24">
        <v>0.4</v>
      </c>
      <c r="F38" s="25">
        <f>E38*F36</f>
        <v>7.6000000000000005</v>
      </c>
      <c r="G38" s="25"/>
      <c r="H38" s="77"/>
      <c r="I38" s="25"/>
      <c r="J38" s="25"/>
      <c r="K38" s="25"/>
      <c r="L38" s="25"/>
      <c r="M38" s="77">
        <f>H38+J38+L38</f>
        <v>0</v>
      </c>
    </row>
    <row r="39" spans="1:13" s="27" customFormat="1" ht="27" x14ac:dyDescent="0.25">
      <c r="A39" s="13">
        <v>4</v>
      </c>
      <c r="B39" s="13" t="s">
        <v>50</v>
      </c>
      <c r="C39" s="15" t="s">
        <v>53</v>
      </c>
      <c r="D39" s="13" t="s">
        <v>21</v>
      </c>
      <c r="E39" s="17"/>
      <c r="F39" s="18">
        <v>840</v>
      </c>
      <c r="G39" s="18"/>
      <c r="H39" s="85"/>
      <c r="I39" s="18"/>
      <c r="J39" s="18"/>
      <c r="K39" s="18"/>
      <c r="L39" s="18"/>
      <c r="M39" s="18"/>
    </row>
    <row r="40" spans="1:13" s="27" customFormat="1" x14ac:dyDescent="0.25">
      <c r="A40" s="20"/>
      <c r="B40" s="20"/>
      <c r="C40" s="22" t="s">
        <v>16</v>
      </c>
      <c r="D40" s="20" t="s">
        <v>17</v>
      </c>
      <c r="E40" s="24">
        <v>0.13700000000000001</v>
      </c>
      <c r="F40" s="25">
        <f>E40*F39</f>
        <v>115.08000000000001</v>
      </c>
      <c r="G40" s="25"/>
      <c r="H40" s="77"/>
      <c r="I40" s="25"/>
      <c r="J40" s="25"/>
      <c r="K40" s="25"/>
      <c r="L40" s="25"/>
      <c r="M40" s="25">
        <f>H40+J40+L40</f>
        <v>0</v>
      </c>
    </row>
    <row r="41" spans="1:13" s="27" customFormat="1" x14ac:dyDescent="0.25">
      <c r="A41" s="20"/>
      <c r="B41" s="20"/>
      <c r="C41" s="22" t="s">
        <v>18</v>
      </c>
      <c r="D41" s="20" t="s">
        <v>19</v>
      </c>
      <c r="E41" s="24">
        <v>5.8999999999999997E-2</v>
      </c>
      <c r="F41" s="25">
        <f>E41*F39</f>
        <v>49.559999999999995</v>
      </c>
      <c r="G41" s="25"/>
      <c r="H41" s="77"/>
      <c r="I41" s="25"/>
      <c r="J41" s="25"/>
      <c r="K41" s="25"/>
      <c r="L41" s="25"/>
      <c r="M41" s="25">
        <f>H41+J41+L41</f>
        <v>0</v>
      </c>
    </row>
    <row r="42" spans="1:13" s="27" customFormat="1" ht="27" x14ac:dyDescent="0.25">
      <c r="A42" s="13">
        <v>5</v>
      </c>
      <c r="B42" s="13" t="s">
        <v>30</v>
      </c>
      <c r="C42" s="15" t="s">
        <v>54</v>
      </c>
      <c r="D42" s="13" t="s">
        <v>15</v>
      </c>
      <c r="E42" s="17"/>
      <c r="F42" s="18">
        <v>42</v>
      </c>
      <c r="G42" s="18"/>
      <c r="H42" s="85"/>
      <c r="I42" s="18"/>
      <c r="J42" s="18"/>
      <c r="K42" s="18"/>
      <c r="L42" s="18"/>
      <c r="M42" s="18"/>
    </row>
    <row r="43" spans="1:13" s="27" customFormat="1" x14ac:dyDescent="0.25">
      <c r="A43" s="20"/>
      <c r="B43" s="20"/>
      <c r="C43" s="22" t="s">
        <v>16</v>
      </c>
      <c r="D43" s="20" t="s">
        <v>17</v>
      </c>
      <c r="E43" s="24">
        <v>0.77700000000000002</v>
      </c>
      <c r="F43" s="25">
        <f>E43*F42</f>
        <v>32.634</v>
      </c>
      <c r="G43" s="25"/>
      <c r="H43" s="77"/>
      <c r="I43" s="25"/>
      <c r="J43" s="25"/>
      <c r="K43" s="25"/>
      <c r="L43" s="25"/>
      <c r="M43" s="77">
        <f t="shared" ref="M43:M48" si="1">H43+J43+L43</f>
        <v>0</v>
      </c>
    </row>
    <row r="44" spans="1:13" s="27" customFormat="1" x14ac:dyDescent="0.25">
      <c r="A44" s="20"/>
      <c r="B44" s="20"/>
      <c r="C44" s="22" t="s">
        <v>18</v>
      </c>
      <c r="D44" s="20" t="s">
        <v>19</v>
      </c>
      <c r="E44" s="24">
        <v>3.8300000000000001E-2</v>
      </c>
      <c r="F44" s="25">
        <f>E44*F42</f>
        <v>1.6086</v>
      </c>
      <c r="G44" s="25"/>
      <c r="H44" s="25"/>
      <c r="I44" s="25"/>
      <c r="J44" s="25"/>
      <c r="K44" s="25"/>
      <c r="L44" s="25"/>
      <c r="M44" s="77">
        <f t="shared" si="1"/>
        <v>0</v>
      </c>
    </row>
    <row r="45" spans="1:13" s="27" customFormat="1" x14ac:dyDescent="0.25">
      <c r="A45" s="20"/>
      <c r="B45" s="20" t="s">
        <v>51</v>
      </c>
      <c r="C45" s="22" t="s">
        <v>31</v>
      </c>
      <c r="D45" s="20" t="s">
        <v>32</v>
      </c>
      <c r="E45" s="24">
        <v>3.3000000000000002E-2</v>
      </c>
      <c r="F45" s="25">
        <f>E45*F42</f>
        <v>1.3860000000000001</v>
      </c>
      <c r="G45" s="25"/>
      <c r="H45" s="25"/>
      <c r="I45" s="25"/>
      <c r="J45" s="77"/>
      <c r="K45" s="25"/>
      <c r="L45" s="25"/>
      <c r="M45" s="77">
        <f t="shared" si="1"/>
        <v>0</v>
      </c>
    </row>
    <row r="46" spans="1:13" s="27" customFormat="1" ht="27" x14ac:dyDescent="0.25">
      <c r="A46" s="20"/>
      <c r="B46" s="20" t="s">
        <v>22</v>
      </c>
      <c r="C46" s="22" t="s">
        <v>33</v>
      </c>
      <c r="D46" s="20" t="s">
        <v>23</v>
      </c>
      <c r="E46" s="24">
        <v>6.0000000000000001E-3</v>
      </c>
      <c r="F46" s="25">
        <f>E46*F42</f>
        <v>0.252</v>
      </c>
      <c r="G46" s="25"/>
      <c r="H46" s="25"/>
      <c r="I46" s="25"/>
      <c r="J46" s="77"/>
      <c r="K46" s="25"/>
      <c r="L46" s="25"/>
      <c r="M46" s="77">
        <f t="shared" si="1"/>
        <v>0</v>
      </c>
    </row>
    <row r="47" spans="1:13" s="27" customFormat="1" x14ac:dyDescent="0.25">
      <c r="A47" s="29"/>
      <c r="B47" s="20" t="s">
        <v>52</v>
      </c>
      <c r="C47" s="30" t="s">
        <v>34</v>
      </c>
      <c r="D47" s="20" t="s">
        <v>15</v>
      </c>
      <c r="E47" s="31">
        <v>5.28E-2</v>
      </c>
      <c r="F47" s="25">
        <f>E47*F42</f>
        <v>2.2176</v>
      </c>
      <c r="G47" s="26"/>
      <c r="H47" s="25"/>
      <c r="I47" s="25"/>
      <c r="J47" s="77"/>
      <c r="K47" s="25"/>
      <c r="L47" s="25"/>
      <c r="M47" s="77">
        <f t="shared" si="1"/>
        <v>0</v>
      </c>
    </row>
    <row r="48" spans="1:13" s="27" customFormat="1" x14ac:dyDescent="0.25">
      <c r="A48" s="29"/>
      <c r="B48" s="20"/>
      <c r="C48" s="30" t="s">
        <v>20</v>
      </c>
      <c r="D48" s="20" t="s">
        <v>19</v>
      </c>
      <c r="E48" s="31">
        <v>0.03</v>
      </c>
      <c r="F48" s="25">
        <f>E48*F42</f>
        <v>1.26</v>
      </c>
      <c r="G48" s="26"/>
      <c r="H48" s="25"/>
      <c r="I48" s="25"/>
      <c r="J48" s="77"/>
      <c r="K48" s="25"/>
      <c r="L48" s="25"/>
      <c r="M48" s="77">
        <f t="shared" si="1"/>
        <v>0</v>
      </c>
    </row>
    <row r="49" spans="1:13" s="5" customFormat="1" x14ac:dyDescent="0.25">
      <c r="A49" s="78"/>
      <c r="B49" s="78"/>
      <c r="C49" s="62" t="s">
        <v>55</v>
      </c>
      <c r="D49" s="79"/>
      <c r="E49" s="90"/>
      <c r="F49" s="93"/>
      <c r="G49" s="80"/>
      <c r="H49" s="92"/>
      <c r="I49" s="90"/>
      <c r="J49" s="80"/>
      <c r="K49" s="90"/>
      <c r="L49" s="92"/>
      <c r="M49" s="90"/>
    </row>
    <row r="50" spans="1:13" s="19" customFormat="1" ht="27" x14ac:dyDescent="0.25">
      <c r="A50" s="13">
        <v>1</v>
      </c>
      <c r="B50" s="14" t="s">
        <v>22</v>
      </c>
      <c r="C50" s="15" t="s">
        <v>45</v>
      </c>
      <c r="D50" s="16" t="s">
        <v>37</v>
      </c>
      <c r="E50" s="17"/>
      <c r="F50" s="18">
        <v>60</v>
      </c>
      <c r="G50" s="18"/>
      <c r="H50" s="18"/>
      <c r="I50" s="18"/>
      <c r="J50" s="18"/>
      <c r="K50" s="18"/>
      <c r="L50" s="18"/>
      <c r="M50" s="18"/>
    </row>
    <row r="51" spans="1:13" s="19" customFormat="1" x14ac:dyDescent="0.25">
      <c r="A51" s="20"/>
      <c r="B51" s="21"/>
      <c r="C51" s="22" t="s">
        <v>16</v>
      </c>
      <c r="D51" s="23" t="s">
        <v>17</v>
      </c>
      <c r="E51" s="24">
        <v>0.16</v>
      </c>
      <c r="F51" s="25">
        <f>F50*E51</f>
        <v>9.6</v>
      </c>
      <c r="G51" s="25"/>
      <c r="H51" s="77"/>
      <c r="I51" s="25"/>
      <c r="J51" s="25"/>
      <c r="K51" s="25"/>
      <c r="L51" s="25"/>
      <c r="M51" s="77">
        <f>H51+J51+L51</f>
        <v>0</v>
      </c>
    </row>
    <row r="52" spans="1:13" s="27" customFormat="1" ht="27" x14ac:dyDescent="0.25">
      <c r="A52" s="13">
        <v>2</v>
      </c>
      <c r="B52" s="13" t="s">
        <v>46</v>
      </c>
      <c r="C52" s="15" t="s">
        <v>47</v>
      </c>
      <c r="D52" s="13" t="s">
        <v>15</v>
      </c>
      <c r="E52" s="17"/>
      <c r="F52" s="18">
        <v>0.3</v>
      </c>
      <c r="G52" s="18"/>
      <c r="H52" s="85"/>
      <c r="I52" s="18"/>
      <c r="J52" s="85"/>
      <c r="K52" s="18"/>
      <c r="L52" s="85"/>
      <c r="M52" s="85"/>
    </row>
    <row r="53" spans="1:13" s="27" customFormat="1" x14ac:dyDescent="0.25">
      <c r="A53" s="20"/>
      <c r="B53" s="20"/>
      <c r="C53" s="22" t="s">
        <v>16</v>
      </c>
      <c r="D53" s="20" t="s">
        <v>17</v>
      </c>
      <c r="E53" s="24">
        <v>4.84</v>
      </c>
      <c r="F53" s="25">
        <f>E53*F52</f>
        <v>1.452</v>
      </c>
      <c r="G53" s="25"/>
      <c r="H53" s="77"/>
      <c r="I53" s="25"/>
      <c r="J53" s="77"/>
      <c r="K53" s="25"/>
      <c r="L53" s="77"/>
      <c r="M53" s="77">
        <f>H53+J53+L53</f>
        <v>0</v>
      </c>
    </row>
    <row r="54" spans="1:13" s="27" customFormat="1" x14ac:dyDescent="0.25">
      <c r="A54" s="20"/>
      <c r="B54" s="20"/>
      <c r="C54" s="22" t="s">
        <v>18</v>
      </c>
      <c r="D54" s="20" t="s">
        <v>19</v>
      </c>
      <c r="E54" s="24">
        <v>1.67</v>
      </c>
      <c r="F54" s="25">
        <f>E54*F52</f>
        <v>0.501</v>
      </c>
      <c r="G54" s="25"/>
      <c r="H54" s="77"/>
      <c r="I54" s="25"/>
      <c r="J54" s="77"/>
      <c r="K54" s="25"/>
      <c r="L54" s="77"/>
      <c r="M54" s="77">
        <f>H54+J54+L54</f>
        <v>0</v>
      </c>
    </row>
    <row r="55" spans="1:13" s="27" customFormat="1" ht="27" x14ac:dyDescent="0.25">
      <c r="A55" s="13">
        <v>3</v>
      </c>
      <c r="B55" s="28" t="s">
        <v>48</v>
      </c>
      <c r="C55" s="15" t="s">
        <v>49</v>
      </c>
      <c r="D55" s="13" t="s">
        <v>37</v>
      </c>
      <c r="E55" s="17"/>
      <c r="F55" s="18">
        <v>10</v>
      </c>
      <c r="G55" s="18"/>
      <c r="H55" s="85"/>
      <c r="I55" s="18"/>
      <c r="J55" s="18"/>
      <c r="K55" s="18"/>
      <c r="L55" s="18"/>
      <c r="M55" s="85"/>
    </row>
    <row r="56" spans="1:13" s="27" customFormat="1" x14ac:dyDescent="0.25">
      <c r="A56" s="20"/>
      <c r="B56" s="20"/>
      <c r="C56" s="22" t="s">
        <v>16</v>
      </c>
      <c r="D56" s="20" t="s">
        <v>17</v>
      </c>
      <c r="E56" s="24">
        <v>0.66</v>
      </c>
      <c r="F56" s="25">
        <f>E56*F55</f>
        <v>6.6000000000000005</v>
      </c>
      <c r="G56" s="25"/>
      <c r="H56" s="77"/>
      <c r="I56" s="25"/>
      <c r="J56" s="25"/>
      <c r="K56" s="25"/>
      <c r="L56" s="25"/>
      <c r="M56" s="77">
        <f>H56+J56+L56</f>
        <v>0</v>
      </c>
    </row>
    <row r="57" spans="1:13" s="27" customFormat="1" x14ac:dyDescent="0.25">
      <c r="A57" s="20"/>
      <c r="B57" s="20"/>
      <c r="C57" s="22" t="s">
        <v>18</v>
      </c>
      <c r="D57" s="20" t="s">
        <v>19</v>
      </c>
      <c r="E57" s="24">
        <v>0.4</v>
      </c>
      <c r="F57" s="25">
        <f>E57*F55</f>
        <v>4</v>
      </c>
      <c r="G57" s="25"/>
      <c r="H57" s="77"/>
      <c r="I57" s="25"/>
      <c r="J57" s="25"/>
      <c r="K57" s="25"/>
      <c r="L57" s="25"/>
      <c r="M57" s="77">
        <f>H57+J57+L57</f>
        <v>0</v>
      </c>
    </row>
    <row r="58" spans="1:13" s="27" customFormat="1" ht="27" x14ac:dyDescent="0.25">
      <c r="A58" s="13">
        <v>4</v>
      </c>
      <c r="B58" s="13" t="s">
        <v>50</v>
      </c>
      <c r="C58" s="15" t="s">
        <v>53</v>
      </c>
      <c r="D58" s="13" t="s">
        <v>21</v>
      </c>
      <c r="E58" s="17"/>
      <c r="F58" s="18">
        <v>510</v>
      </c>
      <c r="G58" s="18"/>
      <c r="H58" s="85"/>
      <c r="I58" s="18"/>
      <c r="J58" s="18"/>
      <c r="K58" s="18"/>
      <c r="L58" s="18"/>
      <c r="M58" s="18"/>
    </row>
    <row r="59" spans="1:13" s="27" customFormat="1" x14ac:dyDescent="0.25">
      <c r="A59" s="20"/>
      <c r="B59" s="20"/>
      <c r="C59" s="22" t="s">
        <v>16</v>
      </c>
      <c r="D59" s="20" t="s">
        <v>17</v>
      </c>
      <c r="E59" s="24">
        <v>0.13700000000000001</v>
      </c>
      <c r="F59" s="25">
        <f>E59*F58</f>
        <v>69.87</v>
      </c>
      <c r="G59" s="25"/>
      <c r="H59" s="77"/>
      <c r="I59" s="25"/>
      <c r="J59" s="25"/>
      <c r="K59" s="25"/>
      <c r="L59" s="25"/>
      <c r="M59" s="25">
        <f>H59+J59+L59</f>
        <v>0</v>
      </c>
    </row>
    <row r="60" spans="1:13" s="27" customFormat="1" x14ac:dyDescent="0.25">
      <c r="A60" s="20"/>
      <c r="B60" s="20"/>
      <c r="C60" s="22" t="s">
        <v>18</v>
      </c>
      <c r="D60" s="20" t="s">
        <v>19</v>
      </c>
      <c r="E60" s="24">
        <v>5.8999999999999997E-2</v>
      </c>
      <c r="F60" s="25">
        <f>E60*F58</f>
        <v>30.09</v>
      </c>
      <c r="G60" s="25"/>
      <c r="H60" s="77"/>
      <c r="I60" s="25"/>
      <c r="J60" s="25"/>
      <c r="K60" s="25"/>
      <c r="L60" s="25"/>
      <c r="M60" s="25">
        <f>H60+J60+L60</f>
        <v>0</v>
      </c>
    </row>
    <row r="61" spans="1:13" s="27" customFormat="1" ht="27" x14ac:dyDescent="0.25">
      <c r="A61" s="13">
        <v>5</v>
      </c>
      <c r="B61" s="13" t="s">
        <v>30</v>
      </c>
      <c r="C61" s="15" t="s">
        <v>54</v>
      </c>
      <c r="D61" s="13" t="s">
        <v>15</v>
      </c>
      <c r="E61" s="17"/>
      <c r="F61" s="18">
        <v>25.5</v>
      </c>
      <c r="G61" s="18"/>
      <c r="H61" s="85"/>
      <c r="I61" s="18"/>
      <c r="J61" s="18"/>
      <c r="K61" s="18"/>
      <c r="L61" s="18"/>
      <c r="M61" s="18"/>
    </row>
    <row r="62" spans="1:13" s="27" customFormat="1" x14ac:dyDescent="0.25">
      <c r="A62" s="20"/>
      <c r="B62" s="20"/>
      <c r="C62" s="22" t="s">
        <v>16</v>
      </c>
      <c r="D62" s="20" t="s">
        <v>17</v>
      </c>
      <c r="E62" s="24">
        <v>0.77700000000000002</v>
      </c>
      <c r="F62" s="25">
        <f>E62*F61</f>
        <v>19.813500000000001</v>
      </c>
      <c r="G62" s="25"/>
      <c r="H62" s="77"/>
      <c r="I62" s="25"/>
      <c r="J62" s="25"/>
      <c r="K62" s="25"/>
      <c r="L62" s="25"/>
      <c r="M62" s="77">
        <f t="shared" ref="M62:M67" si="2">H62+J62+L62</f>
        <v>0</v>
      </c>
    </row>
    <row r="63" spans="1:13" s="27" customFormat="1" x14ac:dyDescent="0.25">
      <c r="A63" s="20"/>
      <c r="B63" s="20"/>
      <c r="C63" s="22" t="s">
        <v>18</v>
      </c>
      <c r="D63" s="20" t="s">
        <v>19</v>
      </c>
      <c r="E63" s="24">
        <v>3.8300000000000001E-2</v>
      </c>
      <c r="F63" s="25">
        <f>E63*F61</f>
        <v>0.97665000000000002</v>
      </c>
      <c r="G63" s="25"/>
      <c r="H63" s="25"/>
      <c r="I63" s="25"/>
      <c r="J63" s="25"/>
      <c r="K63" s="25"/>
      <c r="L63" s="25"/>
      <c r="M63" s="77">
        <f t="shared" si="2"/>
        <v>0</v>
      </c>
    </row>
    <row r="64" spans="1:13" s="27" customFormat="1" x14ac:dyDescent="0.25">
      <c r="A64" s="20"/>
      <c r="B64" s="20" t="s">
        <v>51</v>
      </c>
      <c r="C64" s="22" t="s">
        <v>31</v>
      </c>
      <c r="D64" s="20" t="s">
        <v>32</v>
      </c>
      <c r="E64" s="24">
        <v>3.3000000000000002E-2</v>
      </c>
      <c r="F64" s="25">
        <f>E64*F61</f>
        <v>0.84150000000000003</v>
      </c>
      <c r="G64" s="25"/>
      <c r="H64" s="25"/>
      <c r="I64" s="25"/>
      <c r="J64" s="77"/>
      <c r="K64" s="25"/>
      <c r="L64" s="25"/>
      <c r="M64" s="77">
        <f t="shared" si="2"/>
        <v>0</v>
      </c>
    </row>
    <row r="65" spans="1:16" s="27" customFormat="1" ht="27" x14ac:dyDescent="0.25">
      <c r="A65" s="20"/>
      <c r="B65" s="20" t="s">
        <v>22</v>
      </c>
      <c r="C65" s="22" t="s">
        <v>33</v>
      </c>
      <c r="D65" s="20" t="s">
        <v>23</v>
      </c>
      <c r="E65" s="24">
        <v>6.0000000000000001E-3</v>
      </c>
      <c r="F65" s="25">
        <f>E65*F61</f>
        <v>0.153</v>
      </c>
      <c r="G65" s="25"/>
      <c r="H65" s="25"/>
      <c r="I65" s="25"/>
      <c r="J65" s="77"/>
      <c r="K65" s="25"/>
      <c r="L65" s="25"/>
      <c r="M65" s="77">
        <f t="shared" si="2"/>
        <v>0</v>
      </c>
    </row>
    <row r="66" spans="1:16" s="27" customFormat="1" x14ac:dyDescent="0.25">
      <c r="A66" s="29"/>
      <c r="B66" s="20" t="s">
        <v>52</v>
      </c>
      <c r="C66" s="30" t="s">
        <v>34</v>
      </c>
      <c r="D66" s="20" t="s">
        <v>15</v>
      </c>
      <c r="E66" s="31">
        <v>5.28E-2</v>
      </c>
      <c r="F66" s="25">
        <f>E66*F61</f>
        <v>1.3464</v>
      </c>
      <c r="G66" s="26"/>
      <c r="H66" s="25"/>
      <c r="I66" s="25"/>
      <c r="J66" s="77"/>
      <c r="K66" s="25"/>
      <c r="L66" s="25"/>
      <c r="M66" s="77">
        <f t="shared" si="2"/>
        <v>0</v>
      </c>
    </row>
    <row r="67" spans="1:16" s="27" customFormat="1" x14ac:dyDescent="0.25">
      <c r="A67" s="29"/>
      <c r="B67" s="20"/>
      <c r="C67" s="30" t="s">
        <v>20</v>
      </c>
      <c r="D67" s="20" t="s">
        <v>19</v>
      </c>
      <c r="E67" s="31">
        <v>0.03</v>
      </c>
      <c r="F67" s="25">
        <f>E67*F61</f>
        <v>0.76500000000000001</v>
      </c>
      <c r="G67" s="26"/>
      <c r="H67" s="25"/>
      <c r="I67" s="25"/>
      <c r="J67" s="77"/>
      <c r="K67" s="25"/>
      <c r="L67" s="25"/>
      <c r="M67" s="77">
        <f t="shared" si="2"/>
        <v>0</v>
      </c>
    </row>
    <row r="68" spans="1:16" s="140" customFormat="1" x14ac:dyDescent="0.25">
      <c r="A68" s="32"/>
      <c r="B68" s="138"/>
      <c r="C68" s="55" t="s">
        <v>89</v>
      </c>
      <c r="D68" s="139"/>
      <c r="E68" s="53"/>
      <c r="F68" s="33"/>
      <c r="G68" s="33"/>
      <c r="H68" s="86"/>
      <c r="I68" s="86"/>
      <c r="J68" s="86"/>
      <c r="K68" s="86"/>
      <c r="L68" s="86"/>
      <c r="M68" s="86">
        <f>SUM(M13:M67)</f>
        <v>0</v>
      </c>
    </row>
    <row r="69" spans="1:16" s="54" customFormat="1" x14ac:dyDescent="0.25">
      <c r="A69" s="50"/>
      <c r="B69" s="50"/>
      <c r="C69" s="51" t="s">
        <v>83</v>
      </c>
      <c r="D69" s="52" t="s">
        <v>108</v>
      </c>
      <c r="E69" s="53"/>
      <c r="F69" s="33"/>
      <c r="G69" s="33"/>
      <c r="H69" s="86"/>
      <c r="I69" s="86"/>
      <c r="J69" s="86"/>
      <c r="K69" s="86"/>
      <c r="L69" s="86"/>
      <c r="M69" s="86">
        <f>J69</f>
        <v>0</v>
      </c>
    </row>
    <row r="70" spans="1:16" s="54" customFormat="1" x14ac:dyDescent="0.25">
      <c r="A70" s="50"/>
      <c r="B70" s="50"/>
      <c r="C70" s="55" t="s">
        <v>89</v>
      </c>
      <c r="D70" s="56"/>
      <c r="E70" s="53"/>
      <c r="F70" s="33"/>
      <c r="G70" s="33"/>
      <c r="H70" s="86"/>
      <c r="I70" s="86"/>
      <c r="J70" s="86"/>
      <c r="K70" s="86"/>
      <c r="L70" s="86"/>
      <c r="M70" s="86">
        <f>M69+M68</f>
        <v>0</v>
      </c>
    </row>
    <row r="71" spans="1:16" s="54" customFormat="1" x14ac:dyDescent="0.25">
      <c r="A71" s="50"/>
      <c r="B71" s="50"/>
      <c r="C71" s="51" t="s">
        <v>92</v>
      </c>
      <c r="D71" s="52" t="s">
        <v>108</v>
      </c>
      <c r="E71" s="53"/>
      <c r="F71" s="33"/>
      <c r="G71" s="33"/>
      <c r="H71" s="86"/>
      <c r="I71" s="86"/>
      <c r="J71" s="86"/>
      <c r="K71" s="86"/>
      <c r="L71" s="86"/>
      <c r="M71" s="86"/>
    </row>
    <row r="72" spans="1:16" s="54" customFormat="1" x14ac:dyDescent="0.25">
      <c r="A72" s="50"/>
      <c r="B72" s="50"/>
      <c r="C72" s="55" t="s">
        <v>89</v>
      </c>
      <c r="D72" s="56"/>
      <c r="E72" s="53"/>
      <c r="F72" s="33"/>
      <c r="G72" s="33"/>
      <c r="H72" s="86"/>
      <c r="I72" s="86"/>
      <c r="J72" s="86"/>
      <c r="K72" s="86"/>
      <c r="L72" s="86"/>
      <c r="M72" s="86"/>
    </row>
    <row r="73" spans="1:16" s="54" customFormat="1" x14ac:dyDescent="0.25">
      <c r="A73" s="50"/>
      <c r="B73" s="50"/>
      <c r="C73" s="57" t="s">
        <v>86</v>
      </c>
      <c r="D73" s="52" t="s">
        <v>108</v>
      </c>
      <c r="E73" s="53"/>
      <c r="F73" s="33"/>
      <c r="G73" s="33"/>
      <c r="H73" s="86"/>
      <c r="I73" s="86"/>
      <c r="J73" s="86"/>
      <c r="K73" s="86"/>
      <c r="L73" s="86"/>
      <c r="M73" s="86"/>
      <c r="O73" s="58"/>
    </row>
    <row r="74" spans="1:16" s="5" customFormat="1" x14ac:dyDescent="0.25">
      <c r="A74" s="50"/>
      <c r="B74" s="50"/>
      <c r="C74" s="61" t="s">
        <v>87</v>
      </c>
      <c r="D74" s="59"/>
      <c r="E74" s="60"/>
      <c r="F74" s="33"/>
      <c r="G74" s="33"/>
      <c r="H74" s="86"/>
      <c r="I74" s="86"/>
      <c r="J74" s="86"/>
      <c r="K74" s="86"/>
      <c r="L74" s="86"/>
      <c r="M74" s="86"/>
    </row>
    <row r="75" spans="1:16" s="5" customFormat="1" x14ac:dyDescent="0.25">
      <c r="A75" s="50"/>
      <c r="B75" s="50"/>
      <c r="C75" s="66" t="s">
        <v>91</v>
      </c>
      <c r="D75" s="52">
        <v>0.05</v>
      </c>
      <c r="E75" s="60"/>
      <c r="F75" s="33"/>
      <c r="G75" s="33"/>
      <c r="H75" s="86"/>
      <c r="I75" s="86"/>
      <c r="J75" s="86"/>
      <c r="K75" s="86"/>
      <c r="L75" s="86"/>
      <c r="M75" s="86"/>
    </row>
    <row r="76" spans="1:16" s="5" customFormat="1" x14ac:dyDescent="0.25">
      <c r="A76" s="50"/>
      <c r="B76" s="50"/>
      <c r="C76" s="61" t="s">
        <v>89</v>
      </c>
      <c r="D76" s="62"/>
      <c r="E76" s="63"/>
      <c r="F76" s="64"/>
      <c r="G76" s="65"/>
      <c r="H76" s="100"/>
      <c r="I76" s="100"/>
      <c r="J76" s="100"/>
      <c r="K76" s="100"/>
      <c r="L76" s="100"/>
      <c r="M76" s="100"/>
    </row>
    <row r="77" spans="1:16" s="5" customFormat="1" x14ac:dyDescent="0.25">
      <c r="A77" s="50"/>
      <c r="B77" s="50"/>
      <c r="C77" s="66" t="s">
        <v>90</v>
      </c>
      <c r="D77" s="52">
        <v>0.18</v>
      </c>
      <c r="E77" s="60"/>
      <c r="F77" s="67"/>
      <c r="G77" s="67"/>
      <c r="H77" s="101"/>
      <c r="I77" s="101"/>
      <c r="J77" s="101"/>
      <c r="K77" s="101"/>
      <c r="L77" s="101"/>
      <c r="M77" s="101"/>
    </row>
    <row r="78" spans="1:16" s="5" customFormat="1" x14ac:dyDescent="0.25">
      <c r="A78" s="50"/>
      <c r="B78" s="50"/>
      <c r="C78" s="61" t="s">
        <v>89</v>
      </c>
      <c r="D78" s="62"/>
      <c r="E78" s="60"/>
      <c r="F78" s="67"/>
      <c r="G78" s="67"/>
      <c r="H78" s="101"/>
      <c r="I78" s="101"/>
      <c r="J78" s="101"/>
      <c r="K78" s="101"/>
      <c r="L78" s="101"/>
      <c r="M78" s="101"/>
      <c r="P78" s="141"/>
    </row>
    <row r="79" spans="1:16" s="34" customFormat="1" x14ac:dyDescent="0.25">
      <c r="A79" s="97"/>
      <c r="B79" s="97"/>
      <c r="C79" s="97" t="s">
        <v>56</v>
      </c>
      <c r="D79" s="97"/>
      <c r="E79" s="142"/>
      <c r="F79" s="98"/>
      <c r="G79" s="98"/>
      <c r="H79" s="99"/>
      <c r="I79" s="98"/>
      <c r="J79" s="98"/>
      <c r="K79" s="98"/>
      <c r="L79" s="98"/>
      <c r="M79" s="98"/>
    </row>
    <row r="80" spans="1:16" s="34" customFormat="1" x14ac:dyDescent="0.25">
      <c r="A80" s="81"/>
      <c r="B80" s="81"/>
      <c r="C80" s="81" t="s">
        <v>42</v>
      </c>
      <c r="D80" s="81"/>
      <c r="E80" s="82"/>
      <c r="F80" s="83"/>
      <c r="G80" s="84"/>
      <c r="H80" s="87"/>
      <c r="I80" s="83"/>
      <c r="J80" s="83"/>
      <c r="K80" s="83"/>
      <c r="L80" s="83"/>
      <c r="M80" s="83"/>
    </row>
    <row r="81" spans="1:13" s="39" customFormat="1" ht="27" x14ac:dyDescent="0.25">
      <c r="A81" s="13">
        <v>1</v>
      </c>
      <c r="B81" s="35" t="s">
        <v>57</v>
      </c>
      <c r="C81" s="15" t="s">
        <v>58</v>
      </c>
      <c r="D81" s="13" t="s">
        <v>41</v>
      </c>
      <c r="E81" s="36"/>
      <c r="F81" s="37">
        <v>9</v>
      </c>
      <c r="G81" s="38"/>
      <c r="H81" s="85"/>
      <c r="I81" s="18"/>
      <c r="J81" s="18"/>
      <c r="K81" s="18"/>
      <c r="L81" s="18"/>
      <c r="M81" s="18"/>
    </row>
    <row r="82" spans="1:13" s="39" customFormat="1" x14ac:dyDescent="0.25">
      <c r="A82" s="20"/>
      <c r="B82" s="40"/>
      <c r="C82" s="41" t="s">
        <v>16</v>
      </c>
      <c r="D82" s="23" t="s">
        <v>17</v>
      </c>
      <c r="E82" s="42">
        <v>2.71</v>
      </c>
      <c r="F82" s="25">
        <f>F81*E82</f>
        <v>24.39</v>
      </c>
      <c r="G82" s="25"/>
      <c r="H82" s="77"/>
      <c r="I82" s="25"/>
      <c r="J82" s="25"/>
      <c r="K82" s="25"/>
      <c r="L82" s="25"/>
      <c r="M82" s="25">
        <f>H82+J82+L82</f>
        <v>0</v>
      </c>
    </row>
    <row r="83" spans="1:13" s="39" customFormat="1" x14ac:dyDescent="0.25">
      <c r="A83" s="20"/>
      <c r="B83" s="40"/>
      <c r="C83" s="41" t="s">
        <v>18</v>
      </c>
      <c r="D83" s="23" t="s">
        <v>19</v>
      </c>
      <c r="E83" s="42">
        <v>0.06</v>
      </c>
      <c r="F83" s="25">
        <f>E83*F81</f>
        <v>0.54</v>
      </c>
      <c r="G83" s="25"/>
      <c r="H83" s="25"/>
      <c r="I83" s="25"/>
      <c r="J83" s="25"/>
      <c r="K83" s="25"/>
      <c r="L83" s="25"/>
      <c r="M83" s="25">
        <f t="shared" ref="M83:M88" si="3">H83+J83+L83</f>
        <v>0</v>
      </c>
    </row>
    <row r="84" spans="1:13" s="39" customFormat="1" x14ac:dyDescent="0.25">
      <c r="A84" s="20"/>
      <c r="B84" s="49" t="s">
        <v>59</v>
      </c>
      <c r="C84" s="41" t="s">
        <v>60</v>
      </c>
      <c r="D84" s="23" t="s">
        <v>41</v>
      </c>
      <c r="E84" s="42"/>
      <c r="F84" s="25">
        <v>1</v>
      </c>
      <c r="G84" s="25"/>
      <c r="H84" s="25"/>
      <c r="I84" s="25"/>
      <c r="J84" s="25"/>
      <c r="K84" s="25"/>
      <c r="L84" s="25"/>
      <c r="M84" s="25">
        <f t="shared" si="3"/>
        <v>0</v>
      </c>
    </row>
    <row r="85" spans="1:13" s="39" customFormat="1" x14ac:dyDescent="0.25">
      <c r="A85" s="20"/>
      <c r="B85" s="102" t="s">
        <v>63</v>
      </c>
      <c r="C85" s="41" t="s">
        <v>61</v>
      </c>
      <c r="D85" s="23" t="s">
        <v>37</v>
      </c>
      <c r="E85" s="42"/>
      <c r="F85" s="25">
        <v>1</v>
      </c>
      <c r="G85" s="25"/>
      <c r="H85" s="25"/>
      <c r="I85" s="25"/>
      <c r="J85" s="25"/>
      <c r="K85" s="25"/>
      <c r="L85" s="25"/>
      <c r="M85" s="25">
        <f t="shared" si="3"/>
        <v>0</v>
      </c>
    </row>
    <row r="86" spans="1:13" s="39" customFormat="1" x14ac:dyDescent="0.25">
      <c r="A86" s="20"/>
      <c r="B86" s="49" t="s">
        <v>64</v>
      </c>
      <c r="C86" s="41" t="s">
        <v>62</v>
      </c>
      <c r="D86" s="23" t="s">
        <v>37</v>
      </c>
      <c r="E86" s="42"/>
      <c r="F86" s="25">
        <v>1</v>
      </c>
      <c r="G86" s="25"/>
      <c r="H86" s="25"/>
      <c r="I86" s="25"/>
      <c r="J86" s="25"/>
      <c r="K86" s="25"/>
      <c r="L86" s="25"/>
      <c r="M86" s="25">
        <f t="shared" si="3"/>
        <v>0</v>
      </c>
    </row>
    <row r="87" spans="1:13" s="39" customFormat="1" x14ac:dyDescent="0.25">
      <c r="A87" s="20"/>
      <c r="B87" s="49" t="s">
        <v>65</v>
      </c>
      <c r="C87" s="41" t="s">
        <v>66</v>
      </c>
      <c r="D87" s="23" t="s">
        <v>37</v>
      </c>
      <c r="E87" s="42"/>
      <c r="F87" s="25">
        <v>7</v>
      </c>
      <c r="G87" s="25"/>
      <c r="H87" s="25"/>
      <c r="I87" s="25"/>
      <c r="J87" s="25"/>
      <c r="K87" s="25"/>
      <c r="L87" s="25"/>
      <c r="M87" s="25">
        <f t="shared" si="3"/>
        <v>0</v>
      </c>
    </row>
    <row r="88" spans="1:13" s="39" customFormat="1" x14ac:dyDescent="0.25">
      <c r="A88" s="20"/>
      <c r="B88" s="49"/>
      <c r="C88" s="41" t="s">
        <v>20</v>
      </c>
      <c r="D88" s="23" t="s">
        <v>19</v>
      </c>
      <c r="E88" s="42">
        <v>0.94</v>
      </c>
      <c r="F88" s="25">
        <f>E88*F81</f>
        <v>8.4599999999999991</v>
      </c>
      <c r="G88" s="25"/>
      <c r="H88" s="25"/>
      <c r="I88" s="25"/>
      <c r="J88" s="25"/>
      <c r="K88" s="25"/>
      <c r="L88" s="25"/>
      <c r="M88" s="25">
        <f t="shared" si="3"/>
        <v>0</v>
      </c>
    </row>
    <row r="89" spans="1:13" s="39" customFormat="1" ht="27" x14ac:dyDescent="0.25">
      <c r="A89" s="13">
        <v>2</v>
      </c>
      <c r="B89" s="35" t="s">
        <v>35</v>
      </c>
      <c r="C89" s="15" t="s">
        <v>36</v>
      </c>
      <c r="D89" s="13" t="s">
        <v>37</v>
      </c>
      <c r="E89" s="36"/>
      <c r="F89" s="37">
        <v>38</v>
      </c>
      <c r="G89" s="38"/>
      <c r="H89" s="18"/>
      <c r="I89" s="18"/>
      <c r="J89" s="18"/>
      <c r="K89" s="18"/>
      <c r="L89" s="18"/>
      <c r="M89" s="18"/>
    </row>
    <row r="90" spans="1:13" s="39" customFormat="1" x14ac:dyDescent="0.25">
      <c r="A90" s="20"/>
      <c r="B90" s="40"/>
      <c r="C90" s="41" t="s">
        <v>16</v>
      </c>
      <c r="D90" s="23" t="s">
        <v>17</v>
      </c>
      <c r="E90" s="42">
        <v>0.34</v>
      </c>
      <c r="F90" s="25">
        <f>F89*E90</f>
        <v>12.920000000000002</v>
      </c>
      <c r="G90" s="25"/>
      <c r="H90" s="25"/>
      <c r="I90" s="25"/>
      <c r="J90" s="25"/>
      <c r="K90" s="25"/>
      <c r="L90" s="25"/>
      <c r="M90" s="25">
        <f>H90+J90+L90</f>
        <v>0</v>
      </c>
    </row>
    <row r="91" spans="1:13" s="39" customFormat="1" x14ac:dyDescent="0.25">
      <c r="A91" s="20"/>
      <c r="B91" s="40"/>
      <c r="C91" s="41" t="s">
        <v>18</v>
      </c>
      <c r="D91" s="23" t="s">
        <v>19</v>
      </c>
      <c r="E91" s="42">
        <v>1.2999999999999999E-2</v>
      </c>
      <c r="F91" s="25">
        <f>E91*F89</f>
        <v>0.49399999999999999</v>
      </c>
      <c r="G91" s="25"/>
      <c r="H91" s="25"/>
      <c r="I91" s="25"/>
      <c r="J91" s="25"/>
      <c r="K91" s="25"/>
      <c r="L91" s="25"/>
      <c r="M91" s="25">
        <f>H91+J91+L91</f>
        <v>0</v>
      </c>
    </row>
    <row r="92" spans="1:13" s="39" customFormat="1" ht="27" x14ac:dyDescent="0.25">
      <c r="A92" s="20"/>
      <c r="B92" s="49" t="s">
        <v>38</v>
      </c>
      <c r="C92" s="41" t="s">
        <v>39</v>
      </c>
      <c r="D92" s="23" t="s">
        <v>37</v>
      </c>
      <c r="E92" s="42">
        <v>1</v>
      </c>
      <c r="F92" s="25">
        <f>E92*F89</f>
        <v>38</v>
      </c>
      <c r="G92" s="25"/>
      <c r="H92" s="25"/>
      <c r="I92" s="25"/>
      <c r="J92" s="25"/>
      <c r="K92" s="25"/>
      <c r="L92" s="25"/>
      <c r="M92" s="25">
        <f>H92+J92+L92</f>
        <v>0</v>
      </c>
    </row>
    <row r="93" spans="1:13" s="39" customFormat="1" x14ac:dyDescent="0.25">
      <c r="A93" s="20"/>
      <c r="B93" s="49"/>
      <c r="C93" s="41" t="s">
        <v>20</v>
      </c>
      <c r="D93" s="23" t="s">
        <v>19</v>
      </c>
      <c r="E93" s="42">
        <v>9.4E-2</v>
      </c>
      <c r="F93" s="25">
        <f>E93*F89</f>
        <v>3.5720000000000001</v>
      </c>
      <c r="G93" s="25"/>
      <c r="H93" s="25"/>
      <c r="I93" s="25"/>
      <c r="J93" s="25"/>
      <c r="K93" s="25"/>
      <c r="L93" s="25"/>
      <c r="M93" s="25">
        <f>H93+J93+L93</f>
        <v>0</v>
      </c>
    </row>
    <row r="94" spans="1:13" s="39" customFormat="1" ht="27" x14ac:dyDescent="0.25">
      <c r="A94" s="13">
        <v>3</v>
      </c>
      <c r="B94" s="35" t="s">
        <v>40</v>
      </c>
      <c r="C94" s="15" t="s">
        <v>69</v>
      </c>
      <c r="D94" s="13" t="s">
        <v>37</v>
      </c>
      <c r="E94" s="36"/>
      <c r="F94" s="37">
        <v>10</v>
      </c>
      <c r="G94" s="38"/>
      <c r="H94" s="18"/>
      <c r="I94" s="18"/>
      <c r="J94" s="18"/>
      <c r="K94" s="18"/>
      <c r="L94" s="18"/>
      <c r="M94" s="18"/>
    </row>
    <row r="95" spans="1:13" s="39" customFormat="1" x14ac:dyDescent="0.25">
      <c r="A95" s="20"/>
      <c r="B95" s="40"/>
      <c r="C95" s="41" t="s">
        <v>16</v>
      </c>
      <c r="D95" s="23" t="s">
        <v>17</v>
      </c>
      <c r="E95" s="42">
        <v>0.68</v>
      </c>
      <c r="F95" s="25">
        <f>F94*E95</f>
        <v>6.8000000000000007</v>
      </c>
      <c r="G95" s="25"/>
      <c r="H95" s="25"/>
      <c r="I95" s="25"/>
      <c r="J95" s="25"/>
      <c r="K95" s="25"/>
      <c r="L95" s="25"/>
      <c r="M95" s="77">
        <f>H95+J95+L95</f>
        <v>0</v>
      </c>
    </row>
    <row r="96" spans="1:13" s="39" customFormat="1" x14ac:dyDescent="0.25">
      <c r="A96" s="20"/>
      <c r="B96" s="40"/>
      <c r="C96" s="41" t="s">
        <v>18</v>
      </c>
      <c r="D96" s="23" t="s">
        <v>19</v>
      </c>
      <c r="E96" s="42">
        <v>1.0999999999999999E-2</v>
      </c>
      <c r="F96" s="25">
        <f>E96*F94</f>
        <v>0.10999999999999999</v>
      </c>
      <c r="G96" s="25"/>
      <c r="H96" s="25"/>
      <c r="I96" s="25"/>
      <c r="J96" s="25"/>
      <c r="K96" s="25"/>
      <c r="L96" s="25"/>
      <c r="M96" s="77">
        <f>H96+J96+L96</f>
        <v>0</v>
      </c>
    </row>
    <row r="97" spans="1:16" s="39" customFormat="1" x14ac:dyDescent="0.25">
      <c r="A97" s="20"/>
      <c r="B97" s="49" t="s">
        <v>67</v>
      </c>
      <c r="C97" s="41" t="s">
        <v>68</v>
      </c>
      <c r="D97" s="23" t="s">
        <v>37</v>
      </c>
      <c r="E97" s="42">
        <v>1</v>
      </c>
      <c r="F97" s="25">
        <f>E97*F94</f>
        <v>10</v>
      </c>
      <c r="G97" s="25"/>
      <c r="H97" s="25"/>
      <c r="I97" s="25"/>
      <c r="J97" s="25"/>
      <c r="K97" s="25"/>
      <c r="L97" s="25"/>
      <c r="M97" s="77">
        <f>H97+J97+L97</f>
        <v>0</v>
      </c>
    </row>
    <row r="98" spans="1:16" s="39" customFormat="1" x14ac:dyDescent="0.25">
      <c r="A98" s="20"/>
      <c r="B98" s="49"/>
      <c r="C98" s="41" t="s">
        <v>20</v>
      </c>
      <c r="D98" s="23" t="s">
        <v>19</v>
      </c>
      <c r="E98" s="42">
        <v>0.10299999999999999</v>
      </c>
      <c r="F98" s="25">
        <f>E98*F94</f>
        <v>1.03</v>
      </c>
      <c r="G98" s="25"/>
      <c r="H98" s="25"/>
      <c r="I98" s="25"/>
      <c r="J98" s="25"/>
      <c r="K98" s="25"/>
      <c r="L98" s="25"/>
      <c r="M98" s="77">
        <f>H98+J98+L98</f>
        <v>0</v>
      </c>
    </row>
    <row r="99" spans="1:16" s="39" customFormat="1" ht="27" x14ac:dyDescent="0.25">
      <c r="A99" s="13">
        <v>4</v>
      </c>
      <c r="B99" s="35" t="s">
        <v>40</v>
      </c>
      <c r="C99" s="15" t="s">
        <v>70</v>
      </c>
      <c r="D99" s="13" t="s">
        <v>37</v>
      </c>
      <c r="E99" s="36"/>
      <c r="F99" s="37">
        <v>13</v>
      </c>
      <c r="G99" s="38"/>
      <c r="H99" s="18"/>
      <c r="I99" s="18"/>
      <c r="J99" s="18"/>
      <c r="K99" s="18"/>
      <c r="L99" s="18"/>
      <c r="M99" s="18"/>
    </row>
    <row r="100" spans="1:16" s="39" customFormat="1" x14ac:dyDescent="0.25">
      <c r="A100" s="20"/>
      <c r="B100" s="40"/>
      <c r="C100" s="41" t="s">
        <v>16</v>
      </c>
      <c r="D100" s="23" t="s">
        <v>17</v>
      </c>
      <c r="E100" s="42">
        <v>0.68</v>
      </c>
      <c r="F100" s="25">
        <f>F99*E100</f>
        <v>8.84</v>
      </c>
      <c r="G100" s="25"/>
      <c r="H100" s="25"/>
      <c r="I100" s="25"/>
      <c r="J100" s="25"/>
      <c r="K100" s="25"/>
      <c r="L100" s="25"/>
      <c r="M100" s="77">
        <f>H100+J100+L100</f>
        <v>0</v>
      </c>
    </row>
    <row r="101" spans="1:16" s="39" customFormat="1" x14ac:dyDescent="0.25">
      <c r="A101" s="20"/>
      <c r="B101" s="40"/>
      <c r="C101" s="41" t="s">
        <v>18</v>
      </c>
      <c r="D101" s="23" t="s">
        <v>19</v>
      </c>
      <c r="E101" s="42">
        <v>1.0999999999999999E-2</v>
      </c>
      <c r="F101" s="25">
        <f>E101*F99</f>
        <v>0.14299999999999999</v>
      </c>
      <c r="G101" s="25"/>
      <c r="H101" s="25"/>
      <c r="I101" s="25"/>
      <c r="J101" s="25"/>
      <c r="K101" s="25"/>
      <c r="L101" s="25"/>
      <c r="M101" s="77">
        <f>H101+J101+L101</f>
        <v>0</v>
      </c>
    </row>
    <row r="102" spans="1:16" s="39" customFormat="1" x14ac:dyDescent="0.25">
      <c r="A102" s="20"/>
      <c r="B102" s="49" t="s">
        <v>67</v>
      </c>
      <c r="C102" s="41" t="s">
        <v>68</v>
      </c>
      <c r="D102" s="23" t="s">
        <v>37</v>
      </c>
      <c r="E102" s="42">
        <v>1</v>
      </c>
      <c r="F102" s="25">
        <f>E102*F99</f>
        <v>13</v>
      </c>
      <c r="G102" s="25"/>
      <c r="H102" s="25"/>
      <c r="I102" s="25"/>
      <c r="J102" s="25"/>
      <c r="K102" s="25"/>
      <c r="L102" s="25"/>
      <c r="M102" s="77">
        <f>H102+J102+L102</f>
        <v>0</v>
      </c>
    </row>
    <row r="103" spans="1:16" s="39" customFormat="1" x14ac:dyDescent="0.25">
      <c r="A103" s="20"/>
      <c r="B103" s="49"/>
      <c r="C103" s="41" t="s">
        <v>20</v>
      </c>
      <c r="D103" s="23" t="s">
        <v>19</v>
      </c>
      <c r="E103" s="42">
        <v>0.10299999999999999</v>
      </c>
      <c r="F103" s="25">
        <f>E103*F99</f>
        <v>1.339</v>
      </c>
      <c r="G103" s="25"/>
      <c r="H103" s="25"/>
      <c r="I103" s="25"/>
      <c r="J103" s="25"/>
      <c r="K103" s="25"/>
      <c r="L103" s="25"/>
      <c r="M103" s="77">
        <f>H103+J103+L103</f>
        <v>0</v>
      </c>
    </row>
    <row r="104" spans="1:16" s="39" customFormat="1" x14ac:dyDescent="0.25">
      <c r="A104" s="13">
        <v>5</v>
      </c>
      <c r="B104" s="35" t="s">
        <v>71</v>
      </c>
      <c r="C104" s="15" t="s">
        <v>72</v>
      </c>
      <c r="D104" s="13" t="s">
        <v>37</v>
      </c>
      <c r="E104" s="36"/>
      <c r="F104" s="37">
        <v>67</v>
      </c>
      <c r="G104" s="38"/>
      <c r="H104" s="18"/>
      <c r="I104" s="18"/>
      <c r="J104" s="18"/>
      <c r="K104" s="18"/>
      <c r="L104" s="18"/>
      <c r="M104" s="18"/>
    </row>
    <row r="105" spans="1:16" s="39" customFormat="1" x14ac:dyDescent="0.25">
      <c r="A105" s="20"/>
      <c r="B105" s="49"/>
      <c r="C105" s="41" t="s">
        <v>16</v>
      </c>
      <c r="D105" s="23" t="s">
        <v>17</v>
      </c>
      <c r="E105" s="42">
        <v>0.63400000000000001</v>
      </c>
      <c r="F105" s="25">
        <f>F104*E105</f>
        <v>42.478000000000002</v>
      </c>
      <c r="G105" s="25"/>
      <c r="H105" s="25"/>
      <c r="I105" s="25"/>
      <c r="J105" s="25"/>
      <c r="K105" s="25"/>
      <c r="L105" s="25"/>
      <c r="M105" s="77">
        <f>H105+J105+L105</f>
        <v>0</v>
      </c>
    </row>
    <row r="106" spans="1:16" s="39" customFormat="1" ht="21.75" customHeight="1" x14ac:dyDescent="0.25">
      <c r="A106" s="20"/>
      <c r="B106" s="49" t="s">
        <v>22</v>
      </c>
      <c r="C106" s="41" t="s">
        <v>73</v>
      </c>
      <c r="D106" s="23" t="s">
        <v>37</v>
      </c>
      <c r="E106" s="42">
        <v>1</v>
      </c>
      <c r="F106" s="25">
        <f>E106*F104</f>
        <v>67</v>
      </c>
      <c r="G106" s="25"/>
      <c r="H106" s="25"/>
      <c r="I106" s="25"/>
      <c r="J106" s="25"/>
      <c r="K106" s="25"/>
      <c r="L106" s="25"/>
      <c r="M106" s="77">
        <f>H106+J106+L106</f>
        <v>0</v>
      </c>
    </row>
    <row r="107" spans="1:16" s="39" customFormat="1" x14ac:dyDescent="0.25">
      <c r="A107" s="20"/>
      <c r="B107" s="49"/>
      <c r="C107" s="41" t="s">
        <v>20</v>
      </c>
      <c r="D107" s="23" t="s">
        <v>19</v>
      </c>
      <c r="E107" s="42">
        <v>0.114</v>
      </c>
      <c r="F107" s="25">
        <f>E107*F104</f>
        <v>7.6379999999999999</v>
      </c>
      <c r="G107" s="25"/>
      <c r="H107" s="25"/>
      <c r="I107" s="25"/>
      <c r="J107" s="25"/>
      <c r="K107" s="25"/>
      <c r="L107" s="25"/>
      <c r="M107" s="77">
        <f>H107+J107+L107</f>
        <v>0</v>
      </c>
    </row>
    <row r="108" spans="1:16" s="27" customFormat="1" ht="27" x14ac:dyDescent="0.25">
      <c r="A108" s="43">
        <v>6</v>
      </c>
      <c r="B108" s="44" t="s">
        <v>25</v>
      </c>
      <c r="C108" s="45" t="s">
        <v>74</v>
      </c>
      <c r="D108" s="13" t="s">
        <v>21</v>
      </c>
      <c r="E108" s="46"/>
      <c r="F108" s="18">
        <v>985</v>
      </c>
      <c r="G108" s="18"/>
      <c r="H108" s="18"/>
      <c r="I108" s="18"/>
      <c r="J108" s="18"/>
      <c r="K108" s="18"/>
      <c r="L108" s="18"/>
      <c r="M108" s="18"/>
      <c r="O108" s="39"/>
      <c r="P108" s="39"/>
    </row>
    <row r="109" spans="1:16" s="27" customFormat="1" x14ac:dyDescent="0.25">
      <c r="A109" s="29"/>
      <c r="B109" s="21"/>
      <c r="C109" s="30" t="s">
        <v>16</v>
      </c>
      <c r="D109" s="23" t="s">
        <v>17</v>
      </c>
      <c r="E109" s="47">
        <v>0.13</v>
      </c>
      <c r="F109" s="25">
        <f>F108*E109</f>
        <v>128.05000000000001</v>
      </c>
      <c r="G109" s="25"/>
      <c r="H109" s="25"/>
      <c r="I109" s="25"/>
      <c r="J109" s="25"/>
      <c r="K109" s="25"/>
      <c r="L109" s="25"/>
      <c r="M109" s="25">
        <f>H109+J109+L109</f>
        <v>0</v>
      </c>
      <c r="O109" s="39"/>
      <c r="P109" s="39"/>
    </row>
    <row r="110" spans="1:16" s="27" customFormat="1" x14ac:dyDescent="0.25">
      <c r="A110" s="29"/>
      <c r="B110" s="48"/>
      <c r="C110" s="30" t="s">
        <v>18</v>
      </c>
      <c r="D110" s="23" t="s">
        <v>19</v>
      </c>
      <c r="E110" s="47">
        <v>3.7100000000000001E-2</v>
      </c>
      <c r="F110" s="25">
        <f>E110*F108</f>
        <v>36.543500000000002</v>
      </c>
      <c r="G110" s="25"/>
      <c r="H110" s="25"/>
      <c r="I110" s="25"/>
      <c r="J110" s="25"/>
      <c r="K110" s="25"/>
      <c r="L110" s="25"/>
      <c r="M110" s="25">
        <f t="shared" ref="M110:M116" si="4">H110+J110+L110</f>
        <v>0</v>
      </c>
      <c r="O110" s="39"/>
      <c r="P110" s="39"/>
    </row>
    <row r="111" spans="1:16" s="27" customFormat="1" x14ac:dyDescent="0.25">
      <c r="A111" s="29"/>
      <c r="B111" s="49" t="s">
        <v>75</v>
      </c>
      <c r="C111" s="30" t="s">
        <v>76</v>
      </c>
      <c r="D111" s="20" t="s">
        <v>21</v>
      </c>
      <c r="E111" s="47"/>
      <c r="F111" s="25">
        <v>360</v>
      </c>
      <c r="G111" s="25"/>
      <c r="H111" s="25"/>
      <c r="I111" s="25"/>
      <c r="J111" s="25"/>
      <c r="K111" s="25"/>
      <c r="L111" s="25"/>
      <c r="M111" s="25">
        <f t="shared" si="4"/>
        <v>0</v>
      </c>
      <c r="O111" s="39"/>
      <c r="P111" s="39"/>
    </row>
    <row r="112" spans="1:16" s="27" customFormat="1" x14ac:dyDescent="0.25">
      <c r="A112" s="29"/>
      <c r="B112" s="49" t="s">
        <v>28</v>
      </c>
      <c r="C112" s="30" t="s">
        <v>29</v>
      </c>
      <c r="D112" s="20" t="s">
        <v>21</v>
      </c>
      <c r="E112" s="47"/>
      <c r="F112" s="25">
        <v>430</v>
      </c>
      <c r="G112" s="25"/>
      <c r="H112" s="25"/>
      <c r="I112" s="25"/>
      <c r="J112" s="25"/>
      <c r="K112" s="25"/>
      <c r="L112" s="25"/>
      <c r="M112" s="25">
        <f t="shared" si="4"/>
        <v>0</v>
      </c>
      <c r="O112" s="39"/>
      <c r="P112" s="39"/>
    </row>
    <row r="113" spans="1:16" s="27" customFormat="1" x14ac:dyDescent="0.25">
      <c r="A113" s="29"/>
      <c r="B113" s="49" t="s">
        <v>26</v>
      </c>
      <c r="C113" s="30" t="s">
        <v>27</v>
      </c>
      <c r="D113" s="20" t="s">
        <v>21</v>
      </c>
      <c r="E113" s="47"/>
      <c r="F113" s="25">
        <v>150</v>
      </c>
      <c r="G113" s="25"/>
      <c r="H113" s="25"/>
      <c r="I113" s="25"/>
      <c r="J113" s="25"/>
      <c r="K113" s="25"/>
      <c r="L113" s="25"/>
      <c r="M113" s="25">
        <f t="shared" si="4"/>
        <v>0</v>
      </c>
      <c r="O113" s="39"/>
      <c r="P113" s="39"/>
    </row>
    <row r="114" spans="1:16" s="27" customFormat="1" x14ac:dyDescent="0.25">
      <c r="A114" s="29"/>
      <c r="B114" s="49" t="s">
        <v>77</v>
      </c>
      <c r="C114" s="30" t="s">
        <v>78</v>
      </c>
      <c r="D114" s="20" t="s">
        <v>21</v>
      </c>
      <c r="E114" s="47"/>
      <c r="F114" s="25">
        <v>45</v>
      </c>
      <c r="G114" s="25"/>
      <c r="H114" s="25"/>
      <c r="I114" s="25"/>
      <c r="J114" s="25"/>
      <c r="K114" s="25"/>
      <c r="L114" s="25"/>
      <c r="M114" s="25">
        <f t="shared" si="4"/>
        <v>0</v>
      </c>
      <c r="O114" s="39"/>
      <c r="P114" s="39"/>
    </row>
    <row r="115" spans="1:16" s="27" customFormat="1" ht="18" customHeight="1" x14ac:dyDescent="0.25">
      <c r="A115" s="29"/>
      <c r="B115" s="49" t="s">
        <v>22</v>
      </c>
      <c r="C115" s="30" t="s">
        <v>79</v>
      </c>
      <c r="D115" s="20" t="s">
        <v>37</v>
      </c>
      <c r="E115" s="47"/>
      <c r="F115" s="25">
        <v>124</v>
      </c>
      <c r="G115" s="25"/>
      <c r="H115" s="25"/>
      <c r="I115" s="25"/>
      <c r="J115" s="25"/>
      <c r="K115" s="25"/>
      <c r="L115" s="25"/>
      <c r="M115" s="25">
        <f t="shared" si="4"/>
        <v>0</v>
      </c>
      <c r="O115" s="39"/>
      <c r="P115" s="39"/>
    </row>
    <row r="116" spans="1:16" s="27" customFormat="1" x14ac:dyDescent="0.25">
      <c r="A116" s="29"/>
      <c r="B116" s="49"/>
      <c r="C116" s="30" t="s">
        <v>20</v>
      </c>
      <c r="D116" s="20" t="s">
        <v>19</v>
      </c>
      <c r="E116" s="47">
        <v>1.44E-2</v>
      </c>
      <c r="F116" s="25">
        <f>E116*F108</f>
        <v>14.183999999999999</v>
      </c>
      <c r="G116" s="25"/>
      <c r="H116" s="25"/>
      <c r="I116" s="25"/>
      <c r="J116" s="25"/>
      <c r="K116" s="25"/>
      <c r="L116" s="25"/>
      <c r="M116" s="25">
        <f t="shared" si="4"/>
        <v>0</v>
      </c>
      <c r="O116" s="39"/>
      <c r="P116" s="39"/>
    </row>
    <row r="117" spans="1:16" s="34" customFormat="1" x14ac:dyDescent="0.25">
      <c r="A117" s="81"/>
      <c r="B117" s="81"/>
      <c r="C117" s="81" t="s">
        <v>24</v>
      </c>
      <c r="D117" s="81"/>
      <c r="E117" s="82"/>
      <c r="F117" s="83"/>
      <c r="G117" s="84"/>
      <c r="H117" s="87"/>
      <c r="I117" s="83"/>
      <c r="J117" s="83"/>
      <c r="K117" s="83"/>
      <c r="L117" s="83"/>
      <c r="M117" s="83"/>
    </row>
    <row r="118" spans="1:16" s="39" customFormat="1" ht="27" x14ac:dyDescent="0.25">
      <c r="A118" s="13">
        <v>1</v>
      </c>
      <c r="B118" s="35" t="s">
        <v>57</v>
      </c>
      <c r="C118" s="15" t="s">
        <v>58</v>
      </c>
      <c r="D118" s="13" t="s">
        <v>41</v>
      </c>
      <c r="E118" s="36"/>
      <c r="F118" s="37">
        <v>8</v>
      </c>
      <c r="G118" s="38"/>
      <c r="H118" s="85"/>
      <c r="I118" s="18"/>
      <c r="J118" s="18"/>
      <c r="K118" s="18"/>
      <c r="L118" s="18"/>
      <c r="M118" s="18"/>
    </row>
    <row r="119" spans="1:16" s="39" customFormat="1" x14ac:dyDescent="0.25">
      <c r="A119" s="20"/>
      <c r="B119" s="40"/>
      <c r="C119" s="41" t="s">
        <v>16</v>
      </c>
      <c r="D119" s="23" t="s">
        <v>17</v>
      </c>
      <c r="E119" s="42">
        <v>2.71</v>
      </c>
      <c r="F119" s="25">
        <f>F118*E119</f>
        <v>21.68</v>
      </c>
      <c r="G119" s="25"/>
      <c r="H119" s="77"/>
      <c r="I119" s="25"/>
      <c r="J119" s="25"/>
      <c r="K119" s="25"/>
      <c r="L119" s="25"/>
      <c r="M119" s="25">
        <f t="shared" ref="M119:M124" si="5">H119+J119+L119</f>
        <v>0</v>
      </c>
    </row>
    <row r="120" spans="1:16" s="39" customFormat="1" x14ac:dyDescent="0.25">
      <c r="A120" s="20"/>
      <c r="B120" s="40"/>
      <c r="C120" s="41" t="s">
        <v>18</v>
      </c>
      <c r="D120" s="23" t="s">
        <v>19</v>
      </c>
      <c r="E120" s="42">
        <v>0.06</v>
      </c>
      <c r="F120" s="25">
        <f>E120*F118</f>
        <v>0.48</v>
      </c>
      <c r="G120" s="25"/>
      <c r="H120" s="25"/>
      <c r="I120" s="25"/>
      <c r="J120" s="25"/>
      <c r="K120" s="25"/>
      <c r="L120" s="25"/>
      <c r="M120" s="25">
        <f t="shared" si="5"/>
        <v>0</v>
      </c>
    </row>
    <row r="121" spans="1:16" s="39" customFormat="1" x14ac:dyDescent="0.25">
      <c r="A121" s="20"/>
      <c r="B121" s="49" t="s">
        <v>59</v>
      </c>
      <c r="C121" s="41" t="s">
        <v>60</v>
      </c>
      <c r="D121" s="23" t="s">
        <v>41</v>
      </c>
      <c r="E121" s="42"/>
      <c r="F121" s="25">
        <v>1</v>
      </c>
      <c r="G121" s="25"/>
      <c r="H121" s="25"/>
      <c r="I121" s="25"/>
      <c r="J121" s="25"/>
      <c r="K121" s="25"/>
      <c r="L121" s="25"/>
      <c r="M121" s="25">
        <f t="shared" si="5"/>
        <v>0</v>
      </c>
    </row>
    <row r="122" spans="1:16" s="39" customFormat="1" x14ac:dyDescent="0.25">
      <c r="A122" s="20"/>
      <c r="B122" s="49" t="s">
        <v>64</v>
      </c>
      <c r="C122" s="41" t="s">
        <v>62</v>
      </c>
      <c r="D122" s="23" t="s">
        <v>37</v>
      </c>
      <c r="E122" s="42"/>
      <c r="F122" s="25">
        <v>1</v>
      </c>
      <c r="G122" s="25"/>
      <c r="H122" s="25"/>
      <c r="I122" s="25"/>
      <c r="J122" s="25"/>
      <c r="K122" s="25"/>
      <c r="L122" s="25"/>
      <c r="M122" s="25">
        <f t="shared" si="5"/>
        <v>0</v>
      </c>
    </row>
    <row r="123" spans="1:16" s="39" customFormat="1" x14ac:dyDescent="0.25">
      <c r="A123" s="20"/>
      <c r="B123" s="49" t="s">
        <v>65</v>
      </c>
      <c r="C123" s="41" t="s">
        <v>66</v>
      </c>
      <c r="D123" s="23" t="s">
        <v>37</v>
      </c>
      <c r="E123" s="42"/>
      <c r="F123" s="25">
        <v>7</v>
      </c>
      <c r="G123" s="25"/>
      <c r="H123" s="25"/>
      <c r="I123" s="25"/>
      <c r="J123" s="25"/>
      <c r="K123" s="25"/>
      <c r="L123" s="25"/>
      <c r="M123" s="25">
        <f t="shared" si="5"/>
        <v>0</v>
      </c>
    </row>
    <row r="124" spans="1:16" s="39" customFormat="1" x14ac:dyDescent="0.25">
      <c r="A124" s="20"/>
      <c r="B124" s="49"/>
      <c r="C124" s="41" t="s">
        <v>20</v>
      </c>
      <c r="D124" s="23" t="s">
        <v>19</v>
      </c>
      <c r="E124" s="42">
        <v>0.94</v>
      </c>
      <c r="F124" s="25">
        <f>E124*F118</f>
        <v>7.52</v>
      </c>
      <c r="G124" s="25"/>
      <c r="H124" s="25"/>
      <c r="I124" s="25"/>
      <c r="J124" s="25"/>
      <c r="K124" s="25"/>
      <c r="L124" s="25"/>
      <c r="M124" s="25">
        <f t="shared" si="5"/>
        <v>0</v>
      </c>
    </row>
    <row r="125" spans="1:16" s="39" customFormat="1" ht="27" x14ac:dyDescent="0.25">
      <c r="A125" s="13">
        <v>2</v>
      </c>
      <c r="B125" s="35" t="s">
        <v>35</v>
      </c>
      <c r="C125" s="15" t="s">
        <v>36</v>
      </c>
      <c r="D125" s="13" t="s">
        <v>37</v>
      </c>
      <c r="E125" s="36"/>
      <c r="F125" s="37">
        <v>46</v>
      </c>
      <c r="G125" s="38"/>
      <c r="H125" s="18"/>
      <c r="I125" s="18"/>
      <c r="J125" s="18"/>
      <c r="K125" s="18"/>
      <c r="L125" s="18"/>
      <c r="M125" s="18"/>
    </row>
    <row r="126" spans="1:16" s="39" customFormat="1" x14ac:dyDescent="0.25">
      <c r="A126" s="20"/>
      <c r="B126" s="40"/>
      <c r="C126" s="41" t="s">
        <v>16</v>
      </c>
      <c r="D126" s="23" t="s">
        <v>17</v>
      </c>
      <c r="E126" s="42">
        <v>0.34</v>
      </c>
      <c r="F126" s="25">
        <f>F125*E126</f>
        <v>15.64</v>
      </c>
      <c r="G126" s="25"/>
      <c r="H126" s="25"/>
      <c r="I126" s="25"/>
      <c r="J126" s="25"/>
      <c r="K126" s="25"/>
      <c r="L126" s="25"/>
      <c r="M126" s="25">
        <f>H126+J126+L126</f>
        <v>0</v>
      </c>
    </row>
    <row r="127" spans="1:16" s="39" customFormat="1" x14ac:dyDescent="0.25">
      <c r="A127" s="20"/>
      <c r="B127" s="40"/>
      <c r="C127" s="41" t="s">
        <v>18</v>
      </c>
      <c r="D127" s="23" t="s">
        <v>19</v>
      </c>
      <c r="E127" s="42">
        <v>1.2999999999999999E-2</v>
      </c>
      <c r="F127" s="25">
        <f>E127*F125</f>
        <v>0.59799999999999998</v>
      </c>
      <c r="G127" s="25"/>
      <c r="H127" s="25"/>
      <c r="I127" s="25"/>
      <c r="J127" s="25"/>
      <c r="K127" s="25"/>
      <c r="L127" s="25"/>
      <c r="M127" s="25">
        <f>H127+J127+L127</f>
        <v>0</v>
      </c>
    </row>
    <row r="128" spans="1:16" s="39" customFormat="1" ht="27" x14ac:dyDescent="0.25">
      <c r="A128" s="20"/>
      <c r="B128" s="49" t="s">
        <v>38</v>
      </c>
      <c r="C128" s="41" t="s">
        <v>39</v>
      </c>
      <c r="D128" s="23" t="s">
        <v>37</v>
      </c>
      <c r="E128" s="42">
        <v>1</v>
      </c>
      <c r="F128" s="25">
        <f>E128*F125</f>
        <v>46</v>
      </c>
      <c r="G128" s="25"/>
      <c r="H128" s="25"/>
      <c r="I128" s="25"/>
      <c r="J128" s="25"/>
      <c r="K128" s="25"/>
      <c r="L128" s="25"/>
      <c r="M128" s="25">
        <f>H128+J128+L128</f>
        <v>0</v>
      </c>
    </row>
    <row r="129" spans="1:16" s="39" customFormat="1" x14ac:dyDescent="0.25">
      <c r="A129" s="20"/>
      <c r="B129" s="49"/>
      <c r="C129" s="41" t="s">
        <v>20</v>
      </c>
      <c r="D129" s="23" t="s">
        <v>19</v>
      </c>
      <c r="E129" s="42">
        <v>9.4E-2</v>
      </c>
      <c r="F129" s="25">
        <f>E129*F125</f>
        <v>4.3239999999999998</v>
      </c>
      <c r="G129" s="25"/>
      <c r="H129" s="25"/>
      <c r="I129" s="25"/>
      <c r="J129" s="25"/>
      <c r="K129" s="25"/>
      <c r="L129" s="25"/>
      <c r="M129" s="25">
        <f>H129+J129+L129</f>
        <v>0</v>
      </c>
    </row>
    <row r="130" spans="1:16" s="39" customFormat="1" ht="27" x14ac:dyDescent="0.25">
      <c r="A130" s="13">
        <v>3</v>
      </c>
      <c r="B130" s="35" t="s">
        <v>40</v>
      </c>
      <c r="C130" s="15" t="s">
        <v>69</v>
      </c>
      <c r="D130" s="13" t="s">
        <v>37</v>
      </c>
      <c r="E130" s="36"/>
      <c r="F130" s="37">
        <v>3</v>
      </c>
      <c r="G130" s="38"/>
      <c r="H130" s="18"/>
      <c r="I130" s="18"/>
      <c r="J130" s="18"/>
      <c r="K130" s="18"/>
      <c r="L130" s="18"/>
      <c r="M130" s="18"/>
    </row>
    <row r="131" spans="1:16" s="39" customFormat="1" x14ac:dyDescent="0.25">
      <c r="A131" s="20"/>
      <c r="B131" s="40"/>
      <c r="C131" s="41" t="s">
        <v>16</v>
      </c>
      <c r="D131" s="23" t="s">
        <v>17</v>
      </c>
      <c r="E131" s="42">
        <v>0.68</v>
      </c>
      <c r="F131" s="25">
        <f>F130*E131</f>
        <v>2.04</v>
      </c>
      <c r="G131" s="25"/>
      <c r="H131" s="25"/>
      <c r="I131" s="25"/>
      <c r="J131" s="25"/>
      <c r="K131" s="25"/>
      <c r="L131" s="25"/>
      <c r="M131" s="77">
        <f>H131+J131+L131</f>
        <v>0</v>
      </c>
    </row>
    <row r="132" spans="1:16" s="39" customFormat="1" x14ac:dyDescent="0.25">
      <c r="A132" s="20"/>
      <c r="B132" s="40"/>
      <c r="C132" s="41" t="s">
        <v>18</v>
      </c>
      <c r="D132" s="23" t="s">
        <v>19</v>
      </c>
      <c r="E132" s="42">
        <v>1.0999999999999999E-2</v>
      </c>
      <c r="F132" s="25">
        <f>E132*F130</f>
        <v>3.3000000000000002E-2</v>
      </c>
      <c r="G132" s="25"/>
      <c r="H132" s="25"/>
      <c r="I132" s="25"/>
      <c r="J132" s="25"/>
      <c r="K132" s="25"/>
      <c r="L132" s="25"/>
      <c r="M132" s="77">
        <f>H132+J132+L132</f>
        <v>0</v>
      </c>
    </row>
    <row r="133" spans="1:16" s="39" customFormat="1" x14ac:dyDescent="0.25">
      <c r="A133" s="20"/>
      <c r="B133" s="49" t="s">
        <v>67</v>
      </c>
      <c r="C133" s="41" t="s">
        <v>68</v>
      </c>
      <c r="D133" s="23" t="s">
        <v>37</v>
      </c>
      <c r="E133" s="42">
        <v>1</v>
      </c>
      <c r="F133" s="25">
        <f>E133*F130</f>
        <v>3</v>
      </c>
      <c r="G133" s="25"/>
      <c r="H133" s="25"/>
      <c r="I133" s="25"/>
      <c r="J133" s="25"/>
      <c r="K133" s="25"/>
      <c r="L133" s="25"/>
      <c r="M133" s="77">
        <f>H133+J133+L133</f>
        <v>0</v>
      </c>
    </row>
    <row r="134" spans="1:16" s="39" customFormat="1" x14ac:dyDescent="0.25">
      <c r="A134" s="20"/>
      <c r="B134" s="49"/>
      <c r="C134" s="41" t="s">
        <v>20</v>
      </c>
      <c r="D134" s="23" t="s">
        <v>19</v>
      </c>
      <c r="E134" s="42">
        <v>0.10299999999999999</v>
      </c>
      <c r="F134" s="25">
        <f>E134*F130</f>
        <v>0.309</v>
      </c>
      <c r="G134" s="25"/>
      <c r="H134" s="25"/>
      <c r="I134" s="25"/>
      <c r="J134" s="25"/>
      <c r="K134" s="25"/>
      <c r="L134" s="25"/>
      <c r="M134" s="77">
        <f>H134+J134+L134</f>
        <v>0</v>
      </c>
    </row>
    <row r="135" spans="1:16" s="39" customFormat="1" ht="27" x14ac:dyDescent="0.25">
      <c r="A135" s="13">
        <v>4</v>
      </c>
      <c r="B135" s="35" t="s">
        <v>40</v>
      </c>
      <c r="C135" s="15" t="s">
        <v>70</v>
      </c>
      <c r="D135" s="13" t="s">
        <v>37</v>
      </c>
      <c r="E135" s="36"/>
      <c r="F135" s="37">
        <v>18</v>
      </c>
      <c r="G135" s="38"/>
      <c r="H135" s="18"/>
      <c r="I135" s="18"/>
      <c r="J135" s="18"/>
      <c r="K135" s="18"/>
      <c r="L135" s="18"/>
      <c r="M135" s="18"/>
    </row>
    <row r="136" spans="1:16" s="39" customFormat="1" x14ac:dyDescent="0.25">
      <c r="A136" s="20"/>
      <c r="B136" s="40"/>
      <c r="C136" s="41" t="s">
        <v>16</v>
      </c>
      <c r="D136" s="23" t="s">
        <v>17</v>
      </c>
      <c r="E136" s="42">
        <v>0.68</v>
      </c>
      <c r="F136" s="25">
        <f>F135*E136</f>
        <v>12.24</v>
      </c>
      <c r="G136" s="25"/>
      <c r="H136" s="25"/>
      <c r="I136" s="25"/>
      <c r="J136" s="25"/>
      <c r="K136" s="25"/>
      <c r="L136" s="25"/>
      <c r="M136" s="77">
        <f>H136+J136+L136</f>
        <v>0</v>
      </c>
    </row>
    <row r="137" spans="1:16" s="39" customFormat="1" x14ac:dyDescent="0.25">
      <c r="A137" s="20"/>
      <c r="B137" s="40"/>
      <c r="C137" s="41" t="s">
        <v>18</v>
      </c>
      <c r="D137" s="23" t="s">
        <v>19</v>
      </c>
      <c r="E137" s="42">
        <v>1.0999999999999999E-2</v>
      </c>
      <c r="F137" s="25">
        <f>E137*F135</f>
        <v>0.19799999999999998</v>
      </c>
      <c r="G137" s="25"/>
      <c r="H137" s="25"/>
      <c r="I137" s="25"/>
      <c r="J137" s="25"/>
      <c r="K137" s="25"/>
      <c r="L137" s="25"/>
      <c r="M137" s="77">
        <f>H137+J137+L137</f>
        <v>0</v>
      </c>
    </row>
    <row r="138" spans="1:16" s="39" customFormat="1" x14ac:dyDescent="0.25">
      <c r="A138" s="20"/>
      <c r="B138" s="49" t="s">
        <v>67</v>
      </c>
      <c r="C138" s="41" t="s">
        <v>68</v>
      </c>
      <c r="D138" s="23" t="s">
        <v>37</v>
      </c>
      <c r="E138" s="42">
        <v>1</v>
      </c>
      <c r="F138" s="25">
        <f>E138*F135</f>
        <v>18</v>
      </c>
      <c r="G138" s="25"/>
      <c r="H138" s="25"/>
      <c r="I138" s="25"/>
      <c r="J138" s="25"/>
      <c r="K138" s="25"/>
      <c r="L138" s="25"/>
      <c r="M138" s="77">
        <f>H138+J138+L138</f>
        <v>0</v>
      </c>
    </row>
    <row r="139" spans="1:16" s="39" customFormat="1" x14ac:dyDescent="0.25">
      <c r="A139" s="20"/>
      <c r="B139" s="49"/>
      <c r="C139" s="41" t="s">
        <v>20</v>
      </c>
      <c r="D139" s="23" t="s">
        <v>19</v>
      </c>
      <c r="E139" s="42">
        <v>0.10299999999999999</v>
      </c>
      <c r="F139" s="25">
        <f>E139*F135</f>
        <v>1.8539999999999999</v>
      </c>
      <c r="G139" s="25"/>
      <c r="H139" s="25"/>
      <c r="I139" s="25"/>
      <c r="J139" s="25"/>
      <c r="K139" s="25"/>
      <c r="L139" s="25"/>
      <c r="M139" s="77">
        <f>H139+J139+L139</f>
        <v>0</v>
      </c>
    </row>
    <row r="140" spans="1:16" s="39" customFormat="1" x14ac:dyDescent="0.25">
      <c r="A140" s="13">
        <v>5</v>
      </c>
      <c r="B140" s="35" t="s">
        <v>71</v>
      </c>
      <c r="C140" s="15" t="s">
        <v>72</v>
      </c>
      <c r="D140" s="13" t="s">
        <v>37</v>
      </c>
      <c r="E140" s="36"/>
      <c r="F140" s="37">
        <v>68</v>
      </c>
      <c r="G140" s="38"/>
      <c r="H140" s="18"/>
      <c r="I140" s="18"/>
      <c r="J140" s="18"/>
      <c r="K140" s="18"/>
      <c r="L140" s="18"/>
      <c r="M140" s="18"/>
    </row>
    <row r="141" spans="1:16" s="39" customFormat="1" x14ac:dyDescent="0.25">
      <c r="A141" s="20"/>
      <c r="B141" s="49"/>
      <c r="C141" s="41" t="s">
        <v>16</v>
      </c>
      <c r="D141" s="23" t="s">
        <v>17</v>
      </c>
      <c r="E141" s="42">
        <v>0.63400000000000001</v>
      </c>
      <c r="F141" s="25">
        <f>F140*E141</f>
        <v>43.112000000000002</v>
      </c>
      <c r="G141" s="25"/>
      <c r="H141" s="25"/>
      <c r="I141" s="25"/>
      <c r="J141" s="25"/>
      <c r="K141" s="25"/>
      <c r="L141" s="25"/>
      <c r="M141" s="77">
        <f>H141+J141+L141</f>
        <v>0</v>
      </c>
    </row>
    <row r="142" spans="1:16" s="39" customFormat="1" ht="18.75" customHeight="1" x14ac:dyDescent="0.25">
      <c r="A142" s="20"/>
      <c r="B142" s="49" t="s">
        <v>22</v>
      </c>
      <c r="C142" s="41" t="s">
        <v>73</v>
      </c>
      <c r="D142" s="23" t="s">
        <v>37</v>
      </c>
      <c r="E142" s="42">
        <v>1</v>
      </c>
      <c r="F142" s="25">
        <f>E142*F140</f>
        <v>68</v>
      </c>
      <c r="G142" s="25"/>
      <c r="H142" s="25"/>
      <c r="I142" s="25"/>
      <c r="J142" s="25"/>
      <c r="K142" s="25"/>
      <c r="L142" s="25"/>
      <c r="M142" s="77">
        <f>H142+J142+L142</f>
        <v>0</v>
      </c>
    </row>
    <row r="143" spans="1:16" s="39" customFormat="1" x14ac:dyDescent="0.25">
      <c r="A143" s="20"/>
      <c r="B143" s="49"/>
      <c r="C143" s="41" t="s">
        <v>20</v>
      </c>
      <c r="D143" s="23" t="s">
        <v>19</v>
      </c>
      <c r="E143" s="42">
        <v>0.114</v>
      </c>
      <c r="F143" s="25">
        <f>E143*F140</f>
        <v>7.7520000000000007</v>
      </c>
      <c r="G143" s="25"/>
      <c r="H143" s="25"/>
      <c r="I143" s="25"/>
      <c r="J143" s="25"/>
      <c r="K143" s="25"/>
      <c r="L143" s="25"/>
      <c r="M143" s="77">
        <f>H143+J143+L143</f>
        <v>0</v>
      </c>
    </row>
    <row r="144" spans="1:16" s="27" customFormat="1" ht="27" x14ac:dyDescent="0.25">
      <c r="A144" s="43">
        <v>6</v>
      </c>
      <c r="B144" s="44" t="s">
        <v>25</v>
      </c>
      <c r="C144" s="45" t="s">
        <v>74</v>
      </c>
      <c r="D144" s="13" t="s">
        <v>21</v>
      </c>
      <c r="E144" s="46"/>
      <c r="F144" s="18">
        <v>915</v>
      </c>
      <c r="G144" s="18"/>
      <c r="H144" s="18"/>
      <c r="I144" s="18"/>
      <c r="J144" s="18"/>
      <c r="K144" s="18"/>
      <c r="L144" s="18"/>
      <c r="M144" s="18"/>
      <c r="O144" s="39"/>
      <c r="P144" s="39"/>
    </row>
    <row r="145" spans="1:16" s="27" customFormat="1" x14ac:dyDescent="0.25">
      <c r="A145" s="29"/>
      <c r="B145" s="21"/>
      <c r="C145" s="30" t="s">
        <v>16</v>
      </c>
      <c r="D145" s="23" t="s">
        <v>17</v>
      </c>
      <c r="E145" s="47">
        <v>0.13</v>
      </c>
      <c r="F145" s="25">
        <f>F144*E145</f>
        <v>118.95</v>
      </c>
      <c r="G145" s="25"/>
      <c r="H145" s="25"/>
      <c r="I145" s="25"/>
      <c r="J145" s="25"/>
      <c r="K145" s="25"/>
      <c r="L145" s="25"/>
      <c r="M145" s="25">
        <f>H145+J145+L145</f>
        <v>0</v>
      </c>
      <c r="O145" s="39"/>
      <c r="P145" s="39"/>
    </row>
    <row r="146" spans="1:16" s="27" customFormat="1" x14ac:dyDescent="0.25">
      <c r="A146" s="29"/>
      <c r="B146" s="48"/>
      <c r="C146" s="30" t="s">
        <v>18</v>
      </c>
      <c r="D146" s="23" t="s">
        <v>19</v>
      </c>
      <c r="E146" s="47">
        <v>3.7100000000000001E-2</v>
      </c>
      <c r="F146" s="25">
        <f>E146*F144</f>
        <v>33.9465</v>
      </c>
      <c r="G146" s="25"/>
      <c r="H146" s="25"/>
      <c r="I146" s="25"/>
      <c r="J146" s="25"/>
      <c r="K146" s="25"/>
      <c r="L146" s="25"/>
      <c r="M146" s="25">
        <f t="shared" ref="M146:M152" si="6">H146+J146+L146</f>
        <v>0</v>
      </c>
      <c r="O146" s="39"/>
      <c r="P146" s="39"/>
    </row>
    <row r="147" spans="1:16" s="27" customFormat="1" x14ac:dyDescent="0.25">
      <c r="A147" s="29"/>
      <c r="B147" s="49" t="s">
        <v>75</v>
      </c>
      <c r="C147" s="30" t="s">
        <v>76</v>
      </c>
      <c r="D147" s="20" t="s">
        <v>21</v>
      </c>
      <c r="E147" s="47"/>
      <c r="F147" s="25">
        <v>300</v>
      </c>
      <c r="G147" s="25"/>
      <c r="H147" s="25"/>
      <c r="I147" s="25"/>
      <c r="J147" s="25"/>
      <c r="K147" s="25"/>
      <c r="L147" s="25"/>
      <c r="M147" s="25">
        <f t="shared" si="6"/>
        <v>0</v>
      </c>
      <c r="O147" s="39"/>
      <c r="P147" s="39"/>
    </row>
    <row r="148" spans="1:16" s="27" customFormat="1" x14ac:dyDescent="0.25">
      <c r="A148" s="29"/>
      <c r="B148" s="49" t="s">
        <v>28</v>
      </c>
      <c r="C148" s="30" t="s">
        <v>29</v>
      </c>
      <c r="D148" s="20" t="s">
        <v>21</v>
      </c>
      <c r="E148" s="47"/>
      <c r="F148" s="25">
        <v>480</v>
      </c>
      <c r="G148" s="25"/>
      <c r="H148" s="25"/>
      <c r="I148" s="25"/>
      <c r="J148" s="25"/>
      <c r="K148" s="25"/>
      <c r="L148" s="25"/>
      <c r="M148" s="25">
        <f t="shared" si="6"/>
        <v>0</v>
      </c>
      <c r="O148" s="39"/>
      <c r="P148" s="39"/>
    </row>
    <row r="149" spans="1:16" s="27" customFormat="1" x14ac:dyDescent="0.25">
      <c r="A149" s="29"/>
      <c r="B149" s="49" t="s">
        <v>26</v>
      </c>
      <c r="C149" s="30" t="s">
        <v>27</v>
      </c>
      <c r="D149" s="20" t="s">
        <v>21</v>
      </c>
      <c r="E149" s="47"/>
      <c r="F149" s="25">
        <v>130</v>
      </c>
      <c r="G149" s="25"/>
      <c r="H149" s="25"/>
      <c r="I149" s="25"/>
      <c r="J149" s="25"/>
      <c r="K149" s="25"/>
      <c r="L149" s="25"/>
      <c r="M149" s="25">
        <f t="shared" si="6"/>
        <v>0</v>
      </c>
      <c r="O149" s="39"/>
      <c r="P149" s="39"/>
    </row>
    <row r="150" spans="1:16" s="27" customFormat="1" x14ac:dyDescent="0.25">
      <c r="A150" s="29"/>
      <c r="B150" s="49" t="s">
        <v>80</v>
      </c>
      <c r="C150" s="30" t="s">
        <v>81</v>
      </c>
      <c r="D150" s="20" t="s">
        <v>21</v>
      </c>
      <c r="E150" s="47"/>
      <c r="F150" s="25">
        <v>5</v>
      </c>
      <c r="G150" s="25"/>
      <c r="H150" s="25"/>
      <c r="I150" s="25"/>
      <c r="J150" s="25"/>
      <c r="K150" s="25"/>
      <c r="L150" s="25"/>
      <c r="M150" s="25">
        <f t="shared" si="6"/>
        <v>0</v>
      </c>
      <c r="O150" s="39"/>
      <c r="P150" s="39"/>
    </row>
    <row r="151" spans="1:16" s="27" customFormat="1" ht="18.75" customHeight="1" x14ac:dyDescent="0.25">
      <c r="A151" s="29"/>
      <c r="B151" s="49" t="s">
        <v>22</v>
      </c>
      <c r="C151" s="30" t="s">
        <v>79</v>
      </c>
      <c r="D151" s="20" t="s">
        <v>37</v>
      </c>
      <c r="E151" s="47"/>
      <c r="F151" s="25">
        <v>158</v>
      </c>
      <c r="G151" s="25"/>
      <c r="H151" s="25"/>
      <c r="I151" s="25"/>
      <c r="J151" s="25"/>
      <c r="K151" s="25"/>
      <c r="L151" s="25"/>
      <c r="M151" s="25">
        <f t="shared" si="6"/>
        <v>0</v>
      </c>
      <c r="O151" s="39"/>
      <c r="P151" s="39"/>
    </row>
    <row r="152" spans="1:16" s="27" customFormat="1" x14ac:dyDescent="0.25">
      <c r="A152" s="29"/>
      <c r="B152" s="49"/>
      <c r="C152" s="30" t="s">
        <v>20</v>
      </c>
      <c r="D152" s="20" t="s">
        <v>19</v>
      </c>
      <c r="E152" s="47">
        <v>1.44E-2</v>
      </c>
      <c r="F152" s="25">
        <v>28.96</v>
      </c>
      <c r="G152" s="25"/>
      <c r="H152" s="25"/>
      <c r="I152" s="25"/>
      <c r="J152" s="25"/>
      <c r="K152" s="25"/>
      <c r="L152" s="25"/>
      <c r="M152" s="25">
        <f t="shared" si="6"/>
        <v>0</v>
      </c>
      <c r="O152" s="39"/>
      <c r="P152" s="39"/>
    </row>
    <row r="153" spans="1:16" s="34" customFormat="1" x14ac:dyDescent="0.25">
      <c r="A153" s="81"/>
      <c r="B153" s="81"/>
      <c r="C153" s="81" t="s">
        <v>55</v>
      </c>
      <c r="D153" s="81"/>
      <c r="E153" s="82"/>
      <c r="F153" s="83"/>
      <c r="G153" s="84"/>
      <c r="H153" s="87"/>
      <c r="I153" s="83"/>
      <c r="J153" s="83"/>
      <c r="K153" s="83"/>
      <c r="L153" s="83"/>
      <c r="M153" s="83"/>
    </row>
    <row r="154" spans="1:16" s="39" customFormat="1" ht="27" x14ac:dyDescent="0.25">
      <c r="A154" s="13">
        <v>1</v>
      </c>
      <c r="B154" s="35" t="s">
        <v>57</v>
      </c>
      <c r="C154" s="15" t="s">
        <v>58</v>
      </c>
      <c r="D154" s="13" t="s">
        <v>41</v>
      </c>
      <c r="E154" s="36"/>
      <c r="F154" s="37">
        <v>1</v>
      </c>
      <c r="G154" s="38"/>
      <c r="H154" s="85"/>
      <c r="I154" s="18"/>
      <c r="J154" s="18"/>
      <c r="K154" s="18"/>
      <c r="L154" s="18"/>
      <c r="M154" s="18"/>
    </row>
    <row r="155" spans="1:16" s="39" customFormat="1" x14ac:dyDescent="0.25">
      <c r="A155" s="20"/>
      <c r="B155" s="40"/>
      <c r="C155" s="41" t="s">
        <v>16</v>
      </c>
      <c r="D155" s="23" t="s">
        <v>17</v>
      </c>
      <c r="E155" s="42">
        <v>2.71</v>
      </c>
      <c r="F155" s="25">
        <f>F154*E155</f>
        <v>2.71</v>
      </c>
      <c r="G155" s="25"/>
      <c r="H155" s="77"/>
      <c r="I155" s="25"/>
      <c r="J155" s="25"/>
      <c r="K155" s="25"/>
      <c r="L155" s="25"/>
      <c r="M155" s="25">
        <f t="shared" ref="M155:M160" si="7">H155+J155+L155</f>
        <v>0</v>
      </c>
    </row>
    <row r="156" spans="1:16" s="39" customFormat="1" x14ac:dyDescent="0.25">
      <c r="A156" s="20"/>
      <c r="B156" s="40"/>
      <c r="C156" s="41" t="s">
        <v>18</v>
      </c>
      <c r="D156" s="23" t="s">
        <v>19</v>
      </c>
      <c r="E156" s="42">
        <v>0.06</v>
      </c>
      <c r="F156" s="25">
        <f>E156*F154</f>
        <v>0.06</v>
      </c>
      <c r="G156" s="25"/>
      <c r="H156" s="25"/>
      <c r="I156" s="25"/>
      <c r="J156" s="25"/>
      <c r="K156" s="25"/>
      <c r="L156" s="25"/>
      <c r="M156" s="25">
        <f t="shared" si="7"/>
        <v>0</v>
      </c>
    </row>
    <row r="157" spans="1:16" s="39" customFormat="1" x14ac:dyDescent="0.25">
      <c r="A157" s="20"/>
      <c r="B157" s="49" t="s">
        <v>59</v>
      </c>
      <c r="C157" s="41" t="s">
        <v>60</v>
      </c>
      <c r="D157" s="23" t="s">
        <v>41</v>
      </c>
      <c r="E157" s="42"/>
      <c r="F157" s="25">
        <v>1</v>
      </c>
      <c r="G157" s="25"/>
      <c r="H157" s="25"/>
      <c r="I157" s="25"/>
      <c r="J157" s="25"/>
      <c r="K157" s="25"/>
      <c r="L157" s="25"/>
      <c r="M157" s="25">
        <f t="shared" si="7"/>
        <v>0</v>
      </c>
    </row>
    <row r="158" spans="1:16" s="39" customFormat="1" x14ac:dyDescent="0.25">
      <c r="A158" s="20"/>
      <c r="B158" s="49" t="s">
        <v>64</v>
      </c>
      <c r="C158" s="41" t="s">
        <v>62</v>
      </c>
      <c r="D158" s="23" t="s">
        <v>37</v>
      </c>
      <c r="E158" s="42"/>
      <c r="F158" s="25">
        <v>1</v>
      </c>
      <c r="G158" s="25"/>
      <c r="H158" s="25"/>
      <c r="I158" s="25"/>
      <c r="J158" s="25"/>
      <c r="K158" s="25"/>
      <c r="L158" s="25"/>
      <c r="M158" s="25">
        <f t="shared" si="7"/>
        <v>0</v>
      </c>
    </row>
    <row r="159" spans="1:16" s="39" customFormat="1" x14ac:dyDescent="0.25">
      <c r="A159" s="20"/>
      <c r="B159" s="49" t="s">
        <v>65</v>
      </c>
      <c r="C159" s="41" t="s">
        <v>66</v>
      </c>
      <c r="D159" s="23" t="s">
        <v>37</v>
      </c>
      <c r="E159" s="42"/>
      <c r="F159" s="25">
        <v>4</v>
      </c>
      <c r="G159" s="25"/>
      <c r="H159" s="25"/>
      <c r="I159" s="25"/>
      <c r="J159" s="25"/>
      <c r="K159" s="25"/>
      <c r="L159" s="25"/>
      <c r="M159" s="25">
        <f t="shared" si="7"/>
        <v>0</v>
      </c>
    </row>
    <row r="160" spans="1:16" s="39" customFormat="1" x14ac:dyDescent="0.25">
      <c r="A160" s="20"/>
      <c r="B160" s="49"/>
      <c r="C160" s="41" t="s">
        <v>20</v>
      </c>
      <c r="D160" s="23" t="s">
        <v>19</v>
      </c>
      <c r="E160" s="42">
        <v>0.94</v>
      </c>
      <c r="F160" s="25">
        <f>E160*F154</f>
        <v>0.94</v>
      </c>
      <c r="G160" s="25"/>
      <c r="H160" s="25"/>
      <c r="I160" s="25"/>
      <c r="J160" s="25"/>
      <c r="K160" s="25"/>
      <c r="L160" s="25"/>
      <c r="M160" s="25">
        <f t="shared" si="7"/>
        <v>0</v>
      </c>
    </row>
    <row r="161" spans="1:13" s="39" customFormat="1" ht="27" x14ac:dyDescent="0.25">
      <c r="A161" s="13">
        <v>2</v>
      </c>
      <c r="B161" s="35" t="s">
        <v>35</v>
      </c>
      <c r="C161" s="15" t="s">
        <v>36</v>
      </c>
      <c r="D161" s="13" t="s">
        <v>37</v>
      </c>
      <c r="E161" s="36"/>
      <c r="F161" s="37">
        <v>24</v>
      </c>
      <c r="G161" s="38"/>
      <c r="H161" s="18"/>
      <c r="I161" s="18"/>
      <c r="J161" s="18"/>
      <c r="K161" s="18"/>
      <c r="L161" s="18"/>
      <c r="M161" s="18"/>
    </row>
    <row r="162" spans="1:13" s="39" customFormat="1" x14ac:dyDescent="0.25">
      <c r="A162" s="20"/>
      <c r="B162" s="40"/>
      <c r="C162" s="41" t="s">
        <v>16</v>
      </c>
      <c r="D162" s="23" t="s">
        <v>17</v>
      </c>
      <c r="E162" s="42">
        <v>0.34</v>
      </c>
      <c r="F162" s="25">
        <f>F161*E162</f>
        <v>8.16</v>
      </c>
      <c r="G162" s="25"/>
      <c r="H162" s="25"/>
      <c r="I162" s="25"/>
      <c r="J162" s="25"/>
      <c r="K162" s="25"/>
      <c r="L162" s="25"/>
      <c r="M162" s="25">
        <f>H162+J162+L162</f>
        <v>0</v>
      </c>
    </row>
    <row r="163" spans="1:13" s="39" customFormat="1" x14ac:dyDescent="0.25">
      <c r="A163" s="20"/>
      <c r="B163" s="40"/>
      <c r="C163" s="41" t="s">
        <v>18</v>
      </c>
      <c r="D163" s="23" t="s">
        <v>19</v>
      </c>
      <c r="E163" s="42">
        <v>1.2999999999999999E-2</v>
      </c>
      <c r="F163" s="25">
        <f>E163*F161</f>
        <v>0.312</v>
      </c>
      <c r="G163" s="25"/>
      <c r="H163" s="25"/>
      <c r="I163" s="25"/>
      <c r="J163" s="25"/>
      <c r="K163" s="25"/>
      <c r="L163" s="25"/>
      <c r="M163" s="25">
        <f>H163+J163+L163</f>
        <v>0</v>
      </c>
    </row>
    <row r="164" spans="1:13" s="39" customFormat="1" ht="27" x14ac:dyDescent="0.25">
      <c r="A164" s="20"/>
      <c r="B164" s="49" t="s">
        <v>38</v>
      </c>
      <c r="C164" s="41" t="s">
        <v>39</v>
      </c>
      <c r="D164" s="23" t="s">
        <v>37</v>
      </c>
      <c r="E164" s="42">
        <v>1</v>
      </c>
      <c r="F164" s="25">
        <f>E164*F161</f>
        <v>24</v>
      </c>
      <c r="G164" s="25"/>
      <c r="H164" s="25"/>
      <c r="I164" s="25"/>
      <c r="J164" s="25"/>
      <c r="K164" s="25"/>
      <c r="L164" s="25"/>
      <c r="M164" s="25">
        <f>H164+J164+L164</f>
        <v>0</v>
      </c>
    </row>
    <row r="165" spans="1:13" s="39" customFormat="1" x14ac:dyDescent="0.25">
      <c r="A165" s="20"/>
      <c r="B165" s="49"/>
      <c r="C165" s="41" t="s">
        <v>20</v>
      </c>
      <c r="D165" s="23" t="s">
        <v>19</v>
      </c>
      <c r="E165" s="42">
        <v>9.4E-2</v>
      </c>
      <c r="F165" s="25">
        <f>E165*F161</f>
        <v>2.2560000000000002</v>
      </c>
      <c r="G165" s="25"/>
      <c r="H165" s="25"/>
      <c r="I165" s="25"/>
      <c r="J165" s="25"/>
      <c r="K165" s="25"/>
      <c r="L165" s="25"/>
      <c r="M165" s="25">
        <f>H165+J165+L165</f>
        <v>0</v>
      </c>
    </row>
    <row r="166" spans="1:13" s="39" customFormat="1" ht="27" x14ac:dyDescent="0.25">
      <c r="A166" s="13">
        <v>3</v>
      </c>
      <c r="B166" s="35" t="s">
        <v>40</v>
      </c>
      <c r="C166" s="15" t="s">
        <v>69</v>
      </c>
      <c r="D166" s="13" t="s">
        <v>37</v>
      </c>
      <c r="E166" s="36"/>
      <c r="F166" s="37">
        <v>7</v>
      </c>
      <c r="G166" s="38"/>
      <c r="H166" s="18"/>
      <c r="I166" s="18"/>
      <c r="J166" s="18"/>
      <c r="K166" s="18"/>
      <c r="L166" s="18"/>
      <c r="M166" s="18"/>
    </row>
    <row r="167" spans="1:13" s="39" customFormat="1" x14ac:dyDescent="0.25">
      <c r="A167" s="20"/>
      <c r="B167" s="40"/>
      <c r="C167" s="41" t="s">
        <v>16</v>
      </c>
      <c r="D167" s="23" t="s">
        <v>17</v>
      </c>
      <c r="E167" s="42">
        <v>0.68</v>
      </c>
      <c r="F167" s="25">
        <f>F166*E167</f>
        <v>4.7600000000000007</v>
      </c>
      <c r="G167" s="25"/>
      <c r="H167" s="25"/>
      <c r="I167" s="25"/>
      <c r="J167" s="25"/>
      <c r="K167" s="25"/>
      <c r="L167" s="25"/>
      <c r="M167" s="77">
        <f>H167+J167+L167</f>
        <v>0</v>
      </c>
    </row>
    <row r="168" spans="1:13" s="39" customFormat="1" x14ac:dyDescent="0.25">
      <c r="A168" s="20"/>
      <c r="B168" s="40"/>
      <c r="C168" s="41" t="s">
        <v>18</v>
      </c>
      <c r="D168" s="23" t="s">
        <v>19</v>
      </c>
      <c r="E168" s="42">
        <v>1.0999999999999999E-2</v>
      </c>
      <c r="F168" s="25">
        <f>E168*F166</f>
        <v>7.6999999999999999E-2</v>
      </c>
      <c r="G168" s="25"/>
      <c r="H168" s="25"/>
      <c r="I168" s="25"/>
      <c r="J168" s="25"/>
      <c r="K168" s="25"/>
      <c r="L168" s="25"/>
      <c r="M168" s="77">
        <f>H168+J168+L168</f>
        <v>0</v>
      </c>
    </row>
    <row r="169" spans="1:13" s="39" customFormat="1" x14ac:dyDescent="0.25">
      <c r="A169" s="20"/>
      <c r="B169" s="49" t="s">
        <v>67</v>
      </c>
      <c r="C169" s="41" t="s">
        <v>68</v>
      </c>
      <c r="D169" s="23" t="s">
        <v>37</v>
      </c>
      <c r="E169" s="42">
        <v>1</v>
      </c>
      <c r="F169" s="25">
        <f>E169*F166</f>
        <v>7</v>
      </c>
      <c r="G169" s="25"/>
      <c r="H169" s="25"/>
      <c r="I169" s="25"/>
      <c r="J169" s="25"/>
      <c r="K169" s="25"/>
      <c r="L169" s="25"/>
      <c r="M169" s="77">
        <f>H169+J169+L169</f>
        <v>0</v>
      </c>
    </row>
    <row r="170" spans="1:13" s="39" customFormat="1" x14ac:dyDescent="0.25">
      <c r="A170" s="20"/>
      <c r="B170" s="49"/>
      <c r="C170" s="41" t="s">
        <v>20</v>
      </c>
      <c r="D170" s="23" t="s">
        <v>19</v>
      </c>
      <c r="E170" s="42">
        <v>0.10299999999999999</v>
      </c>
      <c r="F170" s="25">
        <f>E170*F166</f>
        <v>0.72099999999999997</v>
      </c>
      <c r="G170" s="25"/>
      <c r="H170" s="25"/>
      <c r="I170" s="25"/>
      <c r="J170" s="25"/>
      <c r="K170" s="25"/>
      <c r="L170" s="25"/>
      <c r="M170" s="77">
        <f>H170+J170+L170</f>
        <v>0</v>
      </c>
    </row>
    <row r="171" spans="1:13" s="39" customFormat="1" ht="27" x14ac:dyDescent="0.25">
      <c r="A171" s="13">
        <v>4</v>
      </c>
      <c r="B171" s="35" t="s">
        <v>40</v>
      </c>
      <c r="C171" s="15" t="s">
        <v>70</v>
      </c>
      <c r="D171" s="13" t="s">
        <v>37</v>
      </c>
      <c r="E171" s="36"/>
      <c r="F171" s="37">
        <v>8</v>
      </c>
      <c r="G171" s="38"/>
      <c r="H171" s="18"/>
      <c r="I171" s="18"/>
      <c r="J171" s="18"/>
      <c r="K171" s="18"/>
      <c r="L171" s="18"/>
      <c r="M171" s="18"/>
    </row>
    <row r="172" spans="1:13" s="39" customFormat="1" x14ac:dyDescent="0.25">
      <c r="A172" s="20"/>
      <c r="B172" s="40"/>
      <c r="C172" s="41" t="s">
        <v>16</v>
      </c>
      <c r="D172" s="23" t="s">
        <v>17</v>
      </c>
      <c r="E172" s="42">
        <v>0.68</v>
      </c>
      <c r="F172" s="25">
        <f>F171*E172</f>
        <v>5.44</v>
      </c>
      <c r="G172" s="25"/>
      <c r="H172" s="25"/>
      <c r="I172" s="25"/>
      <c r="J172" s="25"/>
      <c r="K172" s="25"/>
      <c r="L172" s="25"/>
      <c r="M172" s="77">
        <f>H172+J172+L172</f>
        <v>0</v>
      </c>
    </row>
    <row r="173" spans="1:13" s="39" customFormat="1" x14ac:dyDescent="0.25">
      <c r="A173" s="20"/>
      <c r="B173" s="40"/>
      <c r="C173" s="41" t="s">
        <v>18</v>
      </c>
      <c r="D173" s="23" t="s">
        <v>19</v>
      </c>
      <c r="E173" s="42">
        <v>1.0999999999999999E-2</v>
      </c>
      <c r="F173" s="25">
        <f>E173*F171</f>
        <v>8.7999999999999995E-2</v>
      </c>
      <c r="G173" s="25"/>
      <c r="H173" s="25"/>
      <c r="I173" s="25"/>
      <c r="J173" s="25"/>
      <c r="K173" s="25"/>
      <c r="L173" s="25"/>
      <c r="M173" s="77">
        <f>H173+J173+L173</f>
        <v>0</v>
      </c>
    </row>
    <row r="174" spans="1:13" s="39" customFormat="1" x14ac:dyDescent="0.25">
      <c r="A174" s="20"/>
      <c r="B174" s="49" t="s">
        <v>67</v>
      </c>
      <c r="C174" s="41" t="s">
        <v>68</v>
      </c>
      <c r="D174" s="23" t="s">
        <v>37</v>
      </c>
      <c r="E174" s="42">
        <v>1</v>
      </c>
      <c r="F174" s="25">
        <f>E174*F171</f>
        <v>8</v>
      </c>
      <c r="G174" s="25"/>
      <c r="H174" s="25"/>
      <c r="I174" s="25"/>
      <c r="J174" s="25"/>
      <c r="K174" s="25"/>
      <c r="L174" s="25"/>
      <c r="M174" s="77">
        <f>H174+J174+L174</f>
        <v>0</v>
      </c>
    </row>
    <row r="175" spans="1:13" s="39" customFormat="1" x14ac:dyDescent="0.25">
      <c r="A175" s="20"/>
      <c r="B175" s="49"/>
      <c r="C175" s="41" t="s">
        <v>20</v>
      </c>
      <c r="D175" s="23" t="s">
        <v>19</v>
      </c>
      <c r="E175" s="42">
        <v>0.10299999999999999</v>
      </c>
      <c r="F175" s="25">
        <f>E175*F171</f>
        <v>0.82399999999999995</v>
      </c>
      <c r="G175" s="25"/>
      <c r="H175" s="25"/>
      <c r="I175" s="25"/>
      <c r="J175" s="25"/>
      <c r="K175" s="25"/>
      <c r="L175" s="25"/>
      <c r="M175" s="77">
        <f>H175+J175+L175</f>
        <v>0</v>
      </c>
    </row>
    <row r="176" spans="1:13" s="39" customFormat="1" x14ac:dyDescent="0.25">
      <c r="A176" s="13">
        <v>5</v>
      </c>
      <c r="B176" s="35" t="s">
        <v>71</v>
      </c>
      <c r="C176" s="15" t="s">
        <v>72</v>
      </c>
      <c r="D176" s="13" t="s">
        <v>37</v>
      </c>
      <c r="E176" s="36"/>
      <c r="F176" s="37">
        <v>20</v>
      </c>
      <c r="G176" s="38"/>
      <c r="H176" s="18"/>
      <c r="I176" s="18"/>
      <c r="J176" s="18"/>
      <c r="K176" s="18"/>
      <c r="L176" s="18"/>
      <c r="M176" s="18"/>
    </row>
    <row r="177" spans="1:16" s="39" customFormat="1" x14ac:dyDescent="0.25">
      <c r="A177" s="20"/>
      <c r="B177" s="49"/>
      <c r="C177" s="41" t="s">
        <v>16</v>
      </c>
      <c r="D177" s="23" t="s">
        <v>17</v>
      </c>
      <c r="E177" s="42">
        <v>0.63400000000000001</v>
      </c>
      <c r="F177" s="25">
        <f>F176*E177</f>
        <v>12.68</v>
      </c>
      <c r="G177" s="25"/>
      <c r="H177" s="25"/>
      <c r="I177" s="25"/>
      <c r="J177" s="25"/>
      <c r="K177" s="25"/>
      <c r="L177" s="25"/>
      <c r="M177" s="77">
        <f>H177+J177+L177</f>
        <v>0</v>
      </c>
    </row>
    <row r="178" spans="1:16" s="39" customFormat="1" ht="18" customHeight="1" x14ac:dyDescent="0.25">
      <c r="A178" s="20"/>
      <c r="B178" s="49" t="s">
        <v>22</v>
      </c>
      <c r="C178" s="41" t="s">
        <v>73</v>
      </c>
      <c r="D178" s="23" t="s">
        <v>37</v>
      </c>
      <c r="E178" s="42">
        <v>1</v>
      </c>
      <c r="F178" s="25">
        <f>E178*F176</f>
        <v>20</v>
      </c>
      <c r="G178" s="25"/>
      <c r="H178" s="25"/>
      <c r="I178" s="25"/>
      <c r="J178" s="25"/>
      <c r="K178" s="25"/>
      <c r="L178" s="25"/>
      <c r="M178" s="77">
        <f>H178+J178+L178</f>
        <v>0</v>
      </c>
    </row>
    <row r="179" spans="1:16" s="39" customFormat="1" x14ac:dyDescent="0.25">
      <c r="A179" s="20"/>
      <c r="B179" s="49"/>
      <c r="C179" s="41" t="s">
        <v>20</v>
      </c>
      <c r="D179" s="23" t="s">
        <v>19</v>
      </c>
      <c r="E179" s="42">
        <v>0.114</v>
      </c>
      <c r="F179" s="25">
        <f>E179*F176</f>
        <v>2.2800000000000002</v>
      </c>
      <c r="G179" s="25"/>
      <c r="H179" s="25"/>
      <c r="I179" s="25"/>
      <c r="J179" s="25"/>
      <c r="K179" s="25"/>
      <c r="L179" s="25"/>
      <c r="M179" s="77">
        <f>H179+J179+L179</f>
        <v>0</v>
      </c>
    </row>
    <row r="180" spans="1:16" s="27" customFormat="1" ht="27" x14ac:dyDescent="0.25">
      <c r="A180" s="43">
        <v>6</v>
      </c>
      <c r="B180" s="44" t="s">
        <v>25</v>
      </c>
      <c r="C180" s="45" t="s">
        <v>74</v>
      </c>
      <c r="D180" s="13" t="s">
        <v>21</v>
      </c>
      <c r="E180" s="46"/>
      <c r="F180" s="18">
        <v>460</v>
      </c>
      <c r="G180" s="18"/>
      <c r="H180" s="18"/>
      <c r="I180" s="18"/>
      <c r="J180" s="18"/>
      <c r="K180" s="18"/>
      <c r="L180" s="18"/>
      <c r="M180" s="18"/>
      <c r="O180" s="39"/>
      <c r="P180" s="39"/>
    </row>
    <row r="181" spans="1:16" s="27" customFormat="1" x14ac:dyDescent="0.25">
      <c r="A181" s="29"/>
      <c r="B181" s="21"/>
      <c r="C181" s="30" t="s">
        <v>16</v>
      </c>
      <c r="D181" s="23" t="s">
        <v>17</v>
      </c>
      <c r="E181" s="47">
        <v>0.13</v>
      </c>
      <c r="F181" s="25">
        <f>F180*E181</f>
        <v>59.800000000000004</v>
      </c>
      <c r="G181" s="25"/>
      <c r="H181" s="25"/>
      <c r="I181" s="25"/>
      <c r="J181" s="25"/>
      <c r="K181" s="25"/>
      <c r="L181" s="25"/>
      <c r="M181" s="25">
        <f>H181+J181+L181</f>
        <v>0</v>
      </c>
      <c r="O181" s="39"/>
      <c r="P181" s="39"/>
    </row>
    <row r="182" spans="1:16" s="27" customFormat="1" x14ac:dyDescent="0.25">
      <c r="A182" s="29"/>
      <c r="B182" s="48"/>
      <c r="C182" s="30" t="s">
        <v>18</v>
      </c>
      <c r="D182" s="23" t="s">
        <v>19</v>
      </c>
      <c r="E182" s="47">
        <v>3.7100000000000001E-2</v>
      </c>
      <c r="F182" s="25">
        <f>E182*F180</f>
        <v>17.065999999999999</v>
      </c>
      <c r="G182" s="25"/>
      <c r="H182" s="25"/>
      <c r="I182" s="25"/>
      <c r="J182" s="25"/>
      <c r="K182" s="25"/>
      <c r="L182" s="25"/>
      <c r="M182" s="25">
        <f t="shared" ref="M182:M188" si="8">H182+J182+L182</f>
        <v>0</v>
      </c>
      <c r="O182" s="39"/>
      <c r="P182" s="39"/>
    </row>
    <row r="183" spans="1:16" s="27" customFormat="1" x14ac:dyDescent="0.25">
      <c r="A183" s="29"/>
      <c r="B183" s="49" t="s">
        <v>75</v>
      </c>
      <c r="C183" s="30" t="s">
        <v>76</v>
      </c>
      <c r="D183" s="20" t="s">
        <v>21</v>
      </c>
      <c r="E183" s="47"/>
      <c r="F183" s="25">
        <v>105</v>
      </c>
      <c r="G183" s="25"/>
      <c r="H183" s="25"/>
      <c r="I183" s="25"/>
      <c r="J183" s="25"/>
      <c r="K183" s="25"/>
      <c r="L183" s="25"/>
      <c r="M183" s="25">
        <f t="shared" si="8"/>
        <v>0</v>
      </c>
      <c r="O183" s="39"/>
      <c r="P183" s="39"/>
    </row>
    <row r="184" spans="1:16" s="27" customFormat="1" x14ac:dyDescent="0.25">
      <c r="A184" s="29"/>
      <c r="B184" s="49" t="s">
        <v>28</v>
      </c>
      <c r="C184" s="30" t="s">
        <v>29</v>
      </c>
      <c r="D184" s="20" t="s">
        <v>21</v>
      </c>
      <c r="E184" s="47"/>
      <c r="F184" s="25">
        <v>185</v>
      </c>
      <c r="G184" s="25"/>
      <c r="H184" s="25"/>
      <c r="I184" s="25"/>
      <c r="J184" s="25"/>
      <c r="K184" s="25"/>
      <c r="L184" s="25"/>
      <c r="M184" s="25">
        <f t="shared" si="8"/>
        <v>0</v>
      </c>
      <c r="O184" s="39"/>
      <c r="P184" s="39"/>
    </row>
    <row r="185" spans="1:16" s="27" customFormat="1" x14ac:dyDescent="0.25">
      <c r="A185" s="29"/>
      <c r="B185" s="49" t="s">
        <v>26</v>
      </c>
      <c r="C185" s="30" t="s">
        <v>27</v>
      </c>
      <c r="D185" s="20" t="s">
        <v>21</v>
      </c>
      <c r="E185" s="47"/>
      <c r="F185" s="25">
        <v>115</v>
      </c>
      <c r="G185" s="25"/>
      <c r="H185" s="25"/>
      <c r="I185" s="25"/>
      <c r="J185" s="25"/>
      <c r="K185" s="25"/>
      <c r="L185" s="25"/>
      <c r="M185" s="25">
        <f t="shared" si="8"/>
        <v>0</v>
      </c>
      <c r="O185" s="39"/>
      <c r="P185" s="39"/>
    </row>
    <row r="186" spans="1:16" s="27" customFormat="1" x14ac:dyDescent="0.25">
      <c r="A186" s="29"/>
      <c r="B186" s="49" t="s">
        <v>80</v>
      </c>
      <c r="C186" s="30" t="s">
        <v>81</v>
      </c>
      <c r="D186" s="20" t="s">
        <v>21</v>
      </c>
      <c r="E186" s="47"/>
      <c r="F186" s="25">
        <v>5</v>
      </c>
      <c r="G186" s="25"/>
      <c r="H186" s="25"/>
      <c r="I186" s="25"/>
      <c r="J186" s="25"/>
      <c r="K186" s="25"/>
      <c r="L186" s="25"/>
      <c r="M186" s="25">
        <f t="shared" si="8"/>
        <v>0</v>
      </c>
      <c r="O186" s="39"/>
      <c r="P186" s="39"/>
    </row>
    <row r="187" spans="1:16" s="27" customFormat="1" ht="25.5" x14ac:dyDescent="0.25">
      <c r="A187" s="29"/>
      <c r="B187" s="49" t="s">
        <v>22</v>
      </c>
      <c r="C187" s="30" t="s">
        <v>79</v>
      </c>
      <c r="D187" s="20" t="s">
        <v>37</v>
      </c>
      <c r="E187" s="47"/>
      <c r="F187" s="25">
        <v>69</v>
      </c>
      <c r="G187" s="25"/>
      <c r="H187" s="25"/>
      <c r="I187" s="25"/>
      <c r="J187" s="25"/>
      <c r="K187" s="25"/>
      <c r="L187" s="25"/>
      <c r="M187" s="25">
        <f t="shared" si="8"/>
        <v>0</v>
      </c>
      <c r="O187" s="39"/>
      <c r="P187" s="39"/>
    </row>
    <row r="188" spans="1:16" s="27" customFormat="1" x14ac:dyDescent="0.25">
      <c r="A188" s="29"/>
      <c r="B188" s="49"/>
      <c r="C188" s="30" t="s">
        <v>20</v>
      </c>
      <c r="D188" s="20" t="s">
        <v>19</v>
      </c>
      <c r="E188" s="47">
        <v>1.44E-2</v>
      </c>
      <c r="F188" s="25">
        <v>28.96</v>
      </c>
      <c r="G188" s="25"/>
      <c r="H188" s="25"/>
      <c r="I188" s="25"/>
      <c r="J188" s="25"/>
      <c r="K188" s="25"/>
      <c r="L188" s="25"/>
      <c r="M188" s="25">
        <f t="shared" si="8"/>
        <v>0</v>
      </c>
      <c r="O188" s="39"/>
      <c r="P188" s="39"/>
    </row>
    <row r="189" spans="1:16" s="140" customFormat="1" x14ac:dyDescent="0.25">
      <c r="A189" s="32"/>
      <c r="B189" s="138"/>
      <c r="C189" s="55" t="s">
        <v>85</v>
      </c>
      <c r="D189" s="139"/>
      <c r="E189" s="53"/>
      <c r="F189" s="33"/>
      <c r="G189" s="33"/>
      <c r="H189" s="86"/>
      <c r="I189" s="86"/>
      <c r="J189" s="86"/>
      <c r="K189" s="86"/>
      <c r="L189" s="86"/>
      <c r="M189" s="86">
        <f>SUM(M82:M188)</f>
        <v>0</v>
      </c>
    </row>
    <row r="190" spans="1:16" s="54" customFormat="1" x14ac:dyDescent="0.25">
      <c r="A190" s="50"/>
      <c r="B190" s="50"/>
      <c r="C190" s="114" t="s">
        <v>83</v>
      </c>
      <c r="D190" s="52" t="s">
        <v>108</v>
      </c>
      <c r="E190" s="53"/>
      <c r="F190" s="33"/>
      <c r="G190" s="33"/>
      <c r="H190" s="86"/>
      <c r="I190" s="86"/>
      <c r="J190" s="86"/>
      <c r="K190" s="86"/>
      <c r="L190" s="86"/>
      <c r="M190" s="86">
        <f>J190</f>
        <v>0</v>
      </c>
    </row>
    <row r="191" spans="1:16" s="54" customFormat="1" x14ac:dyDescent="0.25">
      <c r="A191" s="50"/>
      <c r="B191" s="50"/>
      <c r="C191" s="55" t="s">
        <v>85</v>
      </c>
      <c r="D191" s="56"/>
      <c r="E191" s="53"/>
      <c r="F191" s="33"/>
      <c r="G191" s="33"/>
      <c r="H191" s="86"/>
      <c r="I191" s="86"/>
      <c r="J191" s="86"/>
      <c r="K191" s="86"/>
      <c r="L191" s="86"/>
      <c r="M191" s="86">
        <f>M190+M189</f>
        <v>0</v>
      </c>
    </row>
    <row r="192" spans="1:16" s="54" customFormat="1" x14ac:dyDescent="0.25">
      <c r="A192" s="50"/>
      <c r="B192" s="50"/>
      <c r="C192" s="51" t="s">
        <v>84</v>
      </c>
      <c r="D192" s="52" t="s">
        <v>108</v>
      </c>
      <c r="E192" s="53"/>
      <c r="F192" s="33"/>
      <c r="G192" s="33"/>
      <c r="H192" s="86"/>
      <c r="I192" s="86"/>
      <c r="J192" s="86"/>
      <c r="K192" s="86"/>
      <c r="L192" s="86"/>
      <c r="M192" s="86">
        <f>H192</f>
        <v>0</v>
      </c>
    </row>
    <row r="193" spans="1:16" s="54" customFormat="1" x14ac:dyDescent="0.25">
      <c r="A193" s="50"/>
      <c r="B193" s="50"/>
      <c r="C193" s="55" t="s">
        <v>85</v>
      </c>
      <c r="D193" s="56"/>
      <c r="E193" s="53"/>
      <c r="F193" s="33"/>
      <c r="G193" s="33"/>
      <c r="H193" s="86"/>
      <c r="I193" s="86"/>
      <c r="J193" s="86"/>
      <c r="K193" s="86"/>
      <c r="L193" s="86"/>
      <c r="M193" s="86">
        <f>M192+M191</f>
        <v>0</v>
      </c>
    </row>
    <row r="194" spans="1:16" s="54" customFormat="1" x14ac:dyDescent="0.25">
      <c r="A194" s="50"/>
      <c r="B194" s="50"/>
      <c r="C194" s="57" t="s">
        <v>86</v>
      </c>
      <c r="D194" s="52" t="s">
        <v>108</v>
      </c>
      <c r="E194" s="53"/>
      <c r="F194" s="33"/>
      <c r="G194" s="33"/>
      <c r="H194" s="86"/>
      <c r="I194" s="86"/>
      <c r="J194" s="86"/>
      <c r="K194" s="86"/>
      <c r="L194" s="86"/>
      <c r="M194" s="86"/>
      <c r="O194" s="58"/>
    </row>
    <row r="195" spans="1:16" s="5" customFormat="1" x14ac:dyDescent="0.25">
      <c r="A195" s="50"/>
      <c r="B195" s="50"/>
      <c r="C195" s="61" t="s">
        <v>87</v>
      </c>
      <c r="D195" s="59"/>
      <c r="E195" s="60"/>
      <c r="F195" s="33"/>
      <c r="G195" s="33"/>
      <c r="H195" s="86"/>
      <c r="I195" s="86"/>
      <c r="J195" s="86"/>
      <c r="K195" s="86"/>
      <c r="L195" s="86"/>
      <c r="M195" s="86"/>
    </row>
    <row r="196" spans="1:16" s="5" customFormat="1" x14ac:dyDescent="0.25">
      <c r="A196" s="50"/>
      <c r="B196" s="50"/>
      <c r="C196" s="66" t="s">
        <v>88</v>
      </c>
      <c r="D196" s="52">
        <v>0.05</v>
      </c>
      <c r="E196" s="60"/>
      <c r="F196" s="33"/>
      <c r="G196" s="33"/>
      <c r="H196" s="86"/>
      <c r="I196" s="86"/>
      <c r="J196" s="86"/>
      <c r="K196" s="86"/>
      <c r="L196" s="86"/>
      <c r="M196" s="86"/>
    </row>
    <row r="197" spans="1:16" s="5" customFormat="1" x14ac:dyDescent="0.25">
      <c r="A197" s="50"/>
      <c r="B197" s="50"/>
      <c r="C197" s="61" t="s">
        <v>89</v>
      </c>
      <c r="D197" s="62"/>
      <c r="E197" s="63"/>
      <c r="F197" s="64"/>
      <c r="G197" s="65"/>
      <c r="H197" s="100"/>
      <c r="I197" s="100"/>
      <c r="J197" s="100"/>
      <c r="K197" s="100"/>
      <c r="L197" s="100"/>
      <c r="M197" s="100"/>
    </row>
    <row r="198" spans="1:16" s="5" customFormat="1" x14ac:dyDescent="0.25">
      <c r="A198" s="50"/>
      <c r="B198" s="50"/>
      <c r="C198" s="66" t="s">
        <v>90</v>
      </c>
      <c r="D198" s="52">
        <v>0.18</v>
      </c>
      <c r="E198" s="60"/>
      <c r="F198" s="67"/>
      <c r="G198" s="67"/>
      <c r="H198" s="101"/>
      <c r="I198" s="101"/>
      <c r="J198" s="101"/>
      <c r="K198" s="101"/>
      <c r="L198" s="101"/>
      <c r="M198" s="101"/>
    </row>
    <row r="199" spans="1:16" s="5" customFormat="1" ht="15.75" x14ac:dyDescent="0.25">
      <c r="A199" s="103"/>
      <c r="B199" s="103"/>
      <c r="C199" s="104" t="s">
        <v>89</v>
      </c>
      <c r="D199" s="105"/>
      <c r="E199" s="106"/>
      <c r="F199" s="107"/>
      <c r="G199" s="107"/>
      <c r="H199" s="108"/>
      <c r="I199" s="108"/>
      <c r="J199" s="108"/>
      <c r="K199" s="108"/>
      <c r="L199" s="108"/>
      <c r="M199" s="108"/>
      <c r="P199" s="141"/>
    </row>
    <row r="200" spans="1:16" ht="15.75" x14ac:dyDescent="0.25">
      <c r="A200" s="109"/>
      <c r="B200" s="109"/>
      <c r="C200" s="110" t="s">
        <v>82</v>
      </c>
      <c r="D200" s="109"/>
      <c r="E200" s="111"/>
      <c r="F200" s="112"/>
      <c r="G200" s="111"/>
      <c r="H200" s="111"/>
      <c r="I200" s="111"/>
      <c r="J200" s="111"/>
      <c r="K200" s="111"/>
      <c r="L200" s="111"/>
      <c r="M200" s="113"/>
    </row>
  </sheetData>
  <sheetProtection selectLockedCells="1"/>
  <autoFilter ref="A9:M166"/>
  <mergeCells count="17">
    <mergeCell ref="F7:F8"/>
    <mergeCell ref="H7:H8"/>
    <mergeCell ref="J7:J8"/>
    <mergeCell ref="L7:L8"/>
    <mergeCell ref="A1:M1"/>
    <mergeCell ref="A2:M2"/>
    <mergeCell ref="A5:A8"/>
    <mergeCell ref="B5:B8"/>
    <mergeCell ref="D5:D8"/>
    <mergeCell ref="E5:F5"/>
    <mergeCell ref="G5:H6"/>
    <mergeCell ref="I5:J6"/>
    <mergeCell ref="K5:L5"/>
    <mergeCell ref="M5:M8"/>
    <mergeCell ref="E6:F6"/>
    <mergeCell ref="K6:L6"/>
    <mergeCell ref="E7:E8"/>
  </mergeCells>
  <printOptions horizontalCentered="1"/>
  <pageMargins left="0.19685039370078741" right="0.19685039370078741" top="0.19685039370078741" bottom="0.39370078740157483" header="0" footer="0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 (2)</vt:lpstr>
      <vt:lpstr>'100 (2)'!Print_Area</vt:lpstr>
      <vt:lpstr>'100 (2)'!Print_Titles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</dc:creator>
  <cp:lastModifiedBy>demetre demetrashvili</cp:lastModifiedBy>
  <cp:lastPrinted>2018-08-16T11:21:18Z</cp:lastPrinted>
  <dcterms:created xsi:type="dcterms:W3CDTF">2018-05-29T10:17:52Z</dcterms:created>
  <dcterms:modified xsi:type="dcterms:W3CDTF">2018-11-26T05:54:56Z</dcterms:modified>
</cp:coreProperties>
</file>