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marika\Desktop\ახალი სახურავები\"/>
    </mc:Choice>
  </mc:AlternateContent>
  <bookViews>
    <workbookView xWindow="0" yWindow="0" windowWidth="24000" windowHeight="9735" tabRatio="927"/>
  </bookViews>
  <sheets>
    <sheet name="1-1" sheetId="6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fgu9">#REF!</definedName>
    <definedName name="____gfd56">#REF!</definedName>
    <definedName name="____gfh23">#REF!</definedName>
    <definedName name="____ggg6">#REF!</definedName>
    <definedName name="____gtf5">#REF!</definedName>
    <definedName name="____gth1">#REF!</definedName>
    <definedName name="____hgf478">[1]x2w!#REF!</definedName>
    <definedName name="____hgf665">#REF!</definedName>
    <definedName name="____hgh55">#REF!</definedName>
    <definedName name="____HGU5478">[2]x!#REF!</definedName>
    <definedName name="____hhh2">#REF!</definedName>
    <definedName name="____hhh222">#REF!</definedName>
    <definedName name="____hjk4">#REF!</definedName>
    <definedName name="____ijo45">#REF!</definedName>
    <definedName name="____iuy98">#REF!</definedName>
    <definedName name="____jhk324">#REF!</definedName>
    <definedName name="____jim56">#REF!</definedName>
    <definedName name="____jk45">#REF!</definedName>
    <definedName name="____jkl6547">#REF!</definedName>
    <definedName name="____jnb1">#REF!</definedName>
    <definedName name="____kij4">#REF!</definedName>
    <definedName name="____kij85">#REF!</definedName>
    <definedName name="____kjk5">#REF!</definedName>
    <definedName name="____kkk444">#REF!</definedName>
    <definedName name="____km1">#REF!</definedName>
    <definedName name="____lki2654">#REF!</definedName>
    <definedName name="____lkm2">#REF!</definedName>
    <definedName name="____lll555">[3]x1!#REF!</definedName>
    <definedName name="____lo3">#REF!</definedName>
    <definedName name="____lok1402">#REF!</definedName>
    <definedName name="____lpl522">#REF!</definedName>
    <definedName name="____mj56">#REF!</definedName>
    <definedName name="____mji147">#REF!</definedName>
    <definedName name="____mmm111">#REF!</definedName>
    <definedName name="____mmm1114">#REF!</definedName>
    <definedName name="____nn22">#REF!</definedName>
    <definedName name="____nnn333">#REF!</definedName>
    <definedName name="____oik601">#REF!</definedName>
    <definedName name="____oil36">#REF!</definedName>
    <definedName name="____oil984">#REF!</definedName>
    <definedName name="____ok547">#REF!</definedName>
    <definedName name="____okm44">#REF!</definedName>
    <definedName name="____opi4">#REF!</definedName>
    <definedName name="____opl321">#REF!</definedName>
    <definedName name="____pm2">#REF!</definedName>
    <definedName name="____po69">#REF!</definedName>
    <definedName name="____poi54">#REF!</definedName>
    <definedName name="____poi6">#REF!</definedName>
    <definedName name="____pok7845">#REF!</definedName>
    <definedName name="____pol2">#REF!</definedName>
    <definedName name="____ppp3">'[4]x r '!$F$174</definedName>
    <definedName name="____ppp9">#REF!</definedName>
    <definedName name="____tre589">#REF!</definedName>
    <definedName name="____ty859">#REF!</definedName>
    <definedName name="____uhn369">#REF!</definedName>
    <definedName name="____uio2">#REF!</definedName>
    <definedName name="____wqr75">#REF!</definedName>
    <definedName name="____yu621">#REF!</definedName>
    <definedName name="___fgu9">#REF!</definedName>
    <definedName name="___gfd56">#REF!</definedName>
    <definedName name="___gfh23">#REF!</definedName>
    <definedName name="___ggg6">#REF!</definedName>
    <definedName name="___gtf5">#REF!</definedName>
    <definedName name="___gth1">#REF!</definedName>
    <definedName name="___hgf478">[5]x2w!#REF!</definedName>
    <definedName name="___hgf665">#REF!</definedName>
    <definedName name="___hgh55">#REF!</definedName>
    <definedName name="___HGU5478">[2]x!#REF!</definedName>
    <definedName name="___hhh2">#REF!</definedName>
    <definedName name="___hhh222">#REF!</definedName>
    <definedName name="___hjk4">#REF!</definedName>
    <definedName name="___ijo45">#REF!</definedName>
    <definedName name="___iuy98">#REF!</definedName>
    <definedName name="___jhk324">#REF!</definedName>
    <definedName name="___jim56">#REF!</definedName>
    <definedName name="___jk45">#REF!</definedName>
    <definedName name="___jkl6547">#REF!</definedName>
    <definedName name="___jnb1">#REF!</definedName>
    <definedName name="___kij4">#REF!</definedName>
    <definedName name="___kij85">#REF!</definedName>
    <definedName name="___kjk5">#REF!</definedName>
    <definedName name="___kkk444">#REF!</definedName>
    <definedName name="___km1">#REF!</definedName>
    <definedName name="___lki2654">#REF!</definedName>
    <definedName name="___lkm2">#REF!</definedName>
    <definedName name="___lll555">[6]x1!#REF!</definedName>
    <definedName name="___lo3">#REF!</definedName>
    <definedName name="___lok1402">#REF!</definedName>
    <definedName name="___lpl522">#REF!</definedName>
    <definedName name="___mj56">#REF!</definedName>
    <definedName name="___mji147">#REF!</definedName>
    <definedName name="___mmm111">#REF!</definedName>
    <definedName name="___mmm1114">#REF!</definedName>
    <definedName name="___nn22">#REF!</definedName>
    <definedName name="___nnn333">#REF!</definedName>
    <definedName name="___oik601">#REF!</definedName>
    <definedName name="___oil36">#REF!</definedName>
    <definedName name="___oil984">#REF!</definedName>
    <definedName name="___ok547">#REF!</definedName>
    <definedName name="___okm44">#REF!</definedName>
    <definedName name="___opi4">#REF!</definedName>
    <definedName name="___opl321">#REF!</definedName>
    <definedName name="___pm2">#REF!</definedName>
    <definedName name="___po69">#REF!</definedName>
    <definedName name="___poi54">#REF!</definedName>
    <definedName name="___poi6">#REF!</definedName>
    <definedName name="___pok7845">#REF!</definedName>
    <definedName name="___pol2">#REF!</definedName>
    <definedName name="___ppp3">'[7]x r '!$F$174</definedName>
    <definedName name="___ppp9">#REF!</definedName>
    <definedName name="___tre589">#REF!</definedName>
    <definedName name="___ty859">#REF!</definedName>
    <definedName name="___uhn369">#REF!</definedName>
    <definedName name="___uio2">#REF!</definedName>
    <definedName name="___wqr75">#REF!</definedName>
    <definedName name="___yu621">#REF!</definedName>
    <definedName name="__fgu9">#REF!</definedName>
    <definedName name="__gfd56">#REF!</definedName>
    <definedName name="__gfh23">#REF!</definedName>
    <definedName name="__ggg6">#REF!</definedName>
    <definedName name="__gtf5">#REF!</definedName>
    <definedName name="__gth1">#REF!</definedName>
    <definedName name="__hgf478">[5]x2w!#REF!</definedName>
    <definedName name="__hgf665">#REF!</definedName>
    <definedName name="__hgh55">#REF!</definedName>
    <definedName name="__HGU5478">[2]x!#REF!</definedName>
    <definedName name="__hhh2">#REF!</definedName>
    <definedName name="__hhh222">#REF!</definedName>
    <definedName name="__hjk4">#REF!</definedName>
    <definedName name="__ijo45">#REF!</definedName>
    <definedName name="__iuy98">#REF!</definedName>
    <definedName name="__jhk324">#REF!</definedName>
    <definedName name="__jim56">#REF!</definedName>
    <definedName name="__jk45">#REF!</definedName>
    <definedName name="__jkl6547">#REF!</definedName>
    <definedName name="__jnb1">#REF!</definedName>
    <definedName name="__kij4">#REF!</definedName>
    <definedName name="__kij85">#REF!</definedName>
    <definedName name="__kjk5">#REF!</definedName>
    <definedName name="__kkk444">#REF!</definedName>
    <definedName name="__km1">#REF!</definedName>
    <definedName name="__lki2654">#REF!</definedName>
    <definedName name="__lkm2">#REF!</definedName>
    <definedName name="__lll555">[6]x1!#REF!</definedName>
    <definedName name="__lo3">#REF!</definedName>
    <definedName name="__lok1402">#REF!</definedName>
    <definedName name="__lpl522">#REF!</definedName>
    <definedName name="__mj56">#REF!</definedName>
    <definedName name="__mji147">#REF!</definedName>
    <definedName name="__mmm111">#REF!</definedName>
    <definedName name="__mmm1114">#REF!</definedName>
    <definedName name="__nn22">#REF!</definedName>
    <definedName name="__nnn333">#REF!</definedName>
    <definedName name="__oik601">#REF!</definedName>
    <definedName name="__oil36">#REF!</definedName>
    <definedName name="__oil984">#REF!</definedName>
    <definedName name="__ok547">#REF!</definedName>
    <definedName name="__okm44">#REF!</definedName>
    <definedName name="__opi4">#REF!</definedName>
    <definedName name="__opl321">#REF!</definedName>
    <definedName name="__pm2">#REF!</definedName>
    <definedName name="__po69">#REF!</definedName>
    <definedName name="__poi54">#REF!</definedName>
    <definedName name="__poi6">#REF!</definedName>
    <definedName name="__pok7845">#REF!</definedName>
    <definedName name="__pol2">#REF!</definedName>
    <definedName name="__ppp3">'[7]x r '!$F$174</definedName>
    <definedName name="__ppp9">#REF!</definedName>
    <definedName name="__tre589">#REF!</definedName>
    <definedName name="__ty859">#REF!</definedName>
    <definedName name="__uhn369">#REF!</definedName>
    <definedName name="__uio2">#REF!</definedName>
    <definedName name="__wqr75">#REF!</definedName>
    <definedName name="__yu621">#REF!</definedName>
    <definedName name="_fgu9">#REF!</definedName>
    <definedName name="_gfd56">#REF!</definedName>
    <definedName name="_gfh23">#REF!</definedName>
    <definedName name="_ggg6">#REF!</definedName>
    <definedName name="_gtf5">#REF!</definedName>
    <definedName name="_gth1">#REF!</definedName>
    <definedName name="_hgf478">[8]x2w!#REF!</definedName>
    <definedName name="_hgf665">#REF!</definedName>
    <definedName name="_hgh55">#REF!</definedName>
    <definedName name="_HGU5478">[2]x!#REF!</definedName>
    <definedName name="_hhh2">#REF!</definedName>
    <definedName name="_hhh222">#REF!</definedName>
    <definedName name="_hjk4">#REF!</definedName>
    <definedName name="_ijo45">#REF!</definedName>
    <definedName name="_iuy98">#REF!</definedName>
    <definedName name="_jhk324">#REF!</definedName>
    <definedName name="_jim56">#REF!</definedName>
    <definedName name="_jk45">#REF!</definedName>
    <definedName name="_jkl6547">#REF!</definedName>
    <definedName name="_jnb1">#REF!</definedName>
    <definedName name="_kij4">#REF!</definedName>
    <definedName name="_kij85">#REF!</definedName>
    <definedName name="_kjk5">#REF!</definedName>
    <definedName name="_kkk444">#REF!</definedName>
    <definedName name="_km1">#REF!</definedName>
    <definedName name="_lki2654">#REF!</definedName>
    <definedName name="_lkm2">#REF!</definedName>
    <definedName name="_lll555">[9]x1!#REF!</definedName>
    <definedName name="_lo3">#REF!</definedName>
    <definedName name="_lok1402">#REF!</definedName>
    <definedName name="_lpl522">#REF!</definedName>
    <definedName name="_mj56">#REF!</definedName>
    <definedName name="_mji147">#REF!</definedName>
    <definedName name="_mmm111">#REF!</definedName>
    <definedName name="_mmm1114">#REF!</definedName>
    <definedName name="_nn22">#REF!</definedName>
    <definedName name="_nnn333">#REF!</definedName>
    <definedName name="_oik601">#REF!</definedName>
    <definedName name="_oil36">#REF!</definedName>
    <definedName name="_oil984">#REF!</definedName>
    <definedName name="_ok547">#REF!</definedName>
    <definedName name="_okm44">#REF!</definedName>
    <definedName name="_opi4">#REF!</definedName>
    <definedName name="_opl321">#REF!</definedName>
    <definedName name="_pm2">#REF!</definedName>
    <definedName name="_po69">#REF!</definedName>
    <definedName name="_poi54">#REF!</definedName>
    <definedName name="_poi6">#REF!</definedName>
    <definedName name="_pok7845">#REF!</definedName>
    <definedName name="_pol2">#REF!</definedName>
    <definedName name="_ppp3">'[10]x r '!$F$174</definedName>
    <definedName name="_ppp9">#REF!</definedName>
    <definedName name="_tre589">#REF!</definedName>
    <definedName name="_ty859">#REF!</definedName>
    <definedName name="_uhn369">#REF!</definedName>
    <definedName name="_uio2">#REF!</definedName>
    <definedName name="_wqr75">#REF!</definedName>
    <definedName name="_yu621">#REF!</definedName>
    <definedName name="aaaa">#REF!</definedName>
    <definedName name="aaaa12">#REF!</definedName>
    <definedName name="adfgh69">#REF!</definedName>
    <definedName name="adfhak">#REF!</definedName>
    <definedName name="adin">#REF!</definedName>
    <definedName name="adlp">#REF!</definedName>
    <definedName name="asdz">#REF!</definedName>
    <definedName name="ati">#REF!</definedName>
    <definedName name="aweyth65">#REF!</definedName>
    <definedName name="b00">#REF!</definedName>
    <definedName name="bbbb4">#REF!</definedName>
    <definedName name="bbbbbb">#REF!</definedName>
    <definedName name="bnj">#REF!</definedName>
    <definedName name="bnmk">[11]niveloba!#REF!</definedName>
    <definedName name="bvcccc11144">[9]x1!#REF!</definedName>
    <definedName name="bytl">#REF!</definedName>
    <definedName name="cftslp">#REF!</definedName>
    <definedName name="cxra">#REF!</definedName>
    <definedName name="ddddccvf55141023">#REF!</definedName>
    <definedName name="desz">#REF!</definedName>
    <definedName name="dlynv">#REF!</definedName>
    <definedName name="dsa">#REF!</definedName>
    <definedName name="dva">#REF!</definedName>
    <definedName name="ewqa">#REF!</definedName>
    <definedName name="ews">#REF!</definedName>
    <definedName name="exvsi">#REF!</definedName>
    <definedName name="eywh23">#REF!</definedName>
    <definedName name="F22345u">#REF!</definedName>
    <definedName name="fdaAFG">[2]x!#REF!</definedName>
    <definedName name="fdgh2145">#REF!</definedName>
    <definedName name="fdrt124">#REF!</definedName>
    <definedName name="fds">#REF!</definedName>
    <definedName name="fdsa474">#REF!</definedName>
    <definedName name="fdsgtr14789">'[12]x2,'!#REF!</definedName>
    <definedName name="ffff474875">#REF!</definedName>
    <definedName name="ffff5">#REF!</definedName>
    <definedName name="ffff5555">#REF!</definedName>
    <definedName name="ffgj">#REF!</definedName>
    <definedName name="fgdm">#REF!</definedName>
    <definedName name="fgrg">#REF!</definedName>
    <definedName name="fkfkfk">#REF!</definedName>
    <definedName name="frgtyrter">#REF!</definedName>
    <definedName name="fvb">#REF!</definedName>
    <definedName name="fwsg">#REF!</definedName>
    <definedName name="fxza">#REF!</definedName>
    <definedName name="gdsdfgh45763">[13]x1!#REF!</definedName>
    <definedName name="gfd">'[14]res ur'!#REF!</definedName>
    <definedName name="gfds">#REF!</definedName>
    <definedName name="gfdsaxcvvbnm">#REF!</definedName>
    <definedName name="gfgf547874">#REF!</definedName>
    <definedName name="gfhy56">#REF!</definedName>
    <definedName name="gggffddd">#REF!</definedName>
    <definedName name="gggg11">#REF!</definedName>
    <definedName name="ghbca">#REF!</definedName>
    <definedName name="ghdah584">#REF!</definedName>
    <definedName name="ghgfhjkjh54789">#REF!</definedName>
    <definedName name="ghjkl">#REF!</definedName>
    <definedName name="ghrtwewq1479">#REF!</definedName>
    <definedName name="gsgs54">#REF!</definedName>
    <definedName name="gtfd">#REF!</definedName>
    <definedName name="gtfd45">#REF!</definedName>
    <definedName name="gyth3">#REF!</definedName>
    <definedName name="gytjk">#REF!</definedName>
    <definedName name="hasdha">#REF!</definedName>
    <definedName name="hazxc">#REF!</definedName>
    <definedName name="hbpl">#REF!</definedName>
    <definedName name="hfdsgjhk4789">#REF!</definedName>
    <definedName name="HFGAY125">#REF!</definedName>
    <definedName name="hgaqw56">'[15]xar #1 (3)'!#REF!</definedName>
    <definedName name="hgbhg21456">#REF!</definedName>
    <definedName name="hgbv451">#REF!</definedName>
    <definedName name="hgfd">#REF!</definedName>
    <definedName name="hgfd256">#REF!</definedName>
    <definedName name="HGFD457">#REF!</definedName>
    <definedName name="hgfds23">#REF!</definedName>
    <definedName name="hgfdvbn5412">#REF!</definedName>
    <definedName name="hgfv">#REF!</definedName>
    <definedName name="hgggggytf747896">#REF!</definedName>
    <definedName name="hgjkil256">#REF!</definedName>
    <definedName name="hgv">#REF!</definedName>
    <definedName name="hhhh555">#REF!</definedName>
    <definedName name="hhhh74">#REF!</definedName>
    <definedName name="hhhhh111144">[13]x1!#REF!</definedName>
    <definedName name="hjka">#REF!</definedName>
    <definedName name="hjkil4587">#REF!</definedName>
    <definedName name="hjkl32">#REF!</definedName>
    <definedName name="hju">#REF!</definedName>
    <definedName name="hnbg">#REF!</definedName>
    <definedName name="hori1">#REF!</definedName>
    <definedName name="huji236">#REF!</definedName>
    <definedName name="hujk">#REF!</definedName>
    <definedName name="huy">#REF!</definedName>
    <definedName name="huyg32">#REF!</definedName>
    <definedName name="hyfaq8">#REF!</definedName>
    <definedName name="hytrew">#REF!</definedName>
    <definedName name="ighfdsae58">'[16]x#1'!#REF!</definedName>
    <definedName name="ihl">#REF!</definedName>
    <definedName name="ijkop5478">#REF!</definedName>
    <definedName name="ijuhg">#REF!</definedName>
    <definedName name="iobv3">#REF!</definedName>
    <definedName name="ioklp9874">#REF!</definedName>
    <definedName name="iolp256">#REF!</definedName>
    <definedName name="iopasd589">#REF!</definedName>
    <definedName name="iuop">#REF!</definedName>
    <definedName name="iuy">#REF!</definedName>
    <definedName name="iuytre745">#REF!</definedName>
    <definedName name="jfdyrt14790">[17]x2!#REF!</definedName>
    <definedName name="jhg">#REF!</definedName>
    <definedName name="jhgf">#REF!</definedName>
    <definedName name="jhgf4587">#REF!</definedName>
    <definedName name="jhgfd">#REF!</definedName>
    <definedName name="jhgyt256">#REF!</definedName>
    <definedName name="jhikolp4578">#REF!</definedName>
    <definedName name="jhjhkliok20203.569">#REF!</definedName>
    <definedName name="jhklp5484">#REF!</definedName>
    <definedName name="jhm">#REF!</definedName>
    <definedName name="jhuy2145">#REF!</definedName>
    <definedName name="jilo">#REF!</definedName>
    <definedName name="jjhgfd658">#REF!</definedName>
    <definedName name="jjjj5555">[9]x1!#REF!</definedName>
    <definedName name="jjjjj1">#REF!</definedName>
    <definedName name="jjjjj1kkk1">#REF!</definedName>
    <definedName name="jjjjj4444">#REF!</definedName>
    <definedName name="jkfx30">#REF!</definedName>
    <definedName name="jki">#REF!</definedName>
    <definedName name="jkil56">#REF!</definedName>
    <definedName name="jkio54576">#REF!</definedName>
    <definedName name="jkiolp1456">#REF!</definedName>
    <definedName name="jkiuh14586">#REF!</definedName>
    <definedName name="jkjj547874">#REF!</definedName>
    <definedName name="jsef">#REF!</definedName>
    <definedName name="jshj">#REF!</definedName>
    <definedName name="juhg">#REF!</definedName>
    <definedName name="juhg02">#REF!</definedName>
    <definedName name="juiklo458">#REF!</definedName>
    <definedName name="jukil6521">#REF!</definedName>
    <definedName name="juytgb">#REF!</definedName>
    <definedName name="jzawqr62147">#REF!</definedName>
    <definedName name="k">#REF!</definedName>
    <definedName name="kaeeeeee">#REF!</definedName>
    <definedName name="kaqw">#REF!</definedName>
    <definedName name="kawr896">#REF!</definedName>
    <definedName name="KBMPJ147">[2]x!#REF!</definedName>
    <definedName name="kbvc">#REF!</definedName>
    <definedName name="kdewqamn">#REF!</definedName>
    <definedName name="khgfd584">#REF!</definedName>
    <definedName name="khuy">#REF!</definedName>
    <definedName name="kigfd5">#REF!</definedName>
    <definedName name="kij">#REF!</definedName>
    <definedName name="kijh">#REF!</definedName>
    <definedName name="kijhg">#REF!</definedName>
    <definedName name="kijhl">#REF!</definedName>
    <definedName name="kiju745">#REF!</definedName>
    <definedName name="kijulkij32">#REF!</definedName>
    <definedName name="kik">#REF!</definedName>
    <definedName name="kioa">#REF!</definedName>
    <definedName name="kiojh">#REF!</definedName>
    <definedName name="kiol547">#REF!</definedName>
    <definedName name="kiop">#REF!</definedName>
    <definedName name="kiuj362">'[16]x#2'!#REF!</definedName>
    <definedName name="kiuy">#REF!</definedName>
    <definedName name="kjasawq">#REF!</definedName>
    <definedName name="kjbhfs65">#REF!</definedName>
    <definedName name="kjh">#REF!</definedName>
    <definedName name="KJHG">#REF!</definedName>
    <definedName name="kjhg6214">#REF!</definedName>
    <definedName name="kjhgf">#REF!</definedName>
    <definedName name="kjhgf4565">#REF!</definedName>
    <definedName name="kjhgf58">'[16]x#1'!#REF!</definedName>
    <definedName name="kjhgjhhggjhg478465">#REF!</definedName>
    <definedName name="kjhjgui548">#REF!</definedName>
    <definedName name="kjhk65">#REF!</definedName>
    <definedName name="kjhq">#REF!</definedName>
    <definedName name="kjhuyg1456">[8]x2w!#REF!</definedName>
    <definedName name="kjilo65">#REF!</definedName>
    <definedName name="kjio">#REF!</definedName>
    <definedName name="kjjj55558">#REF!</definedName>
    <definedName name="kjnm510">#REF!</definedName>
    <definedName name="kjop">#REF!</definedName>
    <definedName name="kjse">#REF!</definedName>
    <definedName name="kjuh">#REF!</definedName>
    <definedName name="kjuh111">#REF!</definedName>
    <definedName name="kjuhg">#REF!</definedName>
    <definedName name="kjwa68">#REF!</definedName>
    <definedName name="kkkjj235">#REF!</definedName>
    <definedName name="kkkk444433">[9]x1!#REF!</definedName>
    <definedName name="kkkk55">#REF!</definedName>
    <definedName name="kkkkkkmmmm5551111">#REF!</definedName>
    <definedName name="kkkkmmmnnn">[18]Лист2!$F$56</definedName>
    <definedName name="kkkm">#REF!</definedName>
    <definedName name="kkl">#REF!</definedName>
    <definedName name="kl">#REF!</definedName>
    <definedName name="klkk222">#REF!</definedName>
    <definedName name="klmn">#REF!</definedName>
    <definedName name="kloint">#REF!</definedName>
    <definedName name="klop">#REF!</definedName>
    <definedName name="klop652">#REF!</definedName>
    <definedName name="kls">#REF!</definedName>
    <definedName name="km">[11]niveloba!#REF!</definedName>
    <definedName name="kmb">#REF!</definedName>
    <definedName name="kmjm">#REF!</definedName>
    <definedName name="kmjnjnm">#REF!</definedName>
    <definedName name="kmn">#REF!</definedName>
    <definedName name="kmnbv62014">#REF!</definedName>
    <definedName name="knhyb">#REF!</definedName>
    <definedName name="koij1458">#REF!</definedName>
    <definedName name="kokl222555">#REF!</definedName>
    <definedName name="koli45">'[19]x 3'!#REF!</definedName>
    <definedName name="koliu14786">[9]x1!#REF!</definedName>
    <definedName name="kop">#REF!</definedName>
    <definedName name="kopw">#REF!</definedName>
    <definedName name="kot">[11]niveloba!#REF!</definedName>
    <definedName name="kp">[11]niveloba!#REF!</definedName>
    <definedName name="ks">#REF!</definedName>
    <definedName name="ksael">#REF!</definedName>
    <definedName name="kx">[20]niveloba!#REF!</definedName>
    <definedName name="ljhggfdd23">#REF!</definedName>
    <definedName name="lkij">#REF!</definedName>
    <definedName name="lkijo">#REF!</definedName>
    <definedName name="lkiop">#REF!</definedName>
    <definedName name="lkiu">#REF!</definedName>
    <definedName name="lkj">#REF!</definedName>
    <definedName name="lkjbh624">'[21]8'!#REF!</definedName>
    <definedName name="lkjh">#REF!</definedName>
    <definedName name="lkjh1457">#REF!</definedName>
    <definedName name="lkjh545">#REF!</definedName>
    <definedName name="lkjh548321">#REF!</definedName>
    <definedName name="lkjhb1">#REF!</definedName>
    <definedName name="lkjhg514">#REF!</definedName>
    <definedName name="lkjhg9514">#REF!</definedName>
    <definedName name="lkjjhh">#REF!</definedName>
    <definedName name="lkkk5555">#REF!</definedName>
    <definedName name="lkma81">#REF!</definedName>
    <definedName name="lkmjn625">#REF!</definedName>
    <definedName name="lkoij5478">#REF!</definedName>
    <definedName name="lkoj124">#REF!</definedName>
    <definedName name="lkop548">#REF!</definedName>
    <definedName name="llll54">#REF!</definedName>
    <definedName name="llll555">#REF!</definedName>
    <definedName name="lllll0000">#REF!</definedName>
    <definedName name="LMBVCX">#REF!</definedName>
    <definedName name="lmkijh2548">#REF!</definedName>
    <definedName name="lmkjn621">#REF!</definedName>
    <definedName name="lmuioa">#REF!</definedName>
    <definedName name="lmutaz">#REF!</definedName>
    <definedName name="loiu">#REF!</definedName>
    <definedName name="lok">#REF!</definedName>
    <definedName name="loki254">#REF!</definedName>
    <definedName name="lokij2546">[8]x2w!#REF!</definedName>
    <definedName name="lokj">#REF!</definedName>
    <definedName name="lokj741">#REF!</definedName>
    <definedName name="lokpijuh1478">#REF!</definedName>
    <definedName name="lokpiuyt5487">#REF!</definedName>
    <definedName name="lomj">#REF!</definedName>
    <definedName name="lomz">#REF!</definedName>
    <definedName name="lopk2">#REF!</definedName>
    <definedName name="lozaq3">#REF!</definedName>
    <definedName name="lplo1424">#REF!</definedName>
    <definedName name="lpo">#REF!</definedName>
    <definedName name="lpoki">#REF!</definedName>
    <definedName name="lpokj548">#REF!</definedName>
    <definedName name="lpokl2654">#REF!</definedName>
    <definedName name="lqat">#REF!</definedName>
    <definedName name="lzo">#REF!</definedName>
    <definedName name="mbnvx">#REF!</definedName>
    <definedName name="mdshg">#REF!</definedName>
    <definedName name="me">#REF!</definedName>
    <definedName name="mecxre">#REF!</definedName>
    <definedName name="meeqvse">#REF!</definedName>
    <definedName name="meore">#REF!</definedName>
    <definedName name="meotx">#REF!</definedName>
    <definedName name="merve">#REF!</definedName>
    <definedName name="mes">#REF!</definedName>
    <definedName name="mesvide">#REF!</definedName>
    <definedName name="mgm">#REF!</definedName>
    <definedName name="mioh">#REF!</definedName>
    <definedName name="mkh">#REF!</definedName>
    <definedName name="mmm1111222">[9]x1!#REF!</definedName>
    <definedName name="mmmm13">#REF!</definedName>
    <definedName name="mmn">#REF!</definedName>
    <definedName name="mnbnv">#REF!</definedName>
    <definedName name="more">#REF!</definedName>
    <definedName name="mrewa">#REF!</definedName>
    <definedName name="nczxh21">#REF!</definedName>
    <definedName name="nmjh564">[8]x1!#REF!</definedName>
    <definedName name="nnnn88">#REF!</definedName>
    <definedName name="nuaq">#REF!</definedName>
    <definedName name="o">#REF!</definedName>
    <definedName name="oiesd456">'[16]x#1'!#REF!</definedName>
    <definedName name="oilkm365">#REF!</definedName>
    <definedName name="oiuu478">#REF!</definedName>
    <definedName name="oiuy">#REF!</definedName>
    <definedName name="okil">#REF!</definedName>
    <definedName name="oklij21456">[8]x1!#REF!</definedName>
    <definedName name="oklphji">#REF!</definedName>
    <definedName name="oknjh95147">'[21]8'!#REF!</definedName>
    <definedName name="olm">#REF!</definedName>
    <definedName name="olpl1457">#REF!</definedName>
    <definedName name="ooii">#REF!</definedName>
    <definedName name="oooo547">#REF!</definedName>
    <definedName name="oooo6">#REF!</definedName>
    <definedName name="ooooooii">#REF!</definedName>
    <definedName name="opl">#REF!</definedName>
    <definedName name="oplop321">#REF!</definedName>
    <definedName name="opuyu">#REF!</definedName>
    <definedName name="otxi">#REF!</definedName>
    <definedName name="ouyrfer458">#REF!</definedName>
    <definedName name="pazxs">#REF!</definedName>
    <definedName name="pi">#REF!</definedName>
    <definedName name="pirveli">#REF!</definedName>
    <definedName name="piyuytr1457">#REF!</definedName>
    <definedName name="pkmnj">#REF!</definedName>
    <definedName name="pkoi">#REF!</definedName>
    <definedName name="plki1457">#REF!</definedName>
    <definedName name="plkj621">#REF!</definedName>
    <definedName name="plkjl">#REF!</definedName>
    <definedName name="plkm8123">#REF!</definedName>
    <definedName name="plmnb95478">#REF!</definedName>
    <definedName name="plmz">#REF!</definedName>
    <definedName name="plok125">#REF!</definedName>
    <definedName name="plok265">#REF!</definedName>
    <definedName name="ploki1256">#REF!</definedName>
    <definedName name="plokj">#REF!</definedName>
    <definedName name="plokj2143">#REF!</definedName>
    <definedName name="plokju21548">#REF!</definedName>
    <definedName name="poi">#REF!</definedName>
    <definedName name="poiliu4587">#REF!</definedName>
    <definedName name="poim5">#REF!</definedName>
    <definedName name="poiu">#REF!</definedName>
    <definedName name="poiu87">#REF!</definedName>
    <definedName name="poiuy">#REF!</definedName>
    <definedName name="pokcds">#REF!</definedName>
    <definedName name="pokgde478">'[21]8'!#REF!</definedName>
    <definedName name="pokli456">#REF!</definedName>
    <definedName name="poli">#REF!</definedName>
    <definedName name="polkijnmbg">#REF!</definedName>
    <definedName name="polo25">#REF!</definedName>
    <definedName name="ppp">#REF!</definedName>
    <definedName name="putrew85">#REF!</definedName>
    <definedName name="pxaq">#REF!</definedName>
    <definedName name="rat">#REF!</definedName>
    <definedName name="rcx">#REF!</definedName>
    <definedName name="rer">#REF!</definedName>
    <definedName name="rex">#REF!</definedName>
    <definedName name="rmexuT">#REF!</definedName>
    <definedName name="ror">#REF!</definedName>
    <definedName name="rot">#REF!</definedName>
    <definedName name="rqwtryj65">#REF!</definedName>
    <definedName name="rrv">#REF!</definedName>
    <definedName name="rsa">#REF!</definedName>
    <definedName name="rsv">#REF!</definedName>
    <definedName name="rte">#REF!</definedName>
    <definedName name="rto">#REF!</definedName>
    <definedName name="rva">#REF!</definedName>
    <definedName name="rwqa10">#REF!</definedName>
    <definedName name="rxu">#REF!</definedName>
    <definedName name="sderfg1478">#REF!</definedName>
    <definedName name="sdxza">#REF!</definedName>
    <definedName name="sssss5478785">#REF!</definedName>
    <definedName name="svidi">#REF!</definedName>
    <definedName name="tea">#REF!</definedName>
    <definedName name="tertmeti">#REF!</definedName>
    <definedName name="tfgtyujhikj">#REF!</definedName>
    <definedName name="tgtgt">#REF!</definedName>
    <definedName name="tormeti">#REF!</definedName>
    <definedName name="trfgdwq65478">#REF!</definedName>
    <definedName name="tri">#REF!</definedName>
    <definedName name="trtyujki784586">#REF!</definedName>
    <definedName name="ttty">#REF!</definedName>
    <definedName name="tytu">#REF!</definedName>
    <definedName name="ubez">#REF!</definedName>
    <definedName name="uijkl254">#REF!</definedName>
    <definedName name="uiok">#REF!</definedName>
    <definedName name="uiop564">[9]x1!#REF!</definedName>
    <definedName name="uiyv">#REF!</definedName>
    <definedName name="ukjlo25">#REF!</definedName>
    <definedName name="uqapo896">#REF!</definedName>
    <definedName name="uuuu4">#REF!</definedName>
    <definedName name="uyikj265">#REF!</definedName>
    <definedName name="uyt">#REF!</definedName>
    <definedName name="uytn">#REF!</definedName>
    <definedName name="uytyhjk56">#REF!</definedName>
    <definedName name="uyuy321">#REF!</definedName>
    <definedName name="vbcx">#REF!</definedName>
    <definedName name="vbnm12">#REF!</definedName>
    <definedName name="xdrt">#REF!</definedName>
    <definedName name="xuti">#REF!</definedName>
    <definedName name="xxcv">[11]niveloba!#REF!</definedName>
    <definedName name="yhjuikj65412147">#REF!</definedName>
    <definedName name="yhyujkiu4785689">#REF!</definedName>
    <definedName name="ytrer7">#REF!</definedName>
    <definedName name="ytrrjh56">#REF!</definedName>
    <definedName name="ytui458">'[16]x#2'!#REF!</definedName>
    <definedName name="yui56">#REF!</definedName>
    <definedName name="yyyy333">#REF!</definedName>
    <definedName name="zzzz444">#REF!</definedName>
    <definedName name="лллл">#REF!</definedName>
    <definedName name="_xlnm.Print_Area" localSheetId="0">'1-1'!$A$1:$H$85</definedName>
    <definedName name="ыыыы">#REF!</definedName>
  </definedNames>
  <calcPr calcId="152511" fullPrecision="0"/>
</workbook>
</file>

<file path=xl/calcChain.xml><?xml version="1.0" encoding="utf-8"?>
<calcChain xmlns="http://schemas.openxmlformats.org/spreadsheetml/2006/main">
  <c r="F71" i="61" l="1"/>
  <c r="F70" i="61"/>
  <c r="F69" i="61"/>
  <c r="F14" i="61" l="1"/>
  <c r="A70" i="61" l="1"/>
  <c r="A71" i="61" s="1"/>
  <c r="E68" i="61"/>
  <c r="F68" i="61" s="1"/>
  <c r="F67" i="61"/>
  <c r="E66" i="61"/>
  <c r="F66" i="61" s="1"/>
  <c r="E65" i="61"/>
  <c r="F65" i="61" s="1"/>
  <c r="A65" i="61"/>
  <c r="A66" i="61" s="1"/>
  <c r="A67" i="61" s="1"/>
  <c r="A68" i="61" s="1"/>
  <c r="E61" i="61"/>
  <c r="F61" i="61" s="1"/>
  <c r="E60" i="61"/>
  <c r="F60" i="61" s="1"/>
  <c r="A60" i="61"/>
  <c r="A61" i="61" s="1"/>
  <c r="F53" i="61" l="1"/>
  <c r="F35" i="61" l="1"/>
  <c r="F55" i="61"/>
  <c r="E12" i="61"/>
  <c r="E13" i="61"/>
  <c r="F58" i="61" l="1"/>
  <c r="A58" i="61"/>
  <c r="F54" i="61"/>
  <c r="A53" i="61"/>
  <c r="A54" i="61" s="1"/>
  <c r="A55" i="61" s="1"/>
  <c r="F51" i="61"/>
  <c r="F49" i="61"/>
  <c r="F48" i="61"/>
  <c r="F47" i="61"/>
  <c r="E46" i="61"/>
  <c r="F46" i="61" s="1"/>
  <c r="F44" i="61"/>
  <c r="F43" i="61"/>
  <c r="F42" i="61"/>
  <c r="E41" i="61"/>
  <c r="F41" i="61" s="1"/>
  <c r="F38" i="61"/>
  <c r="F37" i="61"/>
  <c r="F36" i="61"/>
  <c r="F34" i="61"/>
  <c r="F32" i="61"/>
  <c r="F31" i="61"/>
  <c r="F30" i="61"/>
  <c r="F28" i="61"/>
  <c r="E27" i="61"/>
  <c r="F27" i="61" s="1"/>
  <c r="E26" i="61"/>
  <c r="F26" i="61" s="1"/>
  <c r="F24" i="61"/>
  <c r="E23" i="61"/>
  <c r="F23" i="61" s="1"/>
  <c r="E22" i="61"/>
  <c r="F22" i="61" s="1"/>
  <c r="A11" i="61"/>
  <c r="F9" i="61"/>
  <c r="A9" i="61"/>
  <c r="E7" i="61"/>
  <c r="F7" i="61" s="1"/>
  <c r="E6" i="61"/>
  <c r="F6" i="61" s="1"/>
  <c r="A6" i="61"/>
  <c r="A7" i="61" s="1"/>
  <c r="F16" i="61" l="1"/>
  <c r="F19" i="61"/>
  <c r="F12" i="61"/>
  <c r="F13" i="61"/>
  <c r="F15" i="61"/>
  <c r="F20" i="61"/>
  <c r="F17" i="61"/>
  <c r="A21" i="61" l="1"/>
  <c r="A12" i="61"/>
  <c r="A13" i="61" s="1"/>
  <c r="A14" i="61" s="1"/>
  <c r="A15" i="61" s="1"/>
  <c r="A16" i="61" s="1"/>
  <c r="A17" i="61" s="1"/>
  <c r="A18" i="61" s="1"/>
  <c r="A19" i="61" s="1"/>
  <c r="A20" i="61" s="1"/>
  <c r="A22" i="61" l="1"/>
  <c r="A23" i="61" s="1"/>
  <c r="A24" i="61" s="1"/>
  <c r="A25" i="61"/>
  <c r="A26" i="61" l="1"/>
  <c r="A27" i="61" s="1"/>
  <c r="A28" i="61" s="1"/>
  <c r="A29" i="61"/>
  <c r="A30" i="61" l="1"/>
  <c r="A31" i="61" s="1"/>
  <c r="A32" i="61" s="1"/>
  <c r="A33" i="61" s="1"/>
  <c r="A34" i="61" s="1"/>
  <c r="A35" i="61" s="1"/>
  <c r="A36" i="61" s="1"/>
  <c r="A37" i="61" s="1"/>
  <c r="A38" i="61" s="1"/>
  <c r="A40" i="61" l="1"/>
  <c r="A45" i="61" l="1"/>
  <c r="A46" i="61" s="1"/>
  <c r="A47" i="61" s="1"/>
  <c r="A48" i="61" s="1"/>
  <c r="A49" i="61" s="1"/>
  <c r="A50" i="61" s="1"/>
  <c r="A51" i="61" s="1"/>
  <c r="A41" i="61"/>
  <c r="A42" i="61" s="1"/>
  <c r="A43" i="61" s="1"/>
  <c r="A44" i="61" s="1"/>
</calcChain>
</file>

<file path=xl/sharedStrings.xml><?xml version="1.0" encoding="utf-8"?>
<sst xmlns="http://schemas.openxmlformats.org/spreadsheetml/2006/main" count="181" uniqueCount="101">
  <si>
    <t>-</t>
  </si>
  <si>
    <t>სამუშაოს დასახელება</t>
  </si>
  <si>
    <t>განზომილების ერთეული</t>
  </si>
  <si>
    <t>რაოდენობა</t>
  </si>
  <si>
    <t>100  კვმ</t>
  </si>
  <si>
    <t>შრომითი დანახარჯები</t>
  </si>
  <si>
    <t>კაც/სთ</t>
  </si>
  <si>
    <t>სხვადასხვა მანქანები</t>
  </si>
  <si>
    <t>ლარი</t>
  </si>
  <si>
    <t>დაშლილი სახურავის ჩამოზიდვა  და ა/მანქანებზე დატვირთვა</t>
  </si>
  <si>
    <t>კუბ.მ.</t>
  </si>
  <si>
    <t xml:space="preserve">შრომითი დანახარჯები </t>
  </si>
  <si>
    <t xml:space="preserve">სამშენებლო ნანგრევების გატანა ა/მანქანებით </t>
  </si>
  <si>
    <t>ტ</t>
  </si>
  <si>
    <t>კბმ</t>
  </si>
  <si>
    <t xml:space="preserve">ხე მასალა </t>
  </si>
  <si>
    <t>პასტა ანტისეპტიკური</t>
  </si>
  <si>
    <t>კგ</t>
  </si>
  <si>
    <t>კვმ</t>
  </si>
  <si>
    <t>შესაკრავი მავთული</t>
  </si>
  <si>
    <t>ლურსმანი სამშენებლო</t>
  </si>
  <si>
    <t>სხვა მასალები</t>
  </si>
  <si>
    <t>ხის კონსტრუქციების ანტისეპტირება</t>
  </si>
  <si>
    <t>100   კვმ</t>
  </si>
  <si>
    <t xml:space="preserve">ხსნარი ანტისეპტიკური         </t>
  </si>
  <si>
    <t>ხის კონსტრუქციების დამუშავება ხანძარსაწინააღმდეგო ხსნარით</t>
  </si>
  <si>
    <t>100      კვმ</t>
  </si>
  <si>
    <t xml:space="preserve">ხსნარი ცეცხლგამძლე          </t>
  </si>
  <si>
    <t xml:space="preserve">100   კვმ </t>
  </si>
  <si>
    <t xml:space="preserve">ნაჭედი </t>
  </si>
  <si>
    <t>მეტალოკრამიტის შურუპი 1 კვმ-ზე 6 ცალი</t>
  </si>
  <si>
    <t>ცალი</t>
  </si>
  <si>
    <t xml:space="preserve"> 100 გრძმ</t>
  </si>
  <si>
    <t>სამაგრი ლითონის</t>
  </si>
  <si>
    <t>ც</t>
  </si>
  <si>
    <t>ფერადი თუნუქის   ღარი</t>
  </si>
  <si>
    <t>მ</t>
  </si>
  <si>
    <t>ფერადი თუნუქის  ძაბრი</t>
  </si>
  <si>
    <t>ფერადი თუნუქის  მუხლი</t>
  </si>
  <si>
    <t>ზედნადები ხარჯები</t>
  </si>
  <si>
    <t>ჯამი</t>
  </si>
  <si>
    <t xml:space="preserve">სახარჯთაღრიცხვო მოგება </t>
  </si>
  <si>
    <t>სულ</t>
  </si>
  <si>
    <t>საფუძველი</t>
  </si>
  <si>
    <t>სახარჯთ-აღრიცხვო ღირებულება</t>
  </si>
  <si>
    <t>განზომილების ერთეულზე</t>
  </si>
  <si>
    <t>საპროექტო მონაცემებზე</t>
  </si>
  <si>
    <t>მეტალოკრამიტის გლუვი ფურცლები 0,45</t>
  </si>
  <si>
    <t>საბაზრო</t>
  </si>
  <si>
    <t>ლითონის თოვლდამჭერი პარაპეტის მოწყობა აქსესუარებით სამაგრებით მოაჯირის 1,0 მ ბიჯით მყარად  ჩამაგრებით, უჟანგავი თვითმჭრელი შურუპებით, შეღებვით</t>
  </si>
  <si>
    <t>გრძმ</t>
  </si>
  <si>
    <t xml:space="preserve">სნ და წ  1-79_3                             </t>
  </si>
  <si>
    <t xml:space="preserve">ს.ნ.და წ/ 46-28-4                                                                                                                                                                                                           </t>
  </si>
  <si>
    <t>სრფ</t>
  </si>
  <si>
    <t>ს.ნ.დაწ.   10-11 მისადაგებით</t>
  </si>
  <si>
    <t xml:space="preserve"> ფერადი პროფილირებული თუნუქი 0,5 მმ სისქის</t>
  </si>
  <si>
    <t>ს.ნ.დაწ.   10_38_3</t>
  </si>
  <si>
    <t>ს.ნ.დაწ. 10_37_3</t>
  </si>
  <si>
    <t>ს.ნ.და წ.  12_8_1</t>
  </si>
  <si>
    <t>ს.ნ.და წ.12_8_1</t>
  </si>
  <si>
    <t>№</t>
  </si>
  <si>
    <t>ფერადი თუნუქის  წყალშემკრები ღარის  მოწყობა  100*100</t>
  </si>
  <si>
    <t>ანკერი</t>
  </si>
  <si>
    <t>ს.ნ.დაწ.   12-6-1 მისადაგებით</t>
  </si>
  <si>
    <t>სამერცხულების მოწყობა</t>
  </si>
  <si>
    <t>0,50 მმ სისქის ფერადი პროფილირებული თუნუქის სახურავის მოწყობა  ხის ახალი  მოლარტყვის მოწყობით,  სახურავის ქანობიდან წყალშემკრები ღარის ქვეშ   ფერადი თუნუქის ფურცლების მოწყობით მლარტყვა 15*3 სმ ფიცრებით, ბიჯი 25 სმ</t>
  </si>
  <si>
    <t>არსებული სახურავის    დაშლა, ხის მოლარტყვის ფენილის დაშლით</t>
  </si>
  <si>
    <t>SromiTi danaxarjebi</t>
  </si>
  <si>
    <t>kac/sT</t>
  </si>
  <si>
    <t>kvm</t>
  </si>
  <si>
    <t>სნ და წ  10-12</t>
  </si>
  <si>
    <t>ფანჯრის ბლოკი მეტალოპლასტმასის</t>
  </si>
  <si>
    <t>ფანჯრის მოწყობილობა</t>
  </si>
  <si>
    <t>კომპ.</t>
  </si>
  <si>
    <t>სხვადასხვა მასალები</t>
  </si>
  <si>
    <t>ლ</t>
  </si>
  <si>
    <t xml:space="preserve">ფერადი თუნუქის წყალსაწრეტი დ=120 მმ მილის მოწყობა  </t>
  </si>
  <si>
    <t>ფერადი თუნუქის მილი 120 მმ</t>
  </si>
  <si>
    <t>ხის სანივნივე სისტემის მოწყობა ახალი ხის მასალით</t>
  </si>
  <si>
    <t>sabazro</t>
  </si>
  <si>
    <t>Sekiduli Weris და კედლების mowyoba TabaSirmuyaos filebiT ლიტონის პროფილებზე 2,5*1,2 მ სისქით 12,5 მმ ფერი თეთრი</t>
  </si>
  <si>
    <t xml:space="preserve">ს.ნ.და წ.46-15-2                                                                                                                                                                                                         </t>
  </si>
  <si>
    <t>ლარიı</t>
  </si>
  <si>
    <r>
      <t xml:space="preserve"> კედლებიდან და ჭერიდან </t>
    </r>
    <r>
      <rPr>
        <b/>
        <sz val="10"/>
        <rFont val="AcadNusx"/>
      </rPr>
      <t>TabaSirmuyaos</t>
    </r>
    <r>
      <rPr>
        <b/>
        <sz val="10"/>
        <rFont val="Sylfaen"/>
        <family val="1"/>
        <charset val="204"/>
      </rPr>
      <t xml:space="preserve">  ჩამოყრა</t>
    </r>
  </si>
  <si>
    <t>sndaw      11-27-7</t>
  </si>
  <si>
    <r>
      <t xml:space="preserve">ლამინირებული პარკეტის იატაკის მოწყობა აქსესარებით qvesagebiTa da plintusebiT,  </t>
    </r>
    <r>
      <rPr>
        <b/>
        <sz val="12"/>
        <rFont val="AcadNusx"/>
      </rPr>
      <t xml:space="preserve">კლასი 31, 1,29X192X8 mm; </t>
    </r>
  </si>
  <si>
    <t>manqanebi</t>
  </si>
  <si>
    <t>l</t>
  </si>
  <si>
    <t>ლამინირებული პარკეტი ქვესაგებითა და პლინტუსებიტ აქსესუარებით</t>
  </si>
  <si>
    <t>sxvadasxva masalebi</t>
  </si>
  <si>
    <t xml:space="preserve"> metaloplastmasis fanjris blokebis mowyoba;  ormagi minapaketi,  aqsesuarebi; </t>
  </si>
  <si>
    <t xml:space="preserve">  mdf karis blokebis mowyoba aqsesuarebiT da Tavisi plintusebiT karis irgvliv</t>
  </si>
  <si>
    <t xml:space="preserve"> metaloplastmasis კარის blokebis mowyoba;  ormagi minapaketi,  aqsesuarebi; </t>
  </si>
  <si>
    <t>s.n.da w.   15-168-7</t>
  </si>
  <si>
    <t>Sida kedlebisa da ჭერის SeRebva maRalxarisxovani wyalemulsiuri saRebaviT</t>
  </si>
  <si>
    <t xml:space="preserve">ტოლი </t>
  </si>
  <si>
    <t>ფასების ცხრილი</t>
  </si>
  <si>
    <t>დღგ</t>
  </si>
  <si>
    <t>1* ხარჯთაღრიცხვის შედგენისას იხელმძღვანელეთ საქართველოს მთავრობის 2014 წლის 14 იანვრის N55 დადგენილების (ტექნიკური რეგლამენტის - „სამშენებლო სამუშაოების სახლემწიფო შესყიდვისას ზედნადები ხარჯებისა და გეგმიური მოგების განსაზღვრის წესის“ დამტკიცების შესახებ) შესაბამისად.</t>
  </si>
  <si>
    <t>რეზერვი (შემსყიდველის განკარგულებაში)</t>
  </si>
  <si>
    <t>2* საპროექტო ღირებულება 18270,00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</si>
</sst>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#,##0.000"/>
    <numFmt numFmtId="167" formatCode="#,##0.0000"/>
    <numFmt numFmtId="168" formatCode="#,##0.0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10"/>
      <name val="AcadNusx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2"/>
      <name val="Sylfaen"/>
      <family val="1"/>
      <charset val="204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b/>
      <sz val="10"/>
      <color indexed="8"/>
      <name val="Sylfaen"/>
      <family val="1"/>
      <charset val="204"/>
    </font>
    <font>
      <sz val="10"/>
      <color indexed="12"/>
      <name val="Sylfaen"/>
      <family val="1"/>
      <charset val="204"/>
    </font>
    <font>
      <sz val="10"/>
      <color indexed="10"/>
      <name val="Sylfaen"/>
      <family val="1"/>
      <charset val="204"/>
    </font>
    <font>
      <sz val="10"/>
      <color indexed="48"/>
      <name val="Sylfaen"/>
      <family val="1"/>
      <charset val="204"/>
    </font>
    <font>
      <b/>
      <sz val="10"/>
      <name val="AcadNusx"/>
    </font>
    <font>
      <sz val="10"/>
      <color rgb="FFFF0000"/>
      <name val="Sylfaen"/>
      <family val="1"/>
      <charset val="204"/>
    </font>
    <font>
      <sz val="10"/>
      <color rgb="FF3942F5"/>
      <name val="Sylfaen"/>
      <family val="1"/>
      <charset val="204"/>
    </font>
    <font>
      <sz val="10"/>
      <color indexed="10"/>
      <name val="AcadNusx"/>
    </font>
    <font>
      <b/>
      <sz val="10"/>
      <color theme="1"/>
      <name val="AcadNusx"/>
    </font>
    <font>
      <sz val="10"/>
      <color theme="1"/>
      <name val="AcadNusx"/>
    </font>
    <font>
      <sz val="10"/>
      <color theme="1"/>
      <name val="Arial"/>
      <family val="2"/>
      <charset val="204"/>
    </font>
    <font>
      <b/>
      <sz val="12"/>
      <name val="AcadNusx"/>
    </font>
    <font>
      <b/>
      <sz val="10"/>
      <color indexed="8"/>
      <name val="AcadNusx"/>
    </font>
    <font>
      <sz val="10"/>
      <color indexed="56"/>
      <name val="AcadNusx"/>
    </font>
    <font>
      <sz val="10"/>
      <color indexed="12"/>
      <name val="AcadNusx"/>
    </font>
    <font>
      <sz val="10"/>
      <color indexed="30"/>
      <name val="AcadNusx"/>
    </font>
    <font>
      <sz val="10"/>
      <color indexed="8"/>
      <name val="AcadNusx"/>
    </font>
    <font>
      <b/>
      <sz val="9"/>
      <name val="AcadNusx"/>
    </font>
    <font>
      <sz val="10"/>
      <color rgb="FFFF0000"/>
      <name val="Arial"/>
      <family val="2"/>
      <charset val="204"/>
    </font>
    <font>
      <sz val="11"/>
      <color indexed="8"/>
      <name val="Calibri"/>
      <family val="2"/>
    </font>
    <font>
      <b/>
      <sz val="9"/>
      <color rgb="FF0000CC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8">
    <xf numFmtId="0" fontId="0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28" fillId="0" borderId="0"/>
    <xf numFmtId="0" fontId="3" fillId="0" borderId="0"/>
  </cellStyleXfs>
  <cellXfs count="103">
    <xf numFmtId="0" fontId="0" fillId="0" borderId="0" xfId="0"/>
    <xf numFmtId="1" fontId="18" fillId="2" borderId="0" xfId="0" applyNumberFormat="1" applyFont="1" applyFill="1" applyBorder="1" applyAlignment="1">
      <alignment horizontal="center" vertical="center" wrapText="1"/>
    </xf>
    <xf numFmtId="0" fontId="19" fillId="2" borderId="0" xfId="0" applyFont="1" applyFill="1"/>
    <xf numFmtId="0" fontId="7" fillId="2" borderId="0" xfId="0" applyFont="1" applyFill="1" applyAlignment="1">
      <alignment horizontal="center" vertical="center" wrapText="1"/>
    </xf>
    <xf numFmtId="2" fontId="7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" fontId="11" fillId="2" borderId="0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8" fontId="7" fillId="2" borderId="4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27" fillId="2" borderId="0" xfId="0" applyFont="1" applyFill="1"/>
    <xf numFmtId="0" fontId="8" fillId="2" borderId="0" xfId="0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14" fontId="7" fillId="2" borderId="0" xfId="3" applyNumberFormat="1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 vertical="center" wrapText="1"/>
    </xf>
    <xf numFmtId="2" fontId="7" fillId="2" borderId="0" xfId="3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textRotation="90" wrapText="1"/>
    </xf>
    <xf numFmtId="2" fontId="7" fillId="2" borderId="5" xfId="0" applyNumberFormat="1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2" fontId="11" fillId="2" borderId="5" xfId="0" applyNumberFormat="1" applyFont="1" applyFill="1" applyBorder="1" applyAlignment="1">
      <alignment horizontal="center" vertical="center" wrapText="1"/>
    </xf>
    <xf numFmtId="2" fontId="11" fillId="2" borderId="5" xfId="3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4" fontId="15" fillId="2" borderId="5" xfId="0" applyNumberFormat="1" applyFont="1" applyFill="1" applyBorder="1" applyAlignment="1">
      <alignment horizontal="center" vertical="center" wrapText="1"/>
    </xf>
    <xf numFmtId="2" fontId="15" fillId="2" borderId="5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horizontal="center" vertical="center" wrapText="1"/>
    </xf>
    <xf numFmtId="2" fontId="12" fillId="2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166" fontId="7" fillId="2" borderId="5" xfId="0" applyNumberFormat="1" applyFont="1" applyFill="1" applyBorder="1" applyAlignment="1">
      <alignment horizontal="center" vertical="center" wrapText="1"/>
    </xf>
    <xf numFmtId="1" fontId="8" fillId="2" borderId="5" xfId="2" applyNumberFormat="1" applyFont="1" applyFill="1" applyBorder="1" applyAlignment="1">
      <alignment horizontal="center" vertical="center" wrapText="1"/>
    </xf>
    <xf numFmtId="0" fontId="8" fillId="2" borderId="5" xfId="4" applyFont="1" applyFill="1" applyBorder="1" applyAlignment="1">
      <alignment horizontal="center" vertical="center" wrapText="1"/>
    </xf>
    <xf numFmtId="2" fontId="8" fillId="2" borderId="5" xfId="4" applyNumberFormat="1" applyFont="1" applyFill="1" applyBorder="1" applyAlignment="1">
      <alignment horizontal="center" vertical="center" wrapText="1"/>
    </xf>
    <xf numFmtId="0" fontId="7" fillId="2" borderId="5" xfId="4" applyFont="1" applyFill="1" applyBorder="1" applyAlignment="1">
      <alignment horizontal="center" vertical="center" wrapText="1"/>
    </xf>
    <xf numFmtId="2" fontId="11" fillId="2" borderId="5" xfId="4" applyNumberFormat="1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2" fontId="15" fillId="2" borderId="5" xfId="4" applyNumberFormat="1" applyFont="1" applyFill="1" applyBorder="1" applyAlignment="1">
      <alignment horizontal="center" vertical="center" wrapText="1"/>
    </xf>
    <xf numFmtId="14" fontId="7" fillId="2" borderId="5" xfId="4" applyNumberFormat="1" applyFont="1" applyFill="1" applyBorder="1" applyAlignment="1">
      <alignment horizontal="center" vertical="center" wrapText="1"/>
    </xf>
    <xf numFmtId="2" fontId="7" fillId="2" borderId="5" xfId="4" applyNumberFormat="1" applyFont="1" applyFill="1" applyBorder="1" applyAlignment="1">
      <alignment horizontal="center" vertical="center" wrapText="1"/>
    </xf>
    <xf numFmtId="2" fontId="7" fillId="2" borderId="5" xfId="3" applyNumberFormat="1" applyFont="1" applyFill="1" applyBorder="1" applyAlignment="1">
      <alignment horizontal="center" vertical="center" wrapText="1"/>
    </xf>
    <xf numFmtId="164" fontId="7" fillId="2" borderId="5" xfId="4" applyNumberFormat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14" fontId="7" fillId="2" borderId="5" xfId="0" applyNumberFormat="1" applyFont="1" applyFill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 wrapText="1"/>
    </xf>
    <xf numFmtId="2" fontId="8" fillId="2" borderId="5" xfId="3" applyNumberFormat="1" applyFont="1" applyFill="1" applyBorder="1" applyAlignment="1">
      <alignment horizontal="center" vertical="center" wrapText="1"/>
    </xf>
    <xf numFmtId="164" fontId="7" fillId="2" borderId="5" xfId="3" applyNumberFormat="1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2" fontId="10" fillId="2" borderId="5" xfId="3" applyNumberFormat="1" applyFont="1" applyFill="1" applyBorder="1" applyAlignment="1">
      <alignment horizontal="center" vertical="center" wrapText="1"/>
    </xf>
    <xf numFmtId="0" fontId="10" fillId="2" borderId="5" xfId="3" applyFont="1" applyFill="1" applyBorder="1" applyAlignment="1">
      <alignment horizontal="center" vertical="center" wrapText="1"/>
    </xf>
    <xf numFmtId="14" fontId="7" fillId="2" borderId="5" xfId="3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6" fontId="11" fillId="2" borderId="5" xfId="0" applyNumberFormat="1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167" fontId="12" fillId="2" borderId="5" xfId="0" applyNumberFormat="1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>
      <alignment horizontal="center" vertical="center" wrapText="1"/>
    </xf>
    <xf numFmtId="1" fontId="17" fillId="2" borderId="5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4" fontId="17" fillId="2" borderId="5" xfId="0" applyNumberFormat="1" applyFont="1" applyFill="1" applyBorder="1" applyAlignment="1">
      <alignment horizontal="center" vertical="center" wrapText="1"/>
    </xf>
    <xf numFmtId="1" fontId="13" fillId="2" borderId="5" xfId="0" applyNumberFormat="1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4" fontId="13" fillId="2" borderId="5" xfId="0" applyNumberFormat="1" applyFont="1" applyFill="1" applyBorder="1" applyAlignment="1">
      <alignment horizontal="center" vertical="center" wrapText="1"/>
    </xf>
    <xf numFmtId="168" fontId="13" fillId="2" borderId="5" xfId="0" applyNumberFormat="1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2" fontId="16" fillId="2" borderId="5" xfId="0" applyNumberFormat="1" applyFont="1" applyFill="1" applyBorder="1" applyAlignment="1">
      <alignment horizontal="center" vertical="center" wrapText="1"/>
    </xf>
    <xf numFmtId="4" fontId="16" fillId="2" borderId="5" xfId="0" applyNumberFormat="1" applyFont="1" applyFill="1" applyBorder="1" applyAlignment="1">
      <alignment horizontal="center" vertical="center" wrapText="1"/>
    </xf>
    <xf numFmtId="1" fontId="16" fillId="2" borderId="5" xfId="0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2" fontId="23" fillId="2" borderId="5" xfId="0" applyNumberFormat="1" applyFont="1" applyFill="1" applyBorder="1" applyAlignment="1">
      <alignment horizontal="center" vertical="center" wrapText="1"/>
    </xf>
    <xf numFmtId="1" fontId="24" fillId="2" borderId="5" xfId="0" applyNumberFormat="1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8" fillId="2" borderId="0" xfId="0" applyFont="1" applyFill="1" applyBorder="1" applyAlignment="1">
      <alignment horizontal="center" vertical="center" wrapText="1"/>
    </xf>
    <xf numFmtId="9" fontId="8" fillId="2" borderId="5" xfId="0" applyNumberFormat="1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left" vertical="center" wrapText="1" indent="1"/>
    </xf>
    <xf numFmtId="0" fontId="29" fillId="0" borderId="7" xfId="0" applyFont="1" applyBorder="1" applyAlignment="1">
      <alignment horizontal="left" vertical="center" wrapText="1" indent="1"/>
    </xf>
    <xf numFmtId="0" fontId="29" fillId="0" borderId="6" xfId="0" applyFont="1" applyBorder="1" applyAlignment="1">
      <alignment horizontal="left" vertical="center" wrapText="1" indent="1"/>
    </xf>
    <xf numFmtId="0" fontId="29" fillId="0" borderId="7" xfId="0" applyFont="1" applyBorder="1" applyAlignment="1">
      <alignment horizontal="left" vertical="center" wrapText="1" indent="1"/>
    </xf>
    <xf numFmtId="0" fontId="29" fillId="0" borderId="6" xfId="0" applyFont="1" applyFill="1" applyBorder="1" applyAlignment="1">
      <alignment horizontal="left" vertical="center" wrapText="1" indent="1"/>
    </xf>
    <xf numFmtId="0" fontId="29" fillId="0" borderId="7" xfId="0" applyFont="1" applyFill="1" applyBorder="1" applyAlignment="1">
      <alignment horizontal="left" vertical="center" wrapText="1" indent="1"/>
    </xf>
    <xf numFmtId="0" fontId="29" fillId="0" borderId="8" xfId="0" applyFont="1" applyFill="1" applyBorder="1" applyAlignment="1">
      <alignment horizontal="left" vertical="center" wrapText="1" indent="1"/>
    </xf>
  </cellXfs>
  <cellStyles count="8">
    <cellStyle name="Normal 13 3" xfId="6"/>
    <cellStyle name="Normal_axalqalaqis skola  2" xfId="7"/>
    <cellStyle name="Обычный" xfId="0" builtinId="0"/>
    <cellStyle name="Обычный 2" xfId="5"/>
    <cellStyle name="Обычный 3" xfId="1"/>
    <cellStyle name="Обычный_22-BARI" xfId="2"/>
    <cellStyle name="Обычный_eras 50-52" xfId="3"/>
    <cellStyle name="Обычный_ruruas 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help/Desktop/Documents%20and%20Settings/Tamari/Desktop/AXALI%20MSENEBLOBA/gogebasvili.%2022%20xl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aidar%20abashidzis%20q%20%2338/Documents%20and%20Settings/Tamari/Desktop/K%20E%20D%20A/bulv%20%20gamwvaneba%204xl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2\asp-2\&#1052;&#1086;&#1080;%20&#1076;&#1086;&#1082;&#1091;&#1084;&#1077;&#1085;&#1090;&#1099;\abuc-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proeqti%202006-III\a-x%20%20x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aidar%20abashidzis%20q%20%2338/Documents%20and%20Settings/Tamari/Desktop/AXALI%20MSENEBLOBA/gogebasvili.%20%2018xl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asp-2c\vahe\vahe\xims44x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Documents%20and%20Settings\VAHE\My%20Documents\%60x%20%20a%20%20l%20%20a501xl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batumi-2005\A%20R%20D%20%20T%20b%20G%20a%20%201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haidar%20abashidzis%20q%20%2338/Documents%20and%20Settings/Tamari/Desktop/proeqti%202006-III/a-x-II%20%20xl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usao%20magida\dokumenti\porti%20-%20kabel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%20u%20c%20e%20b%20i\&#1053;&#1086;&#1074;&#1072;&#1103;%20&#1087;&#1072;&#1087;&#1082;&#1072;\bulv%20ninos6681x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alaqi\bar%20agars2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2\asp-2\&#1052;&#1086;&#1080;%20&#1076;&#1086;&#1082;&#1091;&#1084;&#1077;&#1085;&#1090;&#1099;\sulaberiZis%20quCa%20sabolo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haidar%20abashidzis%20q%20%2338/Documents%20and%20Settings/Tamari/Desktop/FOTI/SUQURA.%20bolo%20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help/Desktop/Documents%20and%20Settings/Tamari/Desktop/AXALI%20MSENEBLOBA/m%20%20a%20b%20a%20s%20i%20z%20e%20i%201%20xl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help/Desktop/Documents%20and%20Settings/Tamari/Desktop/K%20E%20D%20A/bulv%20%20gamwvaneba%204x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Tamari/Desktop/AXALI%20MSENEBLOBA/gogebasvili.%2022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Tamari/Desktop/AXALI%20MSENEBLOBA/m%20%20a%20b%20a%20s%20i%20z%20e%20i%201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Tamari/Desktop/K%20E%20D%20A/bulv%20%20gamwvaneba%204xl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aidar%20abashidzis%20q%20%2338/Documents%20and%20Settings/Tamari/Desktop/AXALI%20MSENEBLOBA/gogebasvili.%2022%20x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aidar%20abashidzis%20q%20%2338/Documents%20and%20Settings/Tamari/Desktop/AXALI%20MSENEBLOBA/m%20%20a%20b%20a%20s%20i%20z%20e%20i%201%20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.d"/>
      <sheetName val="ganm"/>
      <sheetName val="p1"/>
      <sheetName val="p2"/>
      <sheetName val="sarc)"/>
      <sheetName val="s"/>
      <sheetName val="gx"/>
      <sheetName val="k"/>
      <sheetName val="x1"/>
      <sheetName val="x2w"/>
      <sheetName val="x3"/>
      <sheetName val="x4"/>
      <sheetName val="5w"/>
      <sheetName val="w6"/>
      <sheetName val="da"/>
      <sheetName val="1"/>
      <sheetName val="1w"/>
      <sheetName val="moc (3)"/>
      <sheetName val="moc (4)w"/>
      <sheetName val="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mar"/>
      <sheetName val="sarc 9 (2)"/>
      <sheetName val="x r "/>
      <sheetName val="k r 9 (2)"/>
      <sheetName val="s d"/>
      <sheetName val="mas"/>
      <sheetName val="t c"/>
      <sheetName val="mmu"/>
      <sheetName val="k g"/>
      <sheetName val="x r  el"/>
      <sheetName val="ganmar org"/>
      <sheetName val="sarc 9"/>
      <sheetName val="k r 9"/>
      <sheetName val="x) (1)"/>
      <sheetName val="x) (2)"/>
      <sheetName val="s a m . m o c"/>
      <sheetName val="u w y"/>
    </sheetNames>
    <sheetDataSet>
      <sheetData sheetId="0" refreshError="1"/>
      <sheetData sheetId="1" refreshError="1"/>
      <sheetData sheetId="2" refreshError="1">
        <row r="174">
          <cell r="F174">
            <v>0.57999999999999996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r"/>
      <sheetName val="ganm. pr."/>
      <sheetName val="xarjtar"/>
      <sheetName val="q. moc"/>
      <sheetName val="uwyisi"/>
      <sheetName val="masalebi"/>
      <sheetName val="manq.meq"/>
      <sheetName val="teqnika"/>
      <sheetName val="niveloba"/>
      <sheetName val="krebsiTi"/>
      <sheetName val="sap3"/>
      <sheetName val="kalend"/>
      <sheetName val="sap6"/>
      <sheetName val="sapik"/>
      <sheetName val="miwis"/>
      <sheetName val="safari"/>
      <sheetName val="hidravl"/>
      <sheetName val="kalk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 (2)"/>
      <sheetName val="n"/>
      <sheetName val="a"/>
      <sheetName val="2"/>
      <sheetName val="x2,"/>
      <sheetName val="ku"/>
      <sheetName val="x3)"/>
      <sheetName val="sarc)"/>
      <sheetName val="gx"/>
      <sheetName val="s"/>
      <sheetName val="k"/>
      <sheetName val="1"/>
      <sheetName val="x1"/>
      <sheetName val="g"/>
      <sheetName val="go)"/>
      <sheetName val="1 (2)"/>
      <sheetName val="go"/>
      <sheetName val="m"/>
      <sheetName val="ma"/>
      <sheetName val="t"/>
      <sheetName val="d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0"/>
      <sheetName val="s"/>
      <sheetName val="k"/>
      <sheetName val="x1"/>
      <sheetName val="x2,"/>
      <sheetName val="x1 (2)w (2)"/>
      <sheetName val="moc (4)w"/>
      <sheetName val="1w"/>
      <sheetName val="1"/>
      <sheetName val="moc (3)"/>
      <sheetName val="m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m (2)"/>
      <sheetName val="ganm"/>
      <sheetName val="sapr davaleba)"/>
      <sheetName val="kg"/>
      <sheetName val="krebsiti (2)"/>
      <sheetName val="res ur"/>
      <sheetName val="masalebi"/>
      <sheetName val="sarCevi"/>
      <sheetName val="kreb uwyisi"/>
      <sheetName val="san uwyisi"/>
      <sheetName val="arxis uwyisi"/>
      <sheetName val="sm (2)"/>
      <sheetName val="s m"/>
      <sheetName val="sa"/>
      <sheetName val="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"/>
      <sheetName val="p1"/>
      <sheetName val="sat"/>
      <sheetName val="sar"/>
      <sheetName val="gx"/>
      <sheetName val="kr"/>
      <sheetName val="xar #1"/>
      <sheetName val="xar #1 (2)"/>
      <sheetName val="xar #1 (3)"/>
      <sheetName val="or gan"/>
      <sheetName val="teq. da"/>
      <sheetName val="sapr dav"/>
      <sheetName val="moc uwy (3)"/>
      <sheetName val="mu"/>
      <sheetName val="ga"/>
      <sheetName val="mm"/>
      <sheetName val="tc"/>
      <sheetName val="mas"/>
      <sheetName val="kal"/>
      <sheetName val="md"/>
      <sheetName val="moc uwy"/>
      <sheetName val="ku"/>
      <sheetName val="moc uwy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"/>
      <sheetName val="p2"/>
      <sheetName val="gar. (3)"/>
      <sheetName val="k"/>
      <sheetName val="x#1"/>
      <sheetName val="x#2"/>
      <sheetName val="x#3"/>
      <sheetName val="x#4"/>
      <sheetName val="x#5"/>
      <sheetName val="x#6"/>
      <sheetName val="x#7"/>
      <sheetName val="x#8"/>
      <sheetName val="x#9"/>
      <sheetName val="x#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 (2)"/>
      <sheetName val="x3 (2)"/>
      <sheetName val="a"/>
      <sheetName val="n (3)"/>
      <sheetName val="n (2)"/>
      <sheetName val="ganm (2)"/>
      <sheetName val="s"/>
      <sheetName val="sarc)"/>
      <sheetName val="g"/>
      <sheetName val="gx"/>
      <sheetName val="k"/>
      <sheetName val="x1"/>
      <sheetName val="1"/>
      <sheetName val="x2"/>
      <sheetName val="2"/>
      <sheetName val="x3"/>
      <sheetName val="x4"/>
      <sheetName val="n"/>
      <sheetName val="ku"/>
      <sheetName val="go)"/>
      <sheetName val="1 (2)"/>
      <sheetName val="go"/>
      <sheetName val="m"/>
      <sheetName val="ma"/>
      <sheetName val="t"/>
      <sheetName val="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 refreshError="1"/>
      <sheetData sheetId="1" refreshError="1">
        <row r="56">
          <cell r="F56">
            <v>0.25</v>
          </cell>
        </row>
      </sheetData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"/>
      <sheetName val="sar"/>
      <sheetName val="ganm"/>
      <sheetName val="p2"/>
      <sheetName val="p1"/>
      <sheetName val="g"/>
      <sheetName val="k "/>
      <sheetName val="x1"/>
      <sheetName val="x2"/>
      <sheetName val="x 3"/>
      <sheetName val="4"/>
      <sheetName val="gx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k"/>
      <sheetName val="x"/>
      <sheetName val="ma"/>
      <sheetName val="2"/>
      <sheetName val="su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veloba"/>
      <sheetName val="Лист1"/>
      <sheetName val="ganmar"/>
      <sheetName val="ganm. pr."/>
      <sheetName val="krebsiTi"/>
      <sheetName val="xarjtar"/>
      <sheetName val="manq.meq"/>
      <sheetName val="q. moc"/>
      <sheetName val="sap3"/>
      <sheetName val="sap6"/>
      <sheetName val="teqnika"/>
      <sheetName val="masalebi"/>
      <sheetName val="kal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K"/>
      <sheetName val="K (2)"/>
      <sheetName val="O (1)"/>
      <sheetName val="1"/>
      <sheetName val="1-2"/>
      <sheetName val="1 (3)"/>
      <sheetName val="O (2)"/>
      <sheetName val="2"/>
      <sheetName val="2(1)"/>
      <sheetName val="2(3)"/>
      <sheetName val="O (3)"/>
      <sheetName val="3"/>
      <sheetName val="3 (2)"/>
      <sheetName val="3(3)"/>
      <sheetName val="4"/>
      <sheetName val="5"/>
      <sheetName val="6"/>
      <sheetName val="7"/>
      <sheetName val="8"/>
      <sheetName val="xarjtar (4)"/>
      <sheetName val="3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 (2)"/>
      <sheetName val="h"/>
      <sheetName val="x1"/>
      <sheetName val="ang"/>
      <sheetName val="2"/>
      <sheetName val="n i v"/>
      <sheetName val="s"/>
      <sheetName val="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mar"/>
      <sheetName val="sarc 9 (2)"/>
      <sheetName val="x r "/>
      <sheetName val="k r 9 (2)"/>
      <sheetName val="s d"/>
      <sheetName val="mas"/>
      <sheetName val="t c"/>
      <sheetName val="mmu"/>
      <sheetName val="k g"/>
      <sheetName val="x r  el"/>
      <sheetName val="ganmar org"/>
      <sheetName val="sarc 9"/>
      <sheetName val="k r 9"/>
      <sheetName val="x) (1)"/>
      <sheetName val="x) (2)"/>
      <sheetName val="s a m . m o c"/>
      <sheetName val="u w y"/>
    </sheetNames>
    <sheetDataSet>
      <sheetData sheetId="0" refreshError="1"/>
      <sheetData sheetId="1" refreshError="1"/>
      <sheetData sheetId="2" refreshError="1">
        <row r="174">
          <cell r="F174">
            <v>0.57999999999999996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.d"/>
      <sheetName val="ganm"/>
      <sheetName val="p1"/>
      <sheetName val="p2"/>
      <sheetName val="sarc)"/>
      <sheetName val="s"/>
      <sheetName val="gx"/>
      <sheetName val="k"/>
      <sheetName val="x1"/>
      <sheetName val="x2w"/>
      <sheetName val="x3"/>
      <sheetName val="x4"/>
      <sheetName val="5w"/>
      <sheetName val="w6"/>
      <sheetName val="da"/>
      <sheetName val="1"/>
      <sheetName val="1w"/>
      <sheetName val="moc (3)"/>
      <sheetName val="moc (4)w"/>
      <sheetName val="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 (2)"/>
      <sheetName val="h"/>
      <sheetName val="x1"/>
      <sheetName val="ang"/>
      <sheetName val="2"/>
      <sheetName val="n i v"/>
      <sheetName val="s"/>
      <sheetName val="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mar"/>
      <sheetName val="sarc 9 (2)"/>
      <sheetName val="x r "/>
      <sheetName val="k r 9 (2)"/>
      <sheetName val="s d"/>
      <sheetName val="mas"/>
      <sheetName val="t c"/>
      <sheetName val="mmu"/>
      <sheetName val="k g"/>
      <sheetName val="x r  el"/>
      <sheetName val="ganmar org"/>
      <sheetName val="sarc 9"/>
      <sheetName val="k r 9"/>
      <sheetName val="x) (1)"/>
      <sheetName val="x) (2)"/>
      <sheetName val="s a m . m o c"/>
      <sheetName val="u w y"/>
    </sheetNames>
    <sheetDataSet>
      <sheetData sheetId="0" refreshError="1"/>
      <sheetData sheetId="1" refreshError="1"/>
      <sheetData sheetId="2" refreshError="1">
        <row r="174">
          <cell r="F174">
            <v>0.57999999999999996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.d"/>
      <sheetName val="ganm"/>
      <sheetName val="p1"/>
      <sheetName val="p2"/>
      <sheetName val="sarc)"/>
      <sheetName val="s"/>
      <sheetName val="gx"/>
      <sheetName val="k"/>
      <sheetName val="x1"/>
      <sheetName val="x2w"/>
      <sheetName val="x3"/>
      <sheetName val="x4"/>
      <sheetName val="5w"/>
      <sheetName val="w6"/>
      <sheetName val="da"/>
      <sheetName val="1"/>
      <sheetName val="1w"/>
      <sheetName val="moc (3)"/>
      <sheetName val="moc (4)w"/>
      <sheetName val="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 (2)"/>
      <sheetName val="h"/>
      <sheetName val="x1"/>
      <sheetName val="ang"/>
      <sheetName val="2"/>
      <sheetName val="n i v"/>
      <sheetName val="s"/>
      <sheetName val="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view="pageBreakPreview" topLeftCell="A73" zoomScale="85" zoomScaleNormal="100" zoomScaleSheetLayoutView="85" workbookViewId="0">
      <selection activeCell="D79" sqref="D79"/>
    </sheetView>
  </sheetViews>
  <sheetFormatPr defaultRowHeight="15" x14ac:dyDescent="0.2"/>
  <cols>
    <col min="1" max="1" width="5.85546875" style="3" customWidth="1"/>
    <col min="2" max="2" width="10.7109375" style="3" customWidth="1"/>
    <col min="3" max="3" width="44.140625" style="3" customWidth="1"/>
    <col min="4" max="4" width="11.5703125" style="3" customWidth="1"/>
    <col min="5" max="5" width="12.140625" style="3" customWidth="1"/>
    <col min="6" max="6" width="12" style="3" customWidth="1"/>
    <col min="7" max="7" width="11.7109375" style="3" customWidth="1"/>
    <col min="8" max="8" width="11.7109375" style="4" customWidth="1"/>
    <col min="9" max="9" width="9.140625" style="3" customWidth="1"/>
    <col min="10" max="10" width="9.140625" style="3"/>
    <col min="11" max="11" width="11.42578125" style="3" bestFit="1" customWidth="1"/>
    <col min="12" max="250" width="9.140625" style="3"/>
    <col min="251" max="251" width="4.7109375" style="3" customWidth="1"/>
    <col min="252" max="252" width="10.7109375" style="3" customWidth="1"/>
    <col min="253" max="253" width="42.7109375" style="3" customWidth="1"/>
    <col min="254" max="254" width="7.28515625" style="3" customWidth="1"/>
    <col min="255" max="257" width="8.28515625" style="3" customWidth="1"/>
    <col min="258" max="259" width="9.5703125" style="3" customWidth="1"/>
    <col min="260" max="260" width="8.28515625" style="3" customWidth="1"/>
    <col min="261" max="261" width="13.7109375" style="3" bestFit="1" customWidth="1"/>
    <col min="262" max="262" width="12.7109375" style="3" bestFit="1" customWidth="1"/>
    <col min="263" max="263" width="13.140625" style="3" bestFit="1" customWidth="1"/>
    <col min="264" max="264" width="12.42578125" style="3" bestFit="1" customWidth="1"/>
    <col min="265" max="506" width="9.140625" style="3"/>
    <col min="507" max="507" width="4.7109375" style="3" customWidth="1"/>
    <col min="508" max="508" width="10.7109375" style="3" customWidth="1"/>
    <col min="509" max="509" width="42.7109375" style="3" customWidth="1"/>
    <col min="510" max="510" width="7.28515625" style="3" customWidth="1"/>
    <col min="511" max="513" width="8.28515625" style="3" customWidth="1"/>
    <col min="514" max="515" width="9.5703125" style="3" customWidth="1"/>
    <col min="516" max="516" width="8.28515625" style="3" customWidth="1"/>
    <col min="517" max="517" width="13.7109375" style="3" bestFit="1" customWidth="1"/>
    <col min="518" max="518" width="12.7109375" style="3" bestFit="1" customWidth="1"/>
    <col min="519" max="519" width="13.140625" style="3" bestFit="1" customWidth="1"/>
    <col min="520" max="520" width="12.42578125" style="3" bestFit="1" customWidth="1"/>
    <col min="521" max="762" width="9.140625" style="3"/>
    <col min="763" max="763" width="4.7109375" style="3" customWidth="1"/>
    <col min="764" max="764" width="10.7109375" style="3" customWidth="1"/>
    <col min="765" max="765" width="42.7109375" style="3" customWidth="1"/>
    <col min="766" max="766" width="7.28515625" style="3" customWidth="1"/>
    <col min="767" max="769" width="8.28515625" style="3" customWidth="1"/>
    <col min="770" max="771" width="9.5703125" style="3" customWidth="1"/>
    <col min="772" max="772" width="8.28515625" style="3" customWidth="1"/>
    <col min="773" max="773" width="13.7109375" style="3" bestFit="1" customWidth="1"/>
    <col min="774" max="774" width="12.7109375" style="3" bestFit="1" customWidth="1"/>
    <col min="775" max="775" width="13.140625" style="3" bestFit="1" customWidth="1"/>
    <col min="776" max="776" width="12.42578125" style="3" bestFit="1" customWidth="1"/>
    <col min="777" max="1018" width="9.140625" style="3"/>
    <col min="1019" max="1019" width="4.7109375" style="3" customWidth="1"/>
    <col min="1020" max="1020" width="10.7109375" style="3" customWidth="1"/>
    <col min="1021" max="1021" width="42.7109375" style="3" customWidth="1"/>
    <col min="1022" max="1022" width="7.28515625" style="3" customWidth="1"/>
    <col min="1023" max="1025" width="8.28515625" style="3" customWidth="1"/>
    <col min="1026" max="1027" width="9.5703125" style="3" customWidth="1"/>
    <col min="1028" max="1028" width="8.28515625" style="3" customWidth="1"/>
    <col min="1029" max="1029" width="13.7109375" style="3" bestFit="1" customWidth="1"/>
    <col min="1030" max="1030" width="12.7109375" style="3" bestFit="1" customWidth="1"/>
    <col min="1031" max="1031" width="13.140625" style="3" bestFit="1" customWidth="1"/>
    <col min="1032" max="1032" width="12.42578125" style="3" bestFit="1" customWidth="1"/>
    <col min="1033" max="1274" width="9.140625" style="3"/>
    <col min="1275" max="1275" width="4.7109375" style="3" customWidth="1"/>
    <col min="1276" max="1276" width="10.7109375" style="3" customWidth="1"/>
    <col min="1277" max="1277" width="42.7109375" style="3" customWidth="1"/>
    <col min="1278" max="1278" width="7.28515625" style="3" customWidth="1"/>
    <col min="1279" max="1281" width="8.28515625" style="3" customWidth="1"/>
    <col min="1282" max="1283" width="9.5703125" style="3" customWidth="1"/>
    <col min="1284" max="1284" width="8.28515625" style="3" customWidth="1"/>
    <col min="1285" max="1285" width="13.7109375" style="3" bestFit="1" customWidth="1"/>
    <col min="1286" max="1286" width="12.7109375" style="3" bestFit="1" customWidth="1"/>
    <col min="1287" max="1287" width="13.140625" style="3" bestFit="1" customWidth="1"/>
    <col min="1288" max="1288" width="12.42578125" style="3" bestFit="1" customWidth="1"/>
    <col min="1289" max="1530" width="9.140625" style="3"/>
    <col min="1531" max="1531" width="4.7109375" style="3" customWidth="1"/>
    <col min="1532" max="1532" width="10.7109375" style="3" customWidth="1"/>
    <col min="1533" max="1533" width="42.7109375" style="3" customWidth="1"/>
    <col min="1534" max="1534" width="7.28515625" style="3" customWidth="1"/>
    <col min="1535" max="1537" width="8.28515625" style="3" customWidth="1"/>
    <col min="1538" max="1539" width="9.5703125" style="3" customWidth="1"/>
    <col min="1540" max="1540" width="8.28515625" style="3" customWidth="1"/>
    <col min="1541" max="1541" width="13.7109375" style="3" bestFit="1" customWidth="1"/>
    <col min="1542" max="1542" width="12.7109375" style="3" bestFit="1" customWidth="1"/>
    <col min="1543" max="1543" width="13.140625" style="3" bestFit="1" customWidth="1"/>
    <col min="1544" max="1544" width="12.42578125" style="3" bestFit="1" customWidth="1"/>
    <col min="1545" max="1786" width="9.140625" style="3"/>
    <col min="1787" max="1787" width="4.7109375" style="3" customWidth="1"/>
    <col min="1788" max="1788" width="10.7109375" style="3" customWidth="1"/>
    <col min="1789" max="1789" width="42.7109375" style="3" customWidth="1"/>
    <col min="1790" max="1790" width="7.28515625" style="3" customWidth="1"/>
    <col min="1791" max="1793" width="8.28515625" style="3" customWidth="1"/>
    <col min="1794" max="1795" width="9.5703125" style="3" customWidth="1"/>
    <col min="1796" max="1796" width="8.28515625" style="3" customWidth="1"/>
    <col min="1797" max="1797" width="13.7109375" style="3" bestFit="1" customWidth="1"/>
    <col min="1798" max="1798" width="12.7109375" style="3" bestFit="1" customWidth="1"/>
    <col min="1799" max="1799" width="13.140625" style="3" bestFit="1" customWidth="1"/>
    <col min="1800" max="1800" width="12.42578125" style="3" bestFit="1" customWidth="1"/>
    <col min="1801" max="2042" width="9.140625" style="3"/>
    <col min="2043" max="2043" width="4.7109375" style="3" customWidth="1"/>
    <col min="2044" max="2044" width="10.7109375" style="3" customWidth="1"/>
    <col min="2045" max="2045" width="42.7109375" style="3" customWidth="1"/>
    <col min="2046" max="2046" width="7.28515625" style="3" customWidth="1"/>
    <col min="2047" max="2049" width="8.28515625" style="3" customWidth="1"/>
    <col min="2050" max="2051" width="9.5703125" style="3" customWidth="1"/>
    <col min="2052" max="2052" width="8.28515625" style="3" customWidth="1"/>
    <col min="2053" max="2053" width="13.7109375" style="3" bestFit="1" customWidth="1"/>
    <col min="2054" max="2054" width="12.7109375" style="3" bestFit="1" customWidth="1"/>
    <col min="2055" max="2055" width="13.140625" style="3" bestFit="1" customWidth="1"/>
    <col min="2056" max="2056" width="12.42578125" style="3" bestFit="1" customWidth="1"/>
    <col min="2057" max="2298" width="9.140625" style="3"/>
    <col min="2299" max="2299" width="4.7109375" style="3" customWidth="1"/>
    <col min="2300" max="2300" width="10.7109375" style="3" customWidth="1"/>
    <col min="2301" max="2301" width="42.7109375" style="3" customWidth="1"/>
    <col min="2302" max="2302" width="7.28515625" style="3" customWidth="1"/>
    <col min="2303" max="2305" width="8.28515625" style="3" customWidth="1"/>
    <col min="2306" max="2307" width="9.5703125" style="3" customWidth="1"/>
    <col min="2308" max="2308" width="8.28515625" style="3" customWidth="1"/>
    <col min="2309" max="2309" width="13.7109375" style="3" bestFit="1" customWidth="1"/>
    <col min="2310" max="2310" width="12.7109375" style="3" bestFit="1" customWidth="1"/>
    <col min="2311" max="2311" width="13.140625" style="3" bestFit="1" customWidth="1"/>
    <col min="2312" max="2312" width="12.42578125" style="3" bestFit="1" customWidth="1"/>
    <col min="2313" max="2554" width="9.140625" style="3"/>
    <col min="2555" max="2555" width="4.7109375" style="3" customWidth="1"/>
    <col min="2556" max="2556" width="10.7109375" style="3" customWidth="1"/>
    <col min="2557" max="2557" width="42.7109375" style="3" customWidth="1"/>
    <col min="2558" max="2558" width="7.28515625" style="3" customWidth="1"/>
    <col min="2559" max="2561" width="8.28515625" style="3" customWidth="1"/>
    <col min="2562" max="2563" width="9.5703125" style="3" customWidth="1"/>
    <col min="2564" max="2564" width="8.28515625" style="3" customWidth="1"/>
    <col min="2565" max="2565" width="13.7109375" style="3" bestFit="1" customWidth="1"/>
    <col min="2566" max="2566" width="12.7109375" style="3" bestFit="1" customWidth="1"/>
    <col min="2567" max="2567" width="13.140625" style="3" bestFit="1" customWidth="1"/>
    <col min="2568" max="2568" width="12.42578125" style="3" bestFit="1" customWidth="1"/>
    <col min="2569" max="2810" width="9.140625" style="3"/>
    <col min="2811" max="2811" width="4.7109375" style="3" customWidth="1"/>
    <col min="2812" max="2812" width="10.7109375" style="3" customWidth="1"/>
    <col min="2813" max="2813" width="42.7109375" style="3" customWidth="1"/>
    <col min="2814" max="2814" width="7.28515625" style="3" customWidth="1"/>
    <col min="2815" max="2817" width="8.28515625" style="3" customWidth="1"/>
    <col min="2818" max="2819" width="9.5703125" style="3" customWidth="1"/>
    <col min="2820" max="2820" width="8.28515625" style="3" customWidth="1"/>
    <col min="2821" max="2821" width="13.7109375" style="3" bestFit="1" customWidth="1"/>
    <col min="2822" max="2822" width="12.7109375" style="3" bestFit="1" customWidth="1"/>
    <col min="2823" max="2823" width="13.140625" style="3" bestFit="1" customWidth="1"/>
    <col min="2824" max="2824" width="12.42578125" style="3" bestFit="1" customWidth="1"/>
    <col min="2825" max="3066" width="9.140625" style="3"/>
    <col min="3067" max="3067" width="4.7109375" style="3" customWidth="1"/>
    <col min="3068" max="3068" width="10.7109375" style="3" customWidth="1"/>
    <col min="3069" max="3069" width="42.7109375" style="3" customWidth="1"/>
    <col min="3070" max="3070" width="7.28515625" style="3" customWidth="1"/>
    <col min="3071" max="3073" width="8.28515625" style="3" customWidth="1"/>
    <col min="3074" max="3075" width="9.5703125" style="3" customWidth="1"/>
    <col min="3076" max="3076" width="8.28515625" style="3" customWidth="1"/>
    <col min="3077" max="3077" width="13.7109375" style="3" bestFit="1" customWidth="1"/>
    <col min="3078" max="3078" width="12.7109375" style="3" bestFit="1" customWidth="1"/>
    <col min="3079" max="3079" width="13.140625" style="3" bestFit="1" customWidth="1"/>
    <col min="3080" max="3080" width="12.42578125" style="3" bestFit="1" customWidth="1"/>
    <col min="3081" max="3322" width="9.140625" style="3"/>
    <col min="3323" max="3323" width="4.7109375" style="3" customWidth="1"/>
    <col min="3324" max="3324" width="10.7109375" style="3" customWidth="1"/>
    <col min="3325" max="3325" width="42.7109375" style="3" customWidth="1"/>
    <col min="3326" max="3326" width="7.28515625" style="3" customWidth="1"/>
    <col min="3327" max="3329" width="8.28515625" style="3" customWidth="1"/>
    <col min="3330" max="3331" width="9.5703125" style="3" customWidth="1"/>
    <col min="3332" max="3332" width="8.28515625" style="3" customWidth="1"/>
    <col min="3333" max="3333" width="13.7109375" style="3" bestFit="1" customWidth="1"/>
    <col min="3334" max="3334" width="12.7109375" style="3" bestFit="1" customWidth="1"/>
    <col min="3335" max="3335" width="13.140625" style="3" bestFit="1" customWidth="1"/>
    <col min="3336" max="3336" width="12.42578125" style="3" bestFit="1" customWidth="1"/>
    <col min="3337" max="3578" width="9.140625" style="3"/>
    <col min="3579" max="3579" width="4.7109375" style="3" customWidth="1"/>
    <col min="3580" max="3580" width="10.7109375" style="3" customWidth="1"/>
    <col min="3581" max="3581" width="42.7109375" style="3" customWidth="1"/>
    <col min="3582" max="3582" width="7.28515625" style="3" customWidth="1"/>
    <col min="3583" max="3585" width="8.28515625" style="3" customWidth="1"/>
    <col min="3586" max="3587" width="9.5703125" style="3" customWidth="1"/>
    <col min="3588" max="3588" width="8.28515625" style="3" customWidth="1"/>
    <col min="3589" max="3589" width="13.7109375" style="3" bestFit="1" customWidth="1"/>
    <col min="3590" max="3590" width="12.7109375" style="3" bestFit="1" customWidth="1"/>
    <col min="3591" max="3591" width="13.140625" style="3" bestFit="1" customWidth="1"/>
    <col min="3592" max="3592" width="12.42578125" style="3" bestFit="1" customWidth="1"/>
    <col min="3593" max="3834" width="9.140625" style="3"/>
    <col min="3835" max="3835" width="4.7109375" style="3" customWidth="1"/>
    <col min="3836" max="3836" width="10.7109375" style="3" customWidth="1"/>
    <col min="3837" max="3837" width="42.7109375" style="3" customWidth="1"/>
    <col min="3838" max="3838" width="7.28515625" style="3" customWidth="1"/>
    <col min="3839" max="3841" width="8.28515625" style="3" customWidth="1"/>
    <col min="3842" max="3843" width="9.5703125" style="3" customWidth="1"/>
    <col min="3844" max="3844" width="8.28515625" style="3" customWidth="1"/>
    <col min="3845" max="3845" width="13.7109375" style="3" bestFit="1" customWidth="1"/>
    <col min="3846" max="3846" width="12.7109375" style="3" bestFit="1" customWidth="1"/>
    <col min="3847" max="3847" width="13.140625" style="3" bestFit="1" customWidth="1"/>
    <col min="3848" max="3848" width="12.42578125" style="3" bestFit="1" customWidth="1"/>
    <col min="3849" max="4090" width="9.140625" style="3"/>
    <col min="4091" max="4091" width="4.7109375" style="3" customWidth="1"/>
    <col min="4092" max="4092" width="10.7109375" style="3" customWidth="1"/>
    <col min="4093" max="4093" width="42.7109375" style="3" customWidth="1"/>
    <col min="4094" max="4094" width="7.28515625" style="3" customWidth="1"/>
    <col min="4095" max="4097" width="8.28515625" style="3" customWidth="1"/>
    <col min="4098" max="4099" width="9.5703125" style="3" customWidth="1"/>
    <col min="4100" max="4100" width="8.28515625" style="3" customWidth="1"/>
    <col min="4101" max="4101" width="13.7109375" style="3" bestFit="1" customWidth="1"/>
    <col min="4102" max="4102" width="12.7109375" style="3" bestFit="1" customWidth="1"/>
    <col min="4103" max="4103" width="13.140625" style="3" bestFit="1" customWidth="1"/>
    <col min="4104" max="4104" width="12.42578125" style="3" bestFit="1" customWidth="1"/>
    <col min="4105" max="4346" width="9.140625" style="3"/>
    <col min="4347" max="4347" width="4.7109375" style="3" customWidth="1"/>
    <col min="4348" max="4348" width="10.7109375" style="3" customWidth="1"/>
    <col min="4349" max="4349" width="42.7109375" style="3" customWidth="1"/>
    <col min="4350" max="4350" width="7.28515625" style="3" customWidth="1"/>
    <col min="4351" max="4353" width="8.28515625" style="3" customWidth="1"/>
    <col min="4354" max="4355" width="9.5703125" style="3" customWidth="1"/>
    <col min="4356" max="4356" width="8.28515625" style="3" customWidth="1"/>
    <col min="4357" max="4357" width="13.7109375" style="3" bestFit="1" customWidth="1"/>
    <col min="4358" max="4358" width="12.7109375" style="3" bestFit="1" customWidth="1"/>
    <col min="4359" max="4359" width="13.140625" style="3" bestFit="1" customWidth="1"/>
    <col min="4360" max="4360" width="12.42578125" style="3" bestFit="1" customWidth="1"/>
    <col min="4361" max="4602" width="9.140625" style="3"/>
    <col min="4603" max="4603" width="4.7109375" style="3" customWidth="1"/>
    <col min="4604" max="4604" width="10.7109375" style="3" customWidth="1"/>
    <col min="4605" max="4605" width="42.7109375" style="3" customWidth="1"/>
    <col min="4606" max="4606" width="7.28515625" style="3" customWidth="1"/>
    <col min="4607" max="4609" width="8.28515625" style="3" customWidth="1"/>
    <col min="4610" max="4611" width="9.5703125" style="3" customWidth="1"/>
    <col min="4612" max="4612" width="8.28515625" style="3" customWidth="1"/>
    <col min="4613" max="4613" width="13.7109375" style="3" bestFit="1" customWidth="1"/>
    <col min="4614" max="4614" width="12.7109375" style="3" bestFit="1" customWidth="1"/>
    <col min="4615" max="4615" width="13.140625" style="3" bestFit="1" customWidth="1"/>
    <col min="4616" max="4616" width="12.42578125" style="3" bestFit="1" customWidth="1"/>
    <col min="4617" max="4858" width="9.140625" style="3"/>
    <col min="4859" max="4859" width="4.7109375" style="3" customWidth="1"/>
    <col min="4860" max="4860" width="10.7109375" style="3" customWidth="1"/>
    <col min="4861" max="4861" width="42.7109375" style="3" customWidth="1"/>
    <col min="4862" max="4862" width="7.28515625" style="3" customWidth="1"/>
    <col min="4863" max="4865" width="8.28515625" style="3" customWidth="1"/>
    <col min="4866" max="4867" width="9.5703125" style="3" customWidth="1"/>
    <col min="4868" max="4868" width="8.28515625" style="3" customWidth="1"/>
    <col min="4869" max="4869" width="13.7109375" style="3" bestFit="1" customWidth="1"/>
    <col min="4870" max="4870" width="12.7109375" style="3" bestFit="1" customWidth="1"/>
    <col min="4871" max="4871" width="13.140625" style="3" bestFit="1" customWidth="1"/>
    <col min="4872" max="4872" width="12.42578125" style="3" bestFit="1" customWidth="1"/>
    <col min="4873" max="5114" width="9.140625" style="3"/>
    <col min="5115" max="5115" width="4.7109375" style="3" customWidth="1"/>
    <col min="5116" max="5116" width="10.7109375" style="3" customWidth="1"/>
    <col min="5117" max="5117" width="42.7109375" style="3" customWidth="1"/>
    <col min="5118" max="5118" width="7.28515625" style="3" customWidth="1"/>
    <col min="5119" max="5121" width="8.28515625" style="3" customWidth="1"/>
    <col min="5122" max="5123" width="9.5703125" style="3" customWidth="1"/>
    <col min="5124" max="5124" width="8.28515625" style="3" customWidth="1"/>
    <col min="5125" max="5125" width="13.7109375" style="3" bestFit="1" customWidth="1"/>
    <col min="5126" max="5126" width="12.7109375" style="3" bestFit="1" customWidth="1"/>
    <col min="5127" max="5127" width="13.140625" style="3" bestFit="1" customWidth="1"/>
    <col min="5128" max="5128" width="12.42578125" style="3" bestFit="1" customWidth="1"/>
    <col min="5129" max="5370" width="9.140625" style="3"/>
    <col min="5371" max="5371" width="4.7109375" style="3" customWidth="1"/>
    <col min="5372" max="5372" width="10.7109375" style="3" customWidth="1"/>
    <col min="5373" max="5373" width="42.7109375" style="3" customWidth="1"/>
    <col min="5374" max="5374" width="7.28515625" style="3" customWidth="1"/>
    <col min="5375" max="5377" width="8.28515625" style="3" customWidth="1"/>
    <col min="5378" max="5379" width="9.5703125" style="3" customWidth="1"/>
    <col min="5380" max="5380" width="8.28515625" style="3" customWidth="1"/>
    <col min="5381" max="5381" width="13.7109375" style="3" bestFit="1" customWidth="1"/>
    <col min="5382" max="5382" width="12.7109375" style="3" bestFit="1" customWidth="1"/>
    <col min="5383" max="5383" width="13.140625" style="3" bestFit="1" customWidth="1"/>
    <col min="5384" max="5384" width="12.42578125" style="3" bestFit="1" customWidth="1"/>
    <col min="5385" max="5626" width="9.140625" style="3"/>
    <col min="5627" max="5627" width="4.7109375" style="3" customWidth="1"/>
    <col min="5628" max="5628" width="10.7109375" style="3" customWidth="1"/>
    <col min="5629" max="5629" width="42.7109375" style="3" customWidth="1"/>
    <col min="5630" max="5630" width="7.28515625" style="3" customWidth="1"/>
    <col min="5631" max="5633" width="8.28515625" style="3" customWidth="1"/>
    <col min="5634" max="5635" width="9.5703125" style="3" customWidth="1"/>
    <col min="5636" max="5636" width="8.28515625" style="3" customWidth="1"/>
    <col min="5637" max="5637" width="13.7109375" style="3" bestFit="1" customWidth="1"/>
    <col min="5638" max="5638" width="12.7109375" style="3" bestFit="1" customWidth="1"/>
    <col min="5639" max="5639" width="13.140625" style="3" bestFit="1" customWidth="1"/>
    <col min="5640" max="5640" width="12.42578125" style="3" bestFit="1" customWidth="1"/>
    <col min="5641" max="5882" width="9.140625" style="3"/>
    <col min="5883" max="5883" width="4.7109375" style="3" customWidth="1"/>
    <col min="5884" max="5884" width="10.7109375" style="3" customWidth="1"/>
    <col min="5885" max="5885" width="42.7109375" style="3" customWidth="1"/>
    <col min="5886" max="5886" width="7.28515625" style="3" customWidth="1"/>
    <col min="5887" max="5889" width="8.28515625" style="3" customWidth="1"/>
    <col min="5890" max="5891" width="9.5703125" style="3" customWidth="1"/>
    <col min="5892" max="5892" width="8.28515625" style="3" customWidth="1"/>
    <col min="5893" max="5893" width="13.7109375" style="3" bestFit="1" customWidth="1"/>
    <col min="5894" max="5894" width="12.7109375" style="3" bestFit="1" customWidth="1"/>
    <col min="5895" max="5895" width="13.140625" style="3" bestFit="1" customWidth="1"/>
    <col min="5896" max="5896" width="12.42578125" style="3" bestFit="1" customWidth="1"/>
    <col min="5897" max="6138" width="9.140625" style="3"/>
    <col min="6139" max="6139" width="4.7109375" style="3" customWidth="1"/>
    <col min="6140" max="6140" width="10.7109375" style="3" customWidth="1"/>
    <col min="6141" max="6141" width="42.7109375" style="3" customWidth="1"/>
    <col min="6142" max="6142" width="7.28515625" style="3" customWidth="1"/>
    <col min="6143" max="6145" width="8.28515625" style="3" customWidth="1"/>
    <col min="6146" max="6147" width="9.5703125" style="3" customWidth="1"/>
    <col min="6148" max="6148" width="8.28515625" style="3" customWidth="1"/>
    <col min="6149" max="6149" width="13.7109375" style="3" bestFit="1" customWidth="1"/>
    <col min="6150" max="6150" width="12.7109375" style="3" bestFit="1" customWidth="1"/>
    <col min="6151" max="6151" width="13.140625" style="3" bestFit="1" customWidth="1"/>
    <col min="6152" max="6152" width="12.42578125" style="3" bestFit="1" customWidth="1"/>
    <col min="6153" max="6394" width="9.140625" style="3"/>
    <col min="6395" max="6395" width="4.7109375" style="3" customWidth="1"/>
    <col min="6396" max="6396" width="10.7109375" style="3" customWidth="1"/>
    <col min="6397" max="6397" width="42.7109375" style="3" customWidth="1"/>
    <col min="6398" max="6398" width="7.28515625" style="3" customWidth="1"/>
    <col min="6399" max="6401" width="8.28515625" style="3" customWidth="1"/>
    <col min="6402" max="6403" width="9.5703125" style="3" customWidth="1"/>
    <col min="6404" max="6404" width="8.28515625" style="3" customWidth="1"/>
    <col min="6405" max="6405" width="13.7109375" style="3" bestFit="1" customWidth="1"/>
    <col min="6406" max="6406" width="12.7109375" style="3" bestFit="1" customWidth="1"/>
    <col min="6407" max="6407" width="13.140625" style="3" bestFit="1" customWidth="1"/>
    <col min="6408" max="6408" width="12.42578125" style="3" bestFit="1" customWidth="1"/>
    <col min="6409" max="6650" width="9.140625" style="3"/>
    <col min="6651" max="6651" width="4.7109375" style="3" customWidth="1"/>
    <col min="6652" max="6652" width="10.7109375" style="3" customWidth="1"/>
    <col min="6653" max="6653" width="42.7109375" style="3" customWidth="1"/>
    <col min="6654" max="6654" width="7.28515625" style="3" customWidth="1"/>
    <col min="6655" max="6657" width="8.28515625" style="3" customWidth="1"/>
    <col min="6658" max="6659" width="9.5703125" style="3" customWidth="1"/>
    <col min="6660" max="6660" width="8.28515625" style="3" customWidth="1"/>
    <col min="6661" max="6661" width="13.7109375" style="3" bestFit="1" customWidth="1"/>
    <col min="6662" max="6662" width="12.7109375" style="3" bestFit="1" customWidth="1"/>
    <col min="6663" max="6663" width="13.140625" style="3" bestFit="1" customWidth="1"/>
    <col min="6664" max="6664" width="12.42578125" style="3" bestFit="1" customWidth="1"/>
    <col min="6665" max="6906" width="9.140625" style="3"/>
    <col min="6907" max="6907" width="4.7109375" style="3" customWidth="1"/>
    <col min="6908" max="6908" width="10.7109375" style="3" customWidth="1"/>
    <col min="6909" max="6909" width="42.7109375" style="3" customWidth="1"/>
    <col min="6910" max="6910" width="7.28515625" style="3" customWidth="1"/>
    <col min="6911" max="6913" width="8.28515625" style="3" customWidth="1"/>
    <col min="6914" max="6915" width="9.5703125" style="3" customWidth="1"/>
    <col min="6916" max="6916" width="8.28515625" style="3" customWidth="1"/>
    <col min="6917" max="6917" width="13.7109375" style="3" bestFit="1" customWidth="1"/>
    <col min="6918" max="6918" width="12.7109375" style="3" bestFit="1" customWidth="1"/>
    <col min="6919" max="6919" width="13.140625" style="3" bestFit="1" customWidth="1"/>
    <col min="6920" max="6920" width="12.42578125" style="3" bestFit="1" customWidth="1"/>
    <col min="6921" max="7162" width="9.140625" style="3"/>
    <col min="7163" max="7163" width="4.7109375" style="3" customWidth="1"/>
    <col min="7164" max="7164" width="10.7109375" style="3" customWidth="1"/>
    <col min="7165" max="7165" width="42.7109375" style="3" customWidth="1"/>
    <col min="7166" max="7166" width="7.28515625" style="3" customWidth="1"/>
    <col min="7167" max="7169" width="8.28515625" style="3" customWidth="1"/>
    <col min="7170" max="7171" width="9.5703125" style="3" customWidth="1"/>
    <col min="7172" max="7172" width="8.28515625" style="3" customWidth="1"/>
    <col min="7173" max="7173" width="13.7109375" style="3" bestFit="1" customWidth="1"/>
    <col min="7174" max="7174" width="12.7109375" style="3" bestFit="1" customWidth="1"/>
    <col min="7175" max="7175" width="13.140625" style="3" bestFit="1" customWidth="1"/>
    <col min="7176" max="7176" width="12.42578125" style="3" bestFit="1" customWidth="1"/>
    <col min="7177" max="7418" width="9.140625" style="3"/>
    <col min="7419" max="7419" width="4.7109375" style="3" customWidth="1"/>
    <col min="7420" max="7420" width="10.7109375" style="3" customWidth="1"/>
    <col min="7421" max="7421" width="42.7109375" style="3" customWidth="1"/>
    <col min="7422" max="7422" width="7.28515625" style="3" customWidth="1"/>
    <col min="7423" max="7425" width="8.28515625" style="3" customWidth="1"/>
    <col min="7426" max="7427" width="9.5703125" style="3" customWidth="1"/>
    <col min="7428" max="7428" width="8.28515625" style="3" customWidth="1"/>
    <col min="7429" max="7429" width="13.7109375" style="3" bestFit="1" customWidth="1"/>
    <col min="7430" max="7430" width="12.7109375" style="3" bestFit="1" customWidth="1"/>
    <col min="7431" max="7431" width="13.140625" style="3" bestFit="1" customWidth="1"/>
    <col min="7432" max="7432" width="12.42578125" style="3" bestFit="1" customWidth="1"/>
    <col min="7433" max="7674" width="9.140625" style="3"/>
    <col min="7675" max="7675" width="4.7109375" style="3" customWidth="1"/>
    <col min="7676" max="7676" width="10.7109375" style="3" customWidth="1"/>
    <col min="7677" max="7677" width="42.7109375" style="3" customWidth="1"/>
    <col min="7678" max="7678" width="7.28515625" style="3" customWidth="1"/>
    <col min="7679" max="7681" width="8.28515625" style="3" customWidth="1"/>
    <col min="7682" max="7683" width="9.5703125" style="3" customWidth="1"/>
    <col min="7684" max="7684" width="8.28515625" style="3" customWidth="1"/>
    <col min="7685" max="7685" width="13.7109375" style="3" bestFit="1" customWidth="1"/>
    <col min="7686" max="7686" width="12.7109375" style="3" bestFit="1" customWidth="1"/>
    <col min="7687" max="7687" width="13.140625" style="3" bestFit="1" customWidth="1"/>
    <col min="7688" max="7688" width="12.42578125" style="3" bestFit="1" customWidth="1"/>
    <col min="7689" max="7930" width="9.140625" style="3"/>
    <col min="7931" max="7931" width="4.7109375" style="3" customWidth="1"/>
    <col min="7932" max="7932" width="10.7109375" style="3" customWidth="1"/>
    <col min="7933" max="7933" width="42.7109375" style="3" customWidth="1"/>
    <col min="7934" max="7934" width="7.28515625" style="3" customWidth="1"/>
    <col min="7935" max="7937" width="8.28515625" style="3" customWidth="1"/>
    <col min="7938" max="7939" width="9.5703125" style="3" customWidth="1"/>
    <col min="7940" max="7940" width="8.28515625" style="3" customWidth="1"/>
    <col min="7941" max="7941" width="13.7109375" style="3" bestFit="1" customWidth="1"/>
    <col min="7942" max="7942" width="12.7109375" style="3" bestFit="1" customWidth="1"/>
    <col min="7943" max="7943" width="13.140625" style="3" bestFit="1" customWidth="1"/>
    <col min="7944" max="7944" width="12.42578125" style="3" bestFit="1" customWidth="1"/>
    <col min="7945" max="8186" width="9.140625" style="3"/>
    <col min="8187" max="8187" width="4.7109375" style="3" customWidth="1"/>
    <col min="8188" max="8188" width="10.7109375" style="3" customWidth="1"/>
    <col min="8189" max="8189" width="42.7109375" style="3" customWidth="1"/>
    <col min="8190" max="8190" width="7.28515625" style="3" customWidth="1"/>
    <col min="8191" max="8193" width="8.28515625" style="3" customWidth="1"/>
    <col min="8194" max="8195" width="9.5703125" style="3" customWidth="1"/>
    <col min="8196" max="8196" width="8.28515625" style="3" customWidth="1"/>
    <col min="8197" max="8197" width="13.7109375" style="3" bestFit="1" customWidth="1"/>
    <col min="8198" max="8198" width="12.7109375" style="3" bestFit="1" customWidth="1"/>
    <col min="8199" max="8199" width="13.140625" style="3" bestFit="1" customWidth="1"/>
    <col min="8200" max="8200" width="12.42578125" style="3" bestFit="1" customWidth="1"/>
    <col min="8201" max="8442" width="9.140625" style="3"/>
    <col min="8443" max="8443" width="4.7109375" style="3" customWidth="1"/>
    <col min="8444" max="8444" width="10.7109375" style="3" customWidth="1"/>
    <col min="8445" max="8445" width="42.7109375" style="3" customWidth="1"/>
    <col min="8446" max="8446" width="7.28515625" style="3" customWidth="1"/>
    <col min="8447" max="8449" width="8.28515625" style="3" customWidth="1"/>
    <col min="8450" max="8451" width="9.5703125" style="3" customWidth="1"/>
    <col min="8452" max="8452" width="8.28515625" style="3" customWidth="1"/>
    <col min="8453" max="8453" width="13.7109375" style="3" bestFit="1" customWidth="1"/>
    <col min="8454" max="8454" width="12.7109375" style="3" bestFit="1" customWidth="1"/>
    <col min="8455" max="8455" width="13.140625" style="3" bestFit="1" customWidth="1"/>
    <col min="8456" max="8456" width="12.42578125" style="3" bestFit="1" customWidth="1"/>
    <col min="8457" max="8698" width="9.140625" style="3"/>
    <col min="8699" max="8699" width="4.7109375" style="3" customWidth="1"/>
    <col min="8700" max="8700" width="10.7109375" style="3" customWidth="1"/>
    <col min="8701" max="8701" width="42.7109375" style="3" customWidth="1"/>
    <col min="8702" max="8702" width="7.28515625" style="3" customWidth="1"/>
    <col min="8703" max="8705" width="8.28515625" style="3" customWidth="1"/>
    <col min="8706" max="8707" width="9.5703125" style="3" customWidth="1"/>
    <col min="8708" max="8708" width="8.28515625" style="3" customWidth="1"/>
    <col min="8709" max="8709" width="13.7109375" style="3" bestFit="1" customWidth="1"/>
    <col min="8710" max="8710" width="12.7109375" style="3" bestFit="1" customWidth="1"/>
    <col min="8711" max="8711" width="13.140625" style="3" bestFit="1" customWidth="1"/>
    <col min="8712" max="8712" width="12.42578125" style="3" bestFit="1" customWidth="1"/>
    <col min="8713" max="8954" width="9.140625" style="3"/>
    <col min="8955" max="8955" width="4.7109375" style="3" customWidth="1"/>
    <col min="8956" max="8956" width="10.7109375" style="3" customWidth="1"/>
    <col min="8957" max="8957" width="42.7109375" style="3" customWidth="1"/>
    <col min="8958" max="8958" width="7.28515625" style="3" customWidth="1"/>
    <col min="8959" max="8961" width="8.28515625" style="3" customWidth="1"/>
    <col min="8962" max="8963" width="9.5703125" style="3" customWidth="1"/>
    <col min="8964" max="8964" width="8.28515625" style="3" customWidth="1"/>
    <col min="8965" max="8965" width="13.7109375" style="3" bestFit="1" customWidth="1"/>
    <col min="8966" max="8966" width="12.7109375" style="3" bestFit="1" customWidth="1"/>
    <col min="8967" max="8967" width="13.140625" style="3" bestFit="1" customWidth="1"/>
    <col min="8968" max="8968" width="12.42578125" style="3" bestFit="1" customWidth="1"/>
    <col min="8969" max="9210" width="9.140625" style="3"/>
    <col min="9211" max="9211" width="4.7109375" style="3" customWidth="1"/>
    <col min="9212" max="9212" width="10.7109375" style="3" customWidth="1"/>
    <col min="9213" max="9213" width="42.7109375" style="3" customWidth="1"/>
    <col min="9214" max="9214" width="7.28515625" style="3" customWidth="1"/>
    <col min="9215" max="9217" width="8.28515625" style="3" customWidth="1"/>
    <col min="9218" max="9219" width="9.5703125" style="3" customWidth="1"/>
    <col min="9220" max="9220" width="8.28515625" style="3" customWidth="1"/>
    <col min="9221" max="9221" width="13.7109375" style="3" bestFit="1" customWidth="1"/>
    <col min="9222" max="9222" width="12.7109375" style="3" bestFit="1" customWidth="1"/>
    <col min="9223" max="9223" width="13.140625" style="3" bestFit="1" customWidth="1"/>
    <col min="9224" max="9224" width="12.42578125" style="3" bestFit="1" customWidth="1"/>
    <col min="9225" max="9466" width="9.140625" style="3"/>
    <col min="9467" max="9467" width="4.7109375" style="3" customWidth="1"/>
    <col min="9468" max="9468" width="10.7109375" style="3" customWidth="1"/>
    <col min="9469" max="9469" width="42.7109375" style="3" customWidth="1"/>
    <col min="9470" max="9470" width="7.28515625" style="3" customWidth="1"/>
    <col min="9471" max="9473" width="8.28515625" style="3" customWidth="1"/>
    <col min="9474" max="9475" width="9.5703125" style="3" customWidth="1"/>
    <col min="9476" max="9476" width="8.28515625" style="3" customWidth="1"/>
    <col min="9477" max="9477" width="13.7109375" style="3" bestFit="1" customWidth="1"/>
    <col min="9478" max="9478" width="12.7109375" style="3" bestFit="1" customWidth="1"/>
    <col min="9479" max="9479" width="13.140625" style="3" bestFit="1" customWidth="1"/>
    <col min="9480" max="9480" width="12.42578125" style="3" bestFit="1" customWidth="1"/>
    <col min="9481" max="9722" width="9.140625" style="3"/>
    <col min="9723" max="9723" width="4.7109375" style="3" customWidth="1"/>
    <col min="9724" max="9724" width="10.7109375" style="3" customWidth="1"/>
    <col min="9725" max="9725" width="42.7109375" style="3" customWidth="1"/>
    <col min="9726" max="9726" width="7.28515625" style="3" customWidth="1"/>
    <col min="9727" max="9729" width="8.28515625" style="3" customWidth="1"/>
    <col min="9730" max="9731" width="9.5703125" style="3" customWidth="1"/>
    <col min="9732" max="9732" width="8.28515625" style="3" customWidth="1"/>
    <col min="9733" max="9733" width="13.7109375" style="3" bestFit="1" customWidth="1"/>
    <col min="9734" max="9734" width="12.7109375" style="3" bestFit="1" customWidth="1"/>
    <col min="9735" max="9735" width="13.140625" style="3" bestFit="1" customWidth="1"/>
    <col min="9736" max="9736" width="12.42578125" style="3" bestFit="1" customWidth="1"/>
    <col min="9737" max="9978" width="9.140625" style="3"/>
    <col min="9979" max="9979" width="4.7109375" style="3" customWidth="1"/>
    <col min="9980" max="9980" width="10.7109375" style="3" customWidth="1"/>
    <col min="9981" max="9981" width="42.7109375" style="3" customWidth="1"/>
    <col min="9982" max="9982" width="7.28515625" style="3" customWidth="1"/>
    <col min="9983" max="9985" width="8.28515625" style="3" customWidth="1"/>
    <col min="9986" max="9987" width="9.5703125" style="3" customWidth="1"/>
    <col min="9988" max="9988" width="8.28515625" style="3" customWidth="1"/>
    <col min="9989" max="9989" width="13.7109375" style="3" bestFit="1" customWidth="1"/>
    <col min="9990" max="9990" width="12.7109375" style="3" bestFit="1" customWidth="1"/>
    <col min="9991" max="9991" width="13.140625" style="3" bestFit="1" customWidth="1"/>
    <col min="9992" max="9992" width="12.42578125" style="3" bestFit="1" customWidth="1"/>
    <col min="9993" max="10234" width="9.140625" style="3"/>
    <col min="10235" max="10235" width="4.7109375" style="3" customWidth="1"/>
    <col min="10236" max="10236" width="10.7109375" style="3" customWidth="1"/>
    <col min="10237" max="10237" width="42.7109375" style="3" customWidth="1"/>
    <col min="10238" max="10238" width="7.28515625" style="3" customWidth="1"/>
    <col min="10239" max="10241" width="8.28515625" style="3" customWidth="1"/>
    <col min="10242" max="10243" width="9.5703125" style="3" customWidth="1"/>
    <col min="10244" max="10244" width="8.28515625" style="3" customWidth="1"/>
    <col min="10245" max="10245" width="13.7109375" style="3" bestFit="1" customWidth="1"/>
    <col min="10246" max="10246" width="12.7109375" style="3" bestFit="1" customWidth="1"/>
    <col min="10247" max="10247" width="13.140625" style="3" bestFit="1" customWidth="1"/>
    <col min="10248" max="10248" width="12.42578125" style="3" bestFit="1" customWidth="1"/>
    <col min="10249" max="10490" width="9.140625" style="3"/>
    <col min="10491" max="10491" width="4.7109375" style="3" customWidth="1"/>
    <col min="10492" max="10492" width="10.7109375" style="3" customWidth="1"/>
    <col min="10493" max="10493" width="42.7109375" style="3" customWidth="1"/>
    <col min="10494" max="10494" width="7.28515625" style="3" customWidth="1"/>
    <col min="10495" max="10497" width="8.28515625" style="3" customWidth="1"/>
    <col min="10498" max="10499" width="9.5703125" style="3" customWidth="1"/>
    <col min="10500" max="10500" width="8.28515625" style="3" customWidth="1"/>
    <col min="10501" max="10501" width="13.7109375" style="3" bestFit="1" customWidth="1"/>
    <col min="10502" max="10502" width="12.7109375" style="3" bestFit="1" customWidth="1"/>
    <col min="10503" max="10503" width="13.140625" style="3" bestFit="1" customWidth="1"/>
    <col min="10504" max="10504" width="12.42578125" style="3" bestFit="1" customWidth="1"/>
    <col min="10505" max="10746" width="9.140625" style="3"/>
    <col min="10747" max="10747" width="4.7109375" style="3" customWidth="1"/>
    <col min="10748" max="10748" width="10.7109375" style="3" customWidth="1"/>
    <col min="10749" max="10749" width="42.7109375" style="3" customWidth="1"/>
    <col min="10750" max="10750" width="7.28515625" style="3" customWidth="1"/>
    <col min="10751" max="10753" width="8.28515625" style="3" customWidth="1"/>
    <col min="10754" max="10755" width="9.5703125" style="3" customWidth="1"/>
    <col min="10756" max="10756" width="8.28515625" style="3" customWidth="1"/>
    <col min="10757" max="10757" width="13.7109375" style="3" bestFit="1" customWidth="1"/>
    <col min="10758" max="10758" width="12.7109375" style="3" bestFit="1" customWidth="1"/>
    <col min="10759" max="10759" width="13.140625" style="3" bestFit="1" customWidth="1"/>
    <col min="10760" max="10760" width="12.42578125" style="3" bestFit="1" customWidth="1"/>
    <col min="10761" max="11002" width="9.140625" style="3"/>
    <col min="11003" max="11003" width="4.7109375" style="3" customWidth="1"/>
    <col min="11004" max="11004" width="10.7109375" style="3" customWidth="1"/>
    <col min="11005" max="11005" width="42.7109375" style="3" customWidth="1"/>
    <col min="11006" max="11006" width="7.28515625" style="3" customWidth="1"/>
    <col min="11007" max="11009" width="8.28515625" style="3" customWidth="1"/>
    <col min="11010" max="11011" width="9.5703125" style="3" customWidth="1"/>
    <col min="11012" max="11012" width="8.28515625" style="3" customWidth="1"/>
    <col min="11013" max="11013" width="13.7109375" style="3" bestFit="1" customWidth="1"/>
    <col min="11014" max="11014" width="12.7109375" style="3" bestFit="1" customWidth="1"/>
    <col min="11015" max="11015" width="13.140625" style="3" bestFit="1" customWidth="1"/>
    <col min="11016" max="11016" width="12.42578125" style="3" bestFit="1" customWidth="1"/>
    <col min="11017" max="11258" width="9.140625" style="3"/>
    <col min="11259" max="11259" width="4.7109375" style="3" customWidth="1"/>
    <col min="11260" max="11260" width="10.7109375" style="3" customWidth="1"/>
    <col min="11261" max="11261" width="42.7109375" style="3" customWidth="1"/>
    <col min="11262" max="11262" width="7.28515625" style="3" customWidth="1"/>
    <col min="11263" max="11265" width="8.28515625" style="3" customWidth="1"/>
    <col min="11266" max="11267" width="9.5703125" style="3" customWidth="1"/>
    <col min="11268" max="11268" width="8.28515625" style="3" customWidth="1"/>
    <col min="11269" max="11269" width="13.7109375" style="3" bestFit="1" customWidth="1"/>
    <col min="11270" max="11270" width="12.7109375" style="3" bestFit="1" customWidth="1"/>
    <col min="11271" max="11271" width="13.140625" style="3" bestFit="1" customWidth="1"/>
    <col min="11272" max="11272" width="12.42578125" style="3" bestFit="1" customWidth="1"/>
    <col min="11273" max="11514" width="9.140625" style="3"/>
    <col min="11515" max="11515" width="4.7109375" style="3" customWidth="1"/>
    <col min="11516" max="11516" width="10.7109375" style="3" customWidth="1"/>
    <col min="11517" max="11517" width="42.7109375" style="3" customWidth="1"/>
    <col min="11518" max="11518" width="7.28515625" style="3" customWidth="1"/>
    <col min="11519" max="11521" width="8.28515625" style="3" customWidth="1"/>
    <col min="11522" max="11523" width="9.5703125" style="3" customWidth="1"/>
    <col min="11524" max="11524" width="8.28515625" style="3" customWidth="1"/>
    <col min="11525" max="11525" width="13.7109375" style="3" bestFit="1" customWidth="1"/>
    <col min="11526" max="11526" width="12.7109375" style="3" bestFit="1" customWidth="1"/>
    <col min="11527" max="11527" width="13.140625" style="3" bestFit="1" customWidth="1"/>
    <col min="11528" max="11528" width="12.42578125" style="3" bestFit="1" customWidth="1"/>
    <col min="11529" max="11770" width="9.140625" style="3"/>
    <col min="11771" max="11771" width="4.7109375" style="3" customWidth="1"/>
    <col min="11772" max="11772" width="10.7109375" style="3" customWidth="1"/>
    <col min="11773" max="11773" width="42.7109375" style="3" customWidth="1"/>
    <col min="11774" max="11774" width="7.28515625" style="3" customWidth="1"/>
    <col min="11775" max="11777" width="8.28515625" style="3" customWidth="1"/>
    <col min="11778" max="11779" width="9.5703125" style="3" customWidth="1"/>
    <col min="11780" max="11780" width="8.28515625" style="3" customWidth="1"/>
    <col min="11781" max="11781" width="13.7109375" style="3" bestFit="1" customWidth="1"/>
    <col min="11782" max="11782" width="12.7109375" style="3" bestFit="1" customWidth="1"/>
    <col min="11783" max="11783" width="13.140625" style="3" bestFit="1" customWidth="1"/>
    <col min="11784" max="11784" width="12.42578125" style="3" bestFit="1" customWidth="1"/>
    <col min="11785" max="12026" width="9.140625" style="3"/>
    <col min="12027" max="12027" width="4.7109375" style="3" customWidth="1"/>
    <col min="12028" max="12028" width="10.7109375" style="3" customWidth="1"/>
    <col min="12029" max="12029" width="42.7109375" style="3" customWidth="1"/>
    <col min="12030" max="12030" width="7.28515625" style="3" customWidth="1"/>
    <col min="12031" max="12033" width="8.28515625" style="3" customWidth="1"/>
    <col min="12034" max="12035" width="9.5703125" style="3" customWidth="1"/>
    <col min="12036" max="12036" width="8.28515625" style="3" customWidth="1"/>
    <col min="12037" max="12037" width="13.7109375" style="3" bestFit="1" customWidth="1"/>
    <col min="12038" max="12038" width="12.7109375" style="3" bestFit="1" customWidth="1"/>
    <col min="12039" max="12039" width="13.140625" style="3" bestFit="1" customWidth="1"/>
    <col min="12040" max="12040" width="12.42578125" style="3" bestFit="1" customWidth="1"/>
    <col min="12041" max="12282" width="9.140625" style="3"/>
    <col min="12283" max="12283" width="4.7109375" style="3" customWidth="1"/>
    <col min="12284" max="12284" width="10.7109375" style="3" customWidth="1"/>
    <col min="12285" max="12285" width="42.7109375" style="3" customWidth="1"/>
    <col min="12286" max="12286" width="7.28515625" style="3" customWidth="1"/>
    <col min="12287" max="12289" width="8.28515625" style="3" customWidth="1"/>
    <col min="12290" max="12291" width="9.5703125" style="3" customWidth="1"/>
    <col min="12292" max="12292" width="8.28515625" style="3" customWidth="1"/>
    <col min="12293" max="12293" width="13.7109375" style="3" bestFit="1" customWidth="1"/>
    <col min="12294" max="12294" width="12.7109375" style="3" bestFit="1" customWidth="1"/>
    <col min="12295" max="12295" width="13.140625" style="3" bestFit="1" customWidth="1"/>
    <col min="12296" max="12296" width="12.42578125" style="3" bestFit="1" customWidth="1"/>
    <col min="12297" max="12538" width="9.140625" style="3"/>
    <col min="12539" max="12539" width="4.7109375" style="3" customWidth="1"/>
    <col min="12540" max="12540" width="10.7109375" style="3" customWidth="1"/>
    <col min="12541" max="12541" width="42.7109375" style="3" customWidth="1"/>
    <col min="12542" max="12542" width="7.28515625" style="3" customWidth="1"/>
    <col min="12543" max="12545" width="8.28515625" style="3" customWidth="1"/>
    <col min="12546" max="12547" width="9.5703125" style="3" customWidth="1"/>
    <col min="12548" max="12548" width="8.28515625" style="3" customWidth="1"/>
    <col min="12549" max="12549" width="13.7109375" style="3" bestFit="1" customWidth="1"/>
    <col min="12550" max="12550" width="12.7109375" style="3" bestFit="1" customWidth="1"/>
    <col min="12551" max="12551" width="13.140625" style="3" bestFit="1" customWidth="1"/>
    <col min="12552" max="12552" width="12.42578125" style="3" bestFit="1" customWidth="1"/>
    <col min="12553" max="12794" width="9.140625" style="3"/>
    <col min="12795" max="12795" width="4.7109375" style="3" customWidth="1"/>
    <col min="12796" max="12796" width="10.7109375" style="3" customWidth="1"/>
    <col min="12797" max="12797" width="42.7109375" style="3" customWidth="1"/>
    <col min="12798" max="12798" width="7.28515625" style="3" customWidth="1"/>
    <col min="12799" max="12801" width="8.28515625" style="3" customWidth="1"/>
    <col min="12802" max="12803" width="9.5703125" style="3" customWidth="1"/>
    <col min="12804" max="12804" width="8.28515625" style="3" customWidth="1"/>
    <col min="12805" max="12805" width="13.7109375" style="3" bestFit="1" customWidth="1"/>
    <col min="12806" max="12806" width="12.7109375" style="3" bestFit="1" customWidth="1"/>
    <col min="12807" max="12807" width="13.140625" style="3" bestFit="1" customWidth="1"/>
    <col min="12808" max="12808" width="12.42578125" style="3" bestFit="1" customWidth="1"/>
    <col min="12809" max="13050" width="9.140625" style="3"/>
    <col min="13051" max="13051" width="4.7109375" style="3" customWidth="1"/>
    <col min="13052" max="13052" width="10.7109375" style="3" customWidth="1"/>
    <col min="13053" max="13053" width="42.7109375" style="3" customWidth="1"/>
    <col min="13054" max="13054" width="7.28515625" style="3" customWidth="1"/>
    <col min="13055" max="13057" width="8.28515625" style="3" customWidth="1"/>
    <col min="13058" max="13059" width="9.5703125" style="3" customWidth="1"/>
    <col min="13060" max="13060" width="8.28515625" style="3" customWidth="1"/>
    <col min="13061" max="13061" width="13.7109375" style="3" bestFit="1" customWidth="1"/>
    <col min="13062" max="13062" width="12.7109375" style="3" bestFit="1" customWidth="1"/>
    <col min="13063" max="13063" width="13.140625" style="3" bestFit="1" customWidth="1"/>
    <col min="13064" max="13064" width="12.42578125" style="3" bestFit="1" customWidth="1"/>
    <col min="13065" max="13306" width="9.140625" style="3"/>
    <col min="13307" max="13307" width="4.7109375" style="3" customWidth="1"/>
    <col min="13308" max="13308" width="10.7109375" style="3" customWidth="1"/>
    <col min="13309" max="13309" width="42.7109375" style="3" customWidth="1"/>
    <col min="13310" max="13310" width="7.28515625" style="3" customWidth="1"/>
    <col min="13311" max="13313" width="8.28515625" style="3" customWidth="1"/>
    <col min="13314" max="13315" width="9.5703125" style="3" customWidth="1"/>
    <col min="13316" max="13316" width="8.28515625" style="3" customWidth="1"/>
    <col min="13317" max="13317" width="13.7109375" style="3" bestFit="1" customWidth="1"/>
    <col min="13318" max="13318" width="12.7109375" style="3" bestFit="1" customWidth="1"/>
    <col min="13319" max="13319" width="13.140625" style="3" bestFit="1" customWidth="1"/>
    <col min="13320" max="13320" width="12.42578125" style="3" bestFit="1" customWidth="1"/>
    <col min="13321" max="13562" width="9.140625" style="3"/>
    <col min="13563" max="13563" width="4.7109375" style="3" customWidth="1"/>
    <col min="13564" max="13564" width="10.7109375" style="3" customWidth="1"/>
    <col min="13565" max="13565" width="42.7109375" style="3" customWidth="1"/>
    <col min="13566" max="13566" width="7.28515625" style="3" customWidth="1"/>
    <col min="13567" max="13569" width="8.28515625" style="3" customWidth="1"/>
    <col min="13570" max="13571" width="9.5703125" style="3" customWidth="1"/>
    <col min="13572" max="13572" width="8.28515625" style="3" customWidth="1"/>
    <col min="13573" max="13573" width="13.7109375" style="3" bestFit="1" customWidth="1"/>
    <col min="13574" max="13574" width="12.7109375" style="3" bestFit="1" customWidth="1"/>
    <col min="13575" max="13575" width="13.140625" style="3" bestFit="1" customWidth="1"/>
    <col min="13576" max="13576" width="12.42578125" style="3" bestFit="1" customWidth="1"/>
    <col min="13577" max="13818" width="9.140625" style="3"/>
    <col min="13819" max="13819" width="4.7109375" style="3" customWidth="1"/>
    <col min="13820" max="13820" width="10.7109375" style="3" customWidth="1"/>
    <col min="13821" max="13821" width="42.7109375" style="3" customWidth="1"/>
    <col min="13822" max="13822" width="7.28515625" style="3" customWidth="1"/>
    <col min="13823" max="13825" width="8.28515625" style="3" customWidth="1"/>
    <col min="13826" max="13827" width="9.5703125" style="3" customWidth="1"/>
    <col min="13828" max="13828" width="8.28515625" style="3" customWidth="1"/>
    <col min="13829" max="13829" width="13.7109375" style="3" bestFit="1" customWidth="1"/>
    <col min="13830" max="13830" width="12.7109375" style="3" bestFit="1" customWidth="1"/>
    <col min="13831" max="13831" width="13.140625" style="3" bestFit="1" customWidth="1"/>
    <col min="13832" max="13832" width="12.42578125" style="3" bestFit="1" customWidth="1"/>
    <col min="13833" max="14074" width="9.140625" style="3"/>
    <col min="14075" max="14075" width="4.7109375" style="3" customWidth="1"/>
    <col min="14076" max="14076" width="10.7109375" style="3" customWidth="1"/>
    <col min="14077" max="14077" width="42.7109375" style="3" customWidth="1"/>
    <col min="14078" max="14078" width="7.28515625" style="3" customWidth="1"/>
    <col min="14079" max="14081" width="8.28515625" style="3" customWidth="1"/>
    <col min="14082" max="14083" width="9.5703125" style="3" customWidth="1"/>
    <col min="14084" max="14084" width="8.28515625" style="3" customWidth="1"/>
    <col min="14085" max="14085" width="13.7109375" style="3" bestFit="1" customWidth="1"/>
    <col min="14086" max="14086" width="12.7109375" style="3" bestFit="1" customWidth="1"/>
    <col min="14087" max="14087" width="13.140625" style="3" bestFit="1" customWidth="1"/>
    <col min="14088" max="14088" width="12.42578125" style="3" bestFit="1" customWidth="1"/>
    <col min="14089" max="14330" width="9.140625" style="3"/>
    <col min="14331" max="14331" width="4.7109375" style="3" customWidth="1"/>
    <col min="14332" max="14332" width="10.7109375" style="3" customWidth="1"/>
    <col min="14333" max="14333" width="42.7109375" style="3" customWidth="1"/>
    <col min="14334" max="14334" width="7.28515625" style="3" customWidth="1"/>
    <col min="14335" max="14337" width="8.28515625" style="3" customWidth="1"/>
    <col min="14338" max="14339" width="9.5703125" style="3" customWidth="1"/>
    <col min="14340" max="14340" width="8.28515625" style="3" customWidth="1"/>
    <col min="14341" max="14341" width="13.7109375" style="3" bestFit="1" customWidth="1"/>
    <col min="14342" max="14342" width="12.7109375" style="3" bestFit="1" customWidth="1"/>
    <col min="14343" max="14343" width="13.140625" style="3" bestFit="1" customWidth="1"/>
    <col min="14344" max="14344" width="12.42578125" style="3" bestFit="1" customWidth="1"/>
    <col min="14345" max="14586" width="9.140625" style="3"/>
    <col min="14587" max="14587" width="4.7109375" style="3" customWidth="1"/>
    <col min="14588" max="14588" width="10.7109375" style="3" customWidth="1"/>
    <col min="14589" max="14589" width="42.7109375" style="3" customWidth="1"/>
    <col min="14590" max="14590" width="7.28515625" style="3" customWidth="1"/>
    <col min="14591" max="14593" width="8.28515625" style="3" customWidth="1"/>
    <col min="14594" max="14595" width="9.5703125" style="3" customWidth="1"/>
    <col min="14596" max="14596" width="8.28515625" style="3" customWidth="1"/>
    <col min="14597" max="14597" width="13.7109375" style="3" bestFit="1" customWidth="1"/>
    <col min="14598" max="14598" width="12.7109375" style="3" bestFit="1" customWidth="1"/>
    <col min="14599" max="14599" width="13.140625" style="3" bestFit="1" customWidth="1"/>
    <col min="14600" max="14600" width="12.42578125" style="3" bestFit="1" customWidth="1"/>
    <col min="14601" max="14842" width="9.140625" style="3"/>
    <col min="14843" max="14843" width="4.7109375" style="3" customWidth="1"/>
    <col min="14844" max="14844" width="10.7109375" style="3" customWidth="1"/>
    <col min="14845" max="14845" width="42.7109375" style="3" customWidth="1"/>
    <col min="14846" max="14846" width="7.28515625" style="3" customWidth="1"/>
    <col min="14847" max="14849" width="8.28515625" style="3" customWidth="1"/>
    <col min="14850" max="14851" width="9.5703125" style="3" customWidth="1"/>
    <col min="14852" max="14852" width="8.28515625" style="3" customWidth="1"/>
    <col min="14853" max="14853" width="13.7109375" style="3" bestFit="1" customWidth="1"/>
    <col min="14854" max="14854" width="12.7109375" style="3" bestFit="1" customWidth="1"/>
    <col min="14855" max="14855" width="13.140625" style="3" bestFit="1" customWidth="1"/>
    <col min="14856" max="14856" width="12.42578125" style="3" bestFit="1" customWidth="1"/>
    <col min="14857" max="15098" width="9.140625" style="3"/>
    <col min="15099" max="15099" width="4.7109375" style="3" customWidth="1"/>
    <col min="15100" max="15100" width="10.7109375" style="3" customWidth="1"/>
    <col min="15101" max="15101" width="42.7109375" style="3" customWidth="1"/>
    <col min="15102" max="15102" width="7.28515625" style="3" customWidth="1"/>
    <col min="15103" max="15105" width="8.28515625" style="3" customWidth="1"/>
    <col min="15106" max="15107" width="9.5703125" style="3" customWidth="1"/>
    <col min="15108" max="15108" width="8.28515625" style="3" customWidth="1"/>
    <col min="15109" max="15109" width="13.7109375" style="3" bestFit="1" customWidth="1"/>
    <col min="15110" max="15110" width="12.7109375" style="3" bestFit="1" customWidth="1"/>
    <col min="15111" max="15111" width="13.140625" style="3" bestFit="1" customWidth="1"/>
    <col min="15112" max="15112" width="12.42578125" style="3" bestFit="1" customWidth="1"/>
    <col min="15113" max="15354" width="9.140625" style="3"/>
    <col min="15355" max="15355" width="4.7109375" style="3" customWidth="1"/>
    <col min="15356" max="15356" width="10.7109375" style="3" customWidth="1"/>
    <col min="15357" max="15357" width="42.7109375" style="3" customWidth="1"/>
    <col min="15358" max="15358" width="7.28515625" style="3" customWidth="1"/>
    <col min="15359" max="15361" width="8.28515625" style="3" customWidth="1"/>
    <col min="15362" max="15363" width="9.5703125" style="3" customWidth="1"/>
    <col min="15364" max="15364" width="8.28515625" style="3" customWidth="1"/>
    <col min="15365" max="15365" width="13.7109375" style="3" bestFit="1" customWidth="1"/>
    <col min="15366" max="15366" width="12.7109375" style="3" bestFit="1" customWidth="1"/>
    <col min="15367" max="15367" width="13.140625" style="3" bestFit="1" customWidth="1"/>
    <col min="15368" max="15368" width="12.42578125" style="3" bestFit="1" customWidth="1"/>
    <col min="15369" max="15610" width="9.140625" style="3"/>
    <col min="15611" max="15611" width="4.7109375" style="3" customWidth="1"/>
    <col min="15612" max="15612" width="10.7109375" style="3" customWidth="1"/>
    <col min="15613" max="15613" width="42.7109375" style="3" customWidth="1"/>
    <col min="15614" max="15614" width="7.28515625" style="3" customWidth="1"/>
    <col min="15615" max="15617" width="8.28515625" style="3" customWidth="1"/>
    <col min="15618" max="15619" width="9.5703125" style="3" customWidth="1"/>
    <col min="15620" max="15620" width="8.28515625" style="3" customWidth="1"/>
    <col min="15621" max="15621" width="13.7109375" style="3" bestFit="1" customWidth="1"/>
    <col min="15622" max="15622" width="12.7109375" style="3" bestFit="1" customWidth="1"/>
    <col min="15623" max="15623" width="13.140625" style="3" bestFit="1" customWidth="1"/>
    <col min="15624" max="15624" width="12.42578125" style="3" bestFit="1" customWidth="1"/>
    <col min="15625" max="15866" width="9.140625" style="3"/>
    <col min="15867" max="15867" width="4.7109375" style="3" customWidth="1"/>
    <col min="15868" max="15868" width="10.7109375" style="3" customWidth="1"/>
    <col min="15869" max="15869" width="42.7109375" style="3" customWidth="1"/>
    <col min="15870" max="15870" width="7.28515625" style="3" customWidth="1"/>
    <col min="15871" max="15873" width="8.28515625" style="3" customWidth="1"/>
    <col min="15874" max="15875" width="9.5703125" style="3" customWidth="1"/>
    <col min="15876" max="15876" width="8.28515625" style="3" customWidth="1"/>
    <col min="15877" max="15877" width="13.7109375" style="3" bestFit="1" customWidth="1"/>
    <col min="15878" max="15878" width="12.7109375" style="3" bestFit="1" customWidth="1"/>
    <col min="15879" max="15879" width="13.140625" style="3" bestFit="1" customWidth="1"/>
    <col min="15880" max="15880" width="12.42578125" style="3" bestFit="1" customWidth="1"/>
    <col min="15881" max="16122" width="9.140625" style="3"/>
    <col min="16123" max="16123" width="4.7109375" style="3" customWidth="1"/>
    <col min="16124" max="16124" width="10.7109375" style="3" customWidth="1"/>
    <col min="16125" max="16125" width="42.7109375" style="3" customWidth="1"/>
    <col min="16126" max="16126" width="7.28515625" style="3" customWidth="1"/>
    <col min="16127" max="16129" width="8.28515625" style="3" customWidth="1"/>
    <col min="16130" max="16131" width="9.5703125" style="3" customWidth="1"/>
    <col min="16132" max="16132" width="8.28515625" style="3" customWidth="1"/>
    <col min="16133" max="16133" width="13.7109375" style="3" bestFit="1" customWidth="1"/>
    <col min="16134" max="16134" width="12.7109375" style="3" bestFit="1" customWidth="1"/>
    <col min="16135" max="16135" width="13.140625" style="3" bestFit="1" customWidth="1"/>
    <col min="16136" max="16136" width="12.42578125" style="3" bestFit="1" customWidth="1"/>
    <col min="16137" max="16384" width="9.140625" style="3"/>
  </cols>
  <sheetData>
    <row r="1" spans="1:11" ht="19.5" customHeight="1" x14ac:dyDescent="0.2">
      <c r="A1" s="94" t="s">
        <v>96</v>
      </c>
      <c r="B1" s="94"/>
      <c r="C1" s="94"/>
      <c r="D1" s="94"/>
      <c r="E1" s="94"/>
      <c r="F1" s="94"/>
      <c r="G1" s="94"/>
      <c r="H1" s="94"/>
    </row>
    <row r="2" spans="1:11" ht="48.75" customHeight="1" x14ac:dyDescent="0.2">
      <c r="A2" s="92" t="s">
        <v>60</v>
      </c>
      <c r="B2" s="93" t="s">
        <v>43</v>
      </c>
      <c r="C2" s="92" t="s">
        <v>1</v>
      </c>
      <c r="D2" s="93" t="s">
        <v>2</v>
      </c>
      <c r="E2" s="92" t="s">
        <v>3</v>
      </c>
      <c r="F2" s="92"/>
      <c r="G2" s="92" t="s">
        <v>44</v>
      </c>
      <c r="H2" s="92"/>
    </row>
    <row r="3" spans="1:11" ht="88.5" customHeight="1" x14ac:dyDescent="0.2">
      <c r="A3" s="92"/>
      <c r="B3" s="93"/>
      <c r="C3" s="92"/>
      <c r="D3" s="93"/>
      <c r="E3" s="22" t="s">
        <v>45</v>
      </c>
      <c r="F3" s="22" t="s">
        <v>46</v>
      </c>
      <c r="G3" s="22" t="s">
        <v>45</v>
      </c>
      <c r="H3" s="23" t="s">
        <v>42</v>
      </c>
    </row>
    <row r="4" spans="1:11" ht="16.5" customHeight="1" x14ac:dyDescent="0.2">
      <c r="A4" s="24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4">
        <v>7</v>
      </c>
      <c r="H4" s="25">
        <v>8</v>
      </c>
    </row>
    <row r="5" spans="1:11" ht="51" customHeight="1" x14ac:dyDescent="0.2">
      <c r="A5" s="26">
        <v>1</v>
      </c>
      <c r="B5" s="27" t="s">
        <v>52</v>
      </c>
      <c r="C5" s="27" t="s">
        <v>66</v>
      </c>
      <c r="D5" s="28" t="s">
        <v>4</v>
      </c>
      <c r="E5" s="28"/>
      <c r="F5" s="28">
        <v>0.5</v>
      </c>
      <c r="G5" s="28"/>
      <c r="H5" s="29"/>
      <c r="I5" s="1"/>
      <c r="K5" s="4"/>
    </row>
    <row r="6" spans="1:11" ht="16.5" customHeight="1" x14ac:dyDescent="0.2">
      <c r="A6" s="30">
        <f>A5+0.1</f>
        <v>1.1000000000000001</v>
      </c>
      <c r="B6" s="31"/>
      <c r="C6" s="32" t="s">
        <v>5</v>
      </c>
      <c r="D6" s="33" t="s">
        <v>6</v>
      </c>
      <c r="E6" s="33">
        <f>15.9</f>
        <v>15.9</v>
      </c>
      <c r="F6" s="34">
        <f>F5*E6</f>
        <v>7.95</v>
      </c>
      <c r="G6" s="35"/>
      <c r="H6" s="34"/>
      <c r="I6" s="1"/>
    </row>
    <row r="7" spans="1:11" ht="16.5" customHeight="1" x14ac:dyDescent="0.2">
      <c r="A7" s="30">
        <f>A6+0.1</f>
        <v>1.2</v>
      </c>
      <c r="B7" s="36"/>
      <c r="C7" s="37" t="s">
        <v>7</v>
      </c>
      <c r="D7" s="37" t="s">
        <v>8</v>
      </c>
      <c r="E7" s="38">
        <f>1.7</f>
        <v>1.7</v>
      </c>
      <c r="F7" s="39">
        <f>F5*E7</f>
        <v>0.85</v>
      </c>
      <c r="G7" s="38"/>
      <c r="H7" s="39"/>
      <c r="I7" s="1"/>
    </row>
    <row r="8" spans="1:11" ht="30" x14ac:dyDescent="0.2">
      <c r="A8" s="26">
        <v>2</v>
      </c>
      <c r="B8" s="27" t="s">
        <v>51</v>
      </c>
      <c r="C8" s="27" t="s">
        <v>9</v>
      </c>
      <c r="D8" s="27" t="s">
        <v>10</v>
      </c>
      <c r="E8" s="27"/>
      <c r="F8" s="29">
        <v>4.1500000000000004</v>
      </c>
      <c r="G8" s="29"/>
      <c r="H8" s="29"/>
      <c r="I8" s="1"/>
    </row>
    <row r="9" spans="1:11" x14ac:dyDescent="0.2">
      <c r="A9" s="24">
        <f>A8+0.1</f>
        <v>2.1</v>
      </c>
      <c r="B9" s="32"/>
      <c r="C9" s="31" t="s">
        <v>11</v>
      </c>
      <c r="D9" s="31" t="s">
        <v>6</v>
      </c>
      <c r="E9" s="34">
        <v>2.06</v>
      </c>
      <c r="F9" s="34">
        <f>F8*E9</f>
        <v>8.5500000000000007</v>
      </c>
      <c r="G9" s="35"/>
      <c r="H9" s="34"/>
      <c r="I9" s="1"/>
    </row>
    <row r="10" spans="1:11" ht="30" x14ac:dyDescent="0.2">
      <c r="A10" s="26">
        <v>3</v>
      </c>
      <c r="B10" s="27" t="s">
        <v>53</v>
      </c>
      <c r="C10" s="27" t="s">
        <v>12</v>
      </c>
      <c r="D10" s="27" t="s">
        <v>13</v>
      </c>
      <c r="E10" s="27"/>
      <c r="F10" s="29">
        <v>2.15</v>
      </c>
      <c r="G10" s="29"/>
      <c r="H10" s="29"/>
      <c r="I10" s="1"/>
    </row>
    <row r="11" spans="1:11" ht="60" x14ac:dyDescent="0.2">
      <c r="A11" s="26">
        <f>A10+1</f>
        <v>4</v>
      </c>
      <c r="B11" s="27" t="s">
        <v>54</v>
      </c>
      <c r="C11" s="28" t="s">
        <v>78</v>
      </c>
      <c r="D11" s="28" t="s">
        <v>14</v>
      </c>
      <c r="E11" s="40"/>
      <c r="F11" s="28">
        <v>3.1</v>
      </c>
      <c r="G11" s="40"/>
      <c r="H11" s="29"/>
      <c r="I11" s="1"/>
    </row>
    <row r="12" spans="1:11" ht="17.25" customHeight="1" x14ac:dyDescent="0.2">
      <c r="A12" s="30">
        <f t="shared" ref="A12:A20" si="0">A11+0.1</f>
        <v>4.0999999999999996</v>
      </c>
      <c r="B12" s="31"/>
      <c r="C12" s="32" t="s">
        <v>5</v>
      </c>
      <c r="D12" s="33" t="s">
        <v>6</v>
      </c>
      <c r="E12" s="33">
        <f>23.8+23.8*0.6</f>
        <v>38.08</v>
      </c>
      <c r="F12" s="33">
        <f>F11*E12</f>
        <v>118.05</v>
      </c>
      <c r="G12" s="33"/>
      <c r="H12" s="34"/>
      <c r="I12" s="1"/>
    </row>
    <row r="13" spans="1:11" ht="17.25" customHeight="1" x14ac:dyDescent="0.2">
      <c r="A13" s="30">
        <f t="shared" si="0"/>
        <v>4.2</v>
      </c>
      <c r="B13" s="36"/>
      <c r="C13" s="37" t="s">
        <v>7</v>
      </c>
      <c r="D13" s="37" t="s">
        <v>8</v>
      </c>
      <c r="E13" s="41">
        <f>2.1*0.6+2.1</f>
        <v>3.36</v>
      </c>
      <c r="F13" s="41">
        <f>F11*E13</f>
        <v>10.42</v>
      </c>
      <c r="G13" s="41"/>
      <c r="H13" s="42"/>
      <c r="I13" s="1"/>
    </row>
    <row r="14" spans="1:11" ht="17.25" customHeight="1" x14ac:dyDescent="0.2">
      <c r="A14" s="30">
        <f t="shared" si="0"/>
        <v>4.3</v>
      </c>
      <c r="B14" s="27"/>
      <c r="C14" s="24" t="s">
        <v>15</v>
      </c>
      <c r="D14" s="40" t="s">
        <v>14</v>
      </c>
      <c r="E14" s="40">
        <v>1.05</v>
      </c>
      <c r="F14" s="40">
        <f>F11*E14</f>
        <v>3.26</v>
      </c>
      <c r="G14" s="43"/>
      <c r="H14" s="25"/>
      <c r="I14" s="1"/>
    </row>
    <row r="15" spans="1:11" ht="17.25" customHeight="1" x14ac:dyDescent="0.2">
      <c r="A15" s="30">
        <f t="shared" si="0"/>
        <v>4.4000000000000004</v>
      </c>
      <c r="B15" s="27"/>
      <c r="C15" s="24" t="s">
        <v>16</v>
      </c>
      <c r="D15" s="40" t="s">
        <v>17</v>
      </c>
      <c r="E15" s="40">
        <v>1.96</v>
      </c>
      <c r="F15" s="40">
        <f>F11*E15</f>
        <v>6.08</v>
      </c>
      <c r="G15" s="40"/>
      <c r="H15" s="25"/>
      <c r="I15" s="1"/>
    </row>
    <row r="16" spans="1:11" ht="17.25" customHeight="1" x14ac:dyDescent="0.2">
      <c r="A16" s="30">
        <f t="shared" si="0"/>
        <v>4.5</v>
      </c>
      <c r="B16" s="24"/>
      <c r="C16" s="24" t="s">
        <v>95</v>
      </c>
      <c r="D16" s="40" t="s">
        <v>18</v>
      </c>
      <c r="E16" s="40">
        <v>3.38</v>
      </c>
      <c r="F16" s="40">
        <f>F11*E16</f>
        <v>10.48</v>
      </c>
      <c r="G16" s="40"/>
      <c r="H16" s="25"/>
      <c r="I16" s="1"/>
    </row>
    <row r="17" spans="1:9" ht="17.25" customHeight="1" x14ac:dyDescent="0.2">
      <c r="A17" s="30">
        <f t="shared" si="0"/>
        <v>4.5999999999999996</v>
      </c>
      <c r="B17" s="24"/>
      <c r="C17" s="24" t="s">
        <v>19</v>
      </c>
      <c r="D17" s="40" t="s">
        <v>17</v>
      </c>
      <c r="E17" s="40">
        <v>4.38</v>
      </c>
      <c r="F17" s="40">
        <f>F11*E17</f>
        <v>13.58</v>
      </c>
      <c r="G17" s="40"/>
      <c r="H17" s="25"/>
      <c r="I17" s="1"/>
    </row>
    <row r="18" spans="1:9" ht="17.25" customHeight="1" x14ac:dyDescent="0.2">
      <c r="A18" s="30">
        <f t="shared" si="0"/>
        <v>4.7</v>
      </c>
      <c r="B18" s="24"/>
      <c r="C18" s="24" t="s">
        <v>62</v>
      </c>
      <c r="D18" s="40" t="s">
        <v>17</v>
      </c>
      <c r="E18" s="40"/>
      <c r="F18" s="40">
        <v>33</v>
      </c>
      <c r="G18" s="40"/>
      <c r="H18" s="25"/>
      <c r="I18" s="1"/>
    </row>
    <row r="19" spans="1:9" ht="17.25" customHeight="1" x14ac:dyDescent="0.2">
      <c r="A19" s="30">
        <f t="shared" si="0"/>
        <v>4.8</v>
      </c>
      <c r="B19" s="24"/>
      <c r="C19" s="24" t="s">
        <v>20</v>
      </c>
      <c r="D19" s="40" t="s">
        <v>17</v>
      </c>
      <c r="E19" s="40">
        <v>7.2</v>
      </c>
      <c r="F19" s="40">
        <f>F11*E19</f>
        <v>22.32</v>
      </c>
      <c r="G19" s="40"/>
      <c r="H19" s="25"/>
      <c r="I19" s="1"/>
    </row>
    <row r="20" spans="1:9" ht="17.25" customHeight="1" x14ac:dyDescent="0.2">
      <c r="A20" s="30">
        <f t="shared" si="0"/>
        <v>4.9000000000000004</v>
      </c>
      <c r="B20" s="24"/>
      <c r="C20" s="24" t="s">
        <v>21</v>
      </c>
      <c r="D20" s="40" t="s">
        <v>8</v>
      </c>
      <c r="E20" s="40">
        <v>3.44</v>
      </c>
      <c r="F20" s="40">
        <f>F11*E20</f>
        <v>10.66</v>
      </c>
      <c r="G20" s="40"/>
      <c r="H20" s="25"/>
      <c r="I20" s="1"/>
    </row>
    <row r="21" spans="1:9" ht="33.75" customHeight="1" x14ac:dyDescent="0.2">
      <c r="A21" s="26">
        <f>A11+1</f>
        <v>5</v>
      </c>
      <c r="B21" s="27" t="s">
        <v>56</v>
      </c>
      <c r="C21" s="27" t="s">
        <v>22</v>
      </c>
      <c r="D21" s="27" t="s">
        <v>23</v>
      </c>
      <c r="E21" s="27"/>
      <c r="F21" s="28">
        <v>1.1299999999999999</v>
      </c>
      <c r="G21" s="27"/>
      <c r="H21" s="29"/>
      <c r="I21" s="1"/>
    </row>
    <row r="22" spans="1:9" x14ac:dyDescent="0.2">
      <c r="A22" s="30">
        <f>A21+0.1</f>
        <v>5.0999999999999996</v>
      </c>
      <c r="B22" s="31"/>
      <c r="C22" s="32" t="s">
        <v>5</v>
      </c>
      <c r="D22" s="33" t="s">
        <v>6</v>
      </c>
      <c r="E22" s="34">
        <f>4.24</f>
        <v>4.24</v>
      </c>
      <c r="F22" s="34">
        <f>F21*E22</f>
        <v>4.79</v>
      </c>
      <c r="G22" s="33"/>
      <c r="H22" s="34"/>
      <c r="I22" s="1"/>
    </row>
    <row r="23" spans="1:9" x14ac:dyDescent="0.2">
      <c r="A23" s="30">
        <f>A22+0.1</f>
        <v>5.2</v>
      </c>
      <c r="B23" s="36"/>
      <c r="C23" s="37" t="s">
        <v>7</v>
      </c>
      <c r="D23" s="37" t="s">
        <v>8</v>
      </c>
      <c r="E23" s="38">
        <f>0.21</f>
        <v>0.21</v>
      </c>
      <c r="F23" s="38">
        <f>F21*E23</f>
        <v>0.24</v>
      </c>
      <c r="G23" s="38"/>
      <c r="H23" s="39"/>
      <c r="I23" s="1"/>
    </row>
    <row r="24" spans="1:9" x14ac:dyDescent="0.2">
      <c r="A24" s="30">
        <f>A23+0.1</f>
        <v>5.3</v>
      </c>
      <c r="B24" s="24"/>
      <c r="C24" s="24" t="s">
        <v>24</v>
      </c>
      <c r="D24" s="24" t="s">
        <v>17</v>
      </c>
      <c r="E24" s="40">
        <v>150</v>
      </c>
      <c r="F24" s="40">
        <f>F21*E24</f>
        <v>169.5</v>
      </c>
      <c r="G24" s="40"/>
      <c r="H24" s="25"/>
      <c r="I24" s="1"/>
    </row>
    <row r="25" spans="1:9" ht="56.25" customHeight="1" x14ac:dyDescent="0.2">
      <c r="A25" s="27">
        <f>A21+1</f>
        <v>6</v>
      </c>
      <c r="B25" s="27" t="s">
        <v>57</v>
      </c>
      <c r="C25" s="27" t="s">
        <v>25</v>
      </c>
      <c r="D25" s="27" t="s">
        <v>26</v>
      </c>
      <c r="E25" s="27"/>
      <c r="F25" s="28">
        <v>1.1299999999999999</v>
      </c>
      <c r="G25" s="27"/>
      <c r="H25" s="29"/>
      <c r="I25" s="1"/>
    </row>
    <row r="26" spans="1:9" x14ac:dyDescent="0.2">
      <c r="A26" s="30">
        <f>A25+0.1</f>
        <v>6.1</v>
      </c>
      <c r="B26" s="31"/>
      <c r="C26" s="32" t="s">
        <v>5</v>
      </c>
      <c r="D26" s="33" t="s">
        <v>6</v>
      </c>
      <c r="E26" s="34">
        <f>3.03</f>
        <v>3.03</v>
      </c>
      <c r="F26" s="34">
        <f>F25*E26</f>
        <v>3.42</v>
      </c>
      <c r="G26" s="33"/>
      <c r="H26" s="34"/>
      <c r="I26" s="1"/>
    </row>
    <row r="27" spans="1:9" x14ac:dyDescent="0.2">
      <c r="A27" s="30">
        <f>A26+0.1</f>
        <v>6.2</v>
      </c>
      <c r="B27" s="36"/>
      <c r="C27" s="37" t="s">
        <v>7</v>
      </c>
      <c r="D27" s="37" t="s">
        <v>8</v>
      </c>
      <c r="E27" s="39">
        <f>0.41</f>
        <v>0.41</v>
      </c>
      <c r="F27" s="39">
        <f>F25*E27</f>
        <v>0.46</v>
      </c>
      <c r="G27" s="39"/>
      <c r="H27" s="39"/>
      <c r="I27" s="1"/>
    </row>
    <row r="28" spans="1:9" x14ac:dyDescent="0.2">
      <c r="A28" s="30">
        <f>A27+0.1</f>
        <v>6.3</v>
      </c>
      <c r="B28" s="24"/>
      <c r="C28" s="24" t="s">
        <v>27</v>
      </c>
      <c r="D28" s="24" t="s">
        <v>17</v>
      </c>
      <c r="E28" s="25">
        <v>32.4</v>
      </c>
      <c r="F28" s="25">
        <f>E28*F25</f>
        <v>36.61</v>
      </c>
      <c r="G28" s="25"/>
      <c r="H28" s="25"/>
      <c r="I28" s="1"/>
    </row>
    <row r="29" spans="1:9" ht="104.25" customHeight="1" x14ac:dyDescent="0.2">
      <c r="A29" s="27">
        <f>A25+1</f>
        <v>7</v>
      </c>
      <c r="B29" s="27" t="s">
        <v>63</v>
      </c>
      <c r="C29" s="27" t="s">
        <v>65</v>
      </c>
      <c r="D29" s="28" t="s">
        <v>28</v>
      </c>
      <c r="E29" s="40"/>
      <c r="F29" s="28">
        <v>1.1299999999999999</v>
      </c>
      <c r="G29" s="28"/>
      <c r="H29" s="29"/>
      <c r="I29" s="1"/>
    </row>
    <row r="30" spans="1:9" ht="18.75" customHeight="1" x14ac:dyDescent="0.2">
      <c r="A30" s="30">
        <f t="shared" ref="A30:A38" si="1">A29+0.1</f>
        <v>7.1</v>
      </c>
      <c r="B30" s="24"/>
      <c r="C30" s="32" t="s">
        <v>5</v>
      </c>
      <c r="D30" s="33" t="s">
        <v>6</v>
      </c>
      <c r="E30" s="33">
        <v>43.9</v>
      </c>
      <c r="F30" s="34">
        <f>F29*E30</f>
        <v>49.61</v>
      </c>
      <c r="G30" s="33"/>
      <c r="H30" s="34"/>
      <c r="I30" s="1"/>
    </row>
    <row r="31" spans="1:9" ht="18.75" customHeight="1" x14ac:dyDescent="0.2">
      <c r="A31" s="30">
        <f t="shared" si="1"/>
        <v>7.2</v>
      </c>
      <c r="B31" s="24"/>
      <c r="C31" s="37" t="s">
        <v>7</v>
      </c>
      <c r="D31" s="37" t="s">
        <v>8</v>
      </c>
      <c r="E31" s="38">
        <v>3.5</v>
      </c>
      <c r="F31" s="38">
        <f>F29*E31</f>
        <v>3.96</v>
      </c>
      <c r="G31" s="38"/>
      <c r="H31" s="39"/>
      <c r="I31" s="1"/>
    </row>
    <row r="32" spans="1:9" ht="28.5" customHeight="1" x14ac:dyDescent="0.2">
      <c r="A32" s="30">
        <f t="shared" si="1"/>
        <v>7.3</v>
      </c>
      <c r="B32" s="24"/>
      <c r="C32" s="24" t="s">
        <v>55</v>
      </c>
      <c r="D32" s="40" t="s">
        <v>18</v>
      </c>
      <c r="E32" s="40">
        <v>110</v>
      </c>
      <c r="F32" s="25">
        <f>F29*E32</f>
        <v>124.3</v>
      </c>
      <c r="G32" s="40"/>
      <c r="H32" s="25"/>
      <c r="I32" s="1"/>
    </row>
    <row r="33" spans="1:9" ht="16.5" hidden="1" customHeight="1" thickBot="1" x14ac:dyDescent="0.25">
      <c r="A33" s="30">
        <f t="shared" si="1"/>
        <v>7.4</v>
      </c>
      <c r="B33" s="24"/>
      <c r="C33" s="24"/>
      <c r="D33" s="40"/>
      <c r="E33" s="40"/>
      <c r="F33" s="25"/>
      <c r="G33" s="40"/>
      <c r="H33" s="25"/>
      <c r="I33" s="1"/>
    </row>
    <row r="34" spans="1:9" ht="18.75" customHeight="1" x14ac:dyDescent="0.2">
      <c r="A34" s="30">
        <f t="shared" si="1"/>
        <v>7.5</v>
      </c>
      <c r="B34" s="24"/>
      <c r="C34" s="24" t="s">
        <v>15</v>
      </c>
      <c r="D34" s="40" t="s">
        <v>14</v>
      </c>
      <c r="E34" s="40">
        <v>1.19</v>
      </c>
      <c r="F34" s="40">
        <f>F29*E34</f>
        <v>1.34</v>
      </c>
      <c r="G34" s="43"/>
      <c r="H34" s="25"/>
      <c r="I34" s="1"/>
    </row>
    <row r="35" spans="1:9" ht="18.75" customHeight="1" x14ac:dyDescent="0.2">
      <c r="A35" s="30">
        <f t="shared" si="1"/>
        <v>7.6</v>
      </c>
      <c r="B35" s="24"/>
      <c r="C35" s="24" t="s">
        <v>47</v>
      </c>
      <c r="D35" s="40" t="s">
        <v>13</v>
      </c>
      <c r="E35" s="40" t="s">
        <v>0</v>
      </c>
      <c r="F35" s="44">
        <f>F29*0.03+0.1</f>
        <v>0.13400000000000001</v>
      </c>
      <c r="G35" s="30"/>
      <c r="H35" s="25"/>
      <c r="I35" s="1"/>
    </row>
    <row r="36" spans="1:9" ht="18.75" customHeight="1" x14ac:dyDescent="0.2">
      <c r="A36" s="30">
        <f t="shared" si="1"/>
        <v>7.7</v>
      </c>
      <c r="B36" s="24"/>
      <c r="C36" s="24" t="s">
        <v>29</v>
      </c>
      <c r="D36" s="40" t="s">
        <v>17</v>
      </c>
      <c r="E36" s="40">
        <v>15</v>
      </c>
      <c r="F36" s="40">
        <f>F29*E36</f>
        <v>16.95</v>
      </c>
      <c r="G36" s="25"/>
      <c r="H36" s="25"/>
      <c r="I36" s="1"/>
    </row>
    <row r="37" spans="1:9" ht="19.5" customHeight="1" x14ac:dyDescent="0.2">
      <c r="A37" s="30">
        <f t="shared" si="1"/>
        <v>7.8</v>
      </c>
      <c r="B37" s="24"/>
      <c r="C37" s="24" t="s">
        <v>30</v>
      </c>
      <c r="D37" s="40" t="s">
        <v>31</v>
      </c>
      <c r="E37" s="40" t="s">
        <v>0</v>
      </c>
      <c r="F37" s="30">
        <f>F29*100*6</f>
        <v>678</v>
      </c>
      <c r="G37" s="40"/>
      <c r="H37" s="25"/>
      <c r="I37" s="1"/>
    </row>
    <row r="38" spans="1:9" ht="18.75" customHeight="1" x14ac:dyDescent="0.2">
      <c r="A38" s="30">
        <f t="shared" si="1"/>
        <v>7.9</v>
      </c>
      <c r="B38" s="24"/>
      <c r="C38" s="24" t="s">
        <v>21</v>
      </c>
      <c r="D38" s="40" t="s">
        <v>8</v>
      </c>
      <c r="E38" s="40">
        <v>8.16</v>
      </c>
      <c r="F38" s="40">
        <f>F29*E38</f>
        <v>9.2200000000000006</v>
      </c>
      <c r="G38" s="40"/>
      <c r="H38" s="25"/>
      <c r="I38" s="1"/>
    </row>
    <row r="39" spans="1:9" ht="76.5" customHeight="1" x14ac:dyDescent="0.2">
      <c r="A39" s="45">
        <v>8</v>
      </c>
      <c r="B39" s="46" t="s">
        <v>48</v>
      </c>
      <c r="C39" s="46" t="s">
        <v>49</v>
      </c>
      <c r="D39" s="27" t="s">
        <v>50</v>
      </c>
      <c r="E39" s="46"/>
      <c r="F39" s="47">
        <v>14</v>
      </c>
      <c r="G39" s="47"/>
      <c r="H39" s="47"/>
      <c r="I39" s="1"/>
    </row>
    <row r="40" spans="1:9" ht="38.25" customHeight="1" x14ac:dyDescent="0.2">
      <c r="A40" s="45">
        <f>A39+1</f>
        <v>9</v>
      </c>
      <c r="B40" s="46" t="s">
        <v>58</v>
      </c>
      <c r="C40" s="46" t="s">
        <v>61</v>
      </c>
      <c r="D40" s="27" t="s">
        <v>32</v>
      </c>
      <c r="E40" s="46"/>
      <c r="F40" s="47">
        <v>0.39</v>
      </c>
      <c r="G40" s="46"/>
      <c r="H40" s="47"/>
      <c r="I40" s="1"/>
    </row>
    <row r="41" spans="1:9" ht="18" customHeight="1" x14ac:dyDescent="0.2">
      <c r="A41" s="48">
        <f>A40+0.1</f>
        <v>9.1</v>
      </c>
      <c r="B41" s="48"/>
      <c r="C41" s="32" t="s">
        <v>5</v>
      </c>
      <c r="D41" s="33" t="s">
        <v>6</v>
      </c>
      <c r="E41" s="49">
        <f>28.6</f>
        <v>28.6</v>
      </c>
      <c r="F41" s="49">
        <f>E41*F40</f>
        <v>11.15</v>
      </c>
      <c r="G41" s="33"/>
      <c r="H41" s="49"/>
      <c r="I41" s="1"/>
    </row>
    <row r="42" spans="1:9" ht="18" customHeight="1" x14ac:dyDescent="0.2">
      <c r="A42" s="48">
        <f>A41+0.1</f>
        <v>9.1999999999999993</v>
      </c>
      <c r="B42" s="48"/>
      <c r="C42" s="37" t="s">
        <v>7</v>
      </c>
      <c r="D42" s="37" t="s">
        <v>8</v>
      </c>
      <c r="E42" s="50">
        <v>0.41</v>
      </c>
      <c r="F42" s="51">
        <f>F40*E42</f>
        <v>0.16</v>
      </c>
      <c r="G42" s="51"/>
      <c r="H42" s="51"/>
      <c r="I42" s="1"/>
    </row>
    <row r="43" spans="1:9" x14ac:dyDescent="0.2">
      <c r="A43" s="48">
        <f>A42+0.1</f>
        <v>9.3000000000000007</v>
      </c>
      <c r="B43" s="52"/>
      <c r="C43" s="24" t="s">
        <v>33</v>
      </c>
      <c r="D43" s="48" t="s">
        <v>34</v>
      </c>
      <c r="E43" s="53"/>
      <c r="F43" s="53">
        <f>F40*100*3</f>
        <v>117</v>
      </c>
      <c r="G43" s="25"/>
      <c r="H43" s="54"/>
      <c r="I43" s="1"/>
    </row>
    <row r="44" spans="1:9" ht="18" customHeight="1" x14ac:dyDescent="0.2">
      <c r="A44" s="48">
        <f>A43+0.1</f>
        <v>9.4</v>
      </c>
      <c r="B44" s="52"/>
      <c r="C44" s="48" t="s">
        <v>35</v>
      </c>
      <c r="D44" s="48" t="s">
        <v>36</v>
      </c>
      <c r="E44" s="53">
        <v>100</v>
      </c>
      <c r="F44" s="53">
        <f>E44*F40</f>
        <v>39</v>
      </c>
      <c r="G44" s="55"/>
      <c r="H44" s="54"/>
      <c r="I44" s="1"/>
    </row>
    <row r="45" spans="1:9" ht="45" customHeight="1" x14ac:dyDescent="0.2">
      <c r="A45" s="56">
        <f>A40+1</f>
        <v>10</v>
      </c>
      <c r="B45" s="27" t="s">
        <v>59</v>
      </c>
      <c r="C45" s="27" t="s">
        <v>76</v>
      </c>
      <c r="D45" s="27" t="s">
        <v>32</v>
      </c>
      <c r="E45" s="27"/>
      <c r="F45" s="29">
        <v>0.72</v>
      </c>
      <c r="G45" s="46"/>
      <c r="H45" s="29"/>
      <c r="I45" s="1"/>
    </row>
    <row r="46" spans="1:9" ht="18" customHeight="1" x14ac:dyDescent="0.2">
      <c r="A46" s="24">
        <f t="shared" ref="A46:A51" si="2">A45+0.1</f>
        <v>10.1</v>
      </c>
      <c r="B46" s="24"/>
      <c r="C46" s="32" t="s">
        <v>5</v>
      </c>
      <c r="D46" s="33" t="s">
        <v>6</v>
      </c>
      <c r="E46" s="34">
        <f>28.6</f>
        <v>28.6</v>
      </c>
      <c r="F46" s="34">
        <f>F45*E46</f>
        <v>20.59</v>
      </c>
      <c r="G46" s="33"/>
      <c r="H46" s="34"/>
      <c r="I46" s="1"/>
    </row>
    <row r="47" spans="1:9" ht="18" customHeight="1" x14ac:dyDescent="0.2">
      <c r="A47" s="24">
        <f t="shared" si="2"/>
        <v>10.199999999999999</v>
      </c>
      <c r="B47" s="24"/>
      <c r="C47" s="37" t="s">
        <v>7</v>
      </c>
      <c r="D47" s="37" t="s">
        <v>8</v>
      </c>
      <c r="E47" s="37">
        <v>0.41</v>
      </c>
      <c r="F47" s="37">
        <f>F45*E47</f>
        <v>0.29520000000000002</v>
      </c>
      <c r="G47" s="37"/>
      <c r="H47" s="39"/>
      <c r="I47" s="1"/>
    </row>
    <row r="48" spans="1:9" ht="18" customHeight="1" x14ac:dyDescent="0.2">
      <c r="A48" s="24">
        <f t="shared" si="2"/>
        <v>10.3</v>
      </c>
      <c r="B48" s="57"/>
      <c r="C48" s="24" t="s">
        <v>33</v>
      </c>
      <c r="D48" s="24" t="s">
        <v>34</v>
      </c>
      <c r="E48" s="25"/>
      <c r="F48" s="25">
        <f>F45*100*1</f>
        <v>72</v>
      </c>
      <c r="G48" s="25"/>
      <c r="H48" s="25"/>
      <c r="I48" s="1"/>
    </row>
    <row r="49" spans="1:13" ht="18" customHeight="1" x14ac:dyDescent="0.2">
      <c r="A49" s="24">
        <f t="shared" si="2"/>
        <v>10.4</v>
      </c>
      <c r="B49" s="57"/>
      <c r="C49" s="24" t="s">
        <v>77</v>
      </c>
      <c r="D49" s="24" t="s">
        <v>36</v>
      </c>
      <c r="E49" s="25">
        <v>100</v>
      </c>
      <c r="F49" s="25">
        <f>E49*F45</f>
        <v>72</v>
      </c>
      <c r="G49" s="30"/>
      <c r="H49" s="25"/>
      <c r="I49" s="1"/>
    </row>
    <row r="50" spans="1:13" ht="18" customHeight="1" x14ac:dyDescent="0.2">
      <c r="A50" s="24">
        <f t="shared" si="2"/>
        <v>10.5</v>
      </c>
      <c r="B50" s="57"/>
      <c r="C50" s="24" t="s">
        <v>37</v>
      </c>
      <c r="D50" s="24" t="s">
        <v>34</v>
      </c>
      <c r="E50" s="25" t="s">
        <v>0</v>
      </c>
      <c r="F50" s="25">
        <v>4</v>
      </c>
      <c r="G50" s="30"/>
      <c r="H50" s="25"/>
      <c r="I50" s="1"/>
    </row>
    <row r="51" spans="1:13" ht="18" customHeight="1" x14ac:dyDescent="0.2">
      <c r="A51" s="24">
        <f t="shared" si="2"/>
        <v>10.6</v>
      </c>
      <c r="B51" s="57"/>
      <c r="C51" s="24" t="s">
        <v>38</v>
      </c>
      <c r="D51" s="24" t="s">
        <v>34</v>
      </c>
      <c r="E51" s="25" t="s">
        <v>0</v>
      </c>
      <c r="F51" s="25">
        <f>F50*3</f>
        <v>12</v>
      </c>
      <c r="G51" s="24"/>
      <c r="H51" s="25"/>
      <c r="I51" s="1"/>
    </row>
    <row r="52" spans="1:13" s="5" customFormat="1" ht="30.75" customHeight="1" x14ac:dyDescent="0.2">
      <c r="A52" s="45">
        <v>11</v>
      </c>
      <c r="B52" s="58" t="s">
        <v>70</v>
      </c>
      <c r="C52" s="58" t="s">
        <v>64</v>
      </c>
      <c r="D52" s="58" t="s">
        <v>34</v>
      </c>
      <c r="E52" s="58"/>
      <c r="F52" s="59">
        <v>1</v>
      </c>
      <c r="G52" s="58"/>
      <c r="H52" s="59"/>
      <c r="I52" s="1"/>
    </row>
    <row r="53" spans="1:13" s="5" customFormat="1" ht="18" customHeight="1" x14ac:dyDescent="0.2">
      <c r="A53" s="60">
        <f t="shared" ref="A53:A58" si="3">A52+0.1</f>
        <v>11.1</v>
      </c>
      <c r="B53" s="61"/>
      <c r="C53" s="32" t="s">
        <v>5</v>
      </c>
      <c r="D53" s="33" t="s">
        <v>6</v>
      </c>
      <c r="E53" s="35">
        <v>6.03</v>
      </c>
      <c r="F53" s="35">
        <f>F52*E53</f>
        <v>6.03</v>
      </c>
      <c r="G53" s="35"/>
      <c r="H53" s="35"/>
      <c r="I53" s="1"/>
    </row>
    <row r="54" spans="1:13" s="5" customFormat="1" ht="18" customHeight="1" x14ac:dyDescent="0.2">
      <c r="A54" s="61">
        <f t="shared" si="3"/>
        <v>11.2</v>
      </c>
      <c r="B54" s="61"/>
      <c r="C54" s="37" t="s">
        <v>7</v>
      </c>
      <c r="D54" s="37" t="s">
        <v>8</v>
      </c>
      <c r="E54" s="62">
        <v>0.33</v>
      </c>
      <c r="F54" s="62">
        <f>F52*E54</f>
        <v>0.33</v>
      </c>
      <c r="G54" s="63"/>
      <c r="H54" s="62"/>
      <c r="I54" s="1"/>
    </row>
    <row r="55" spans="1:13" s="5" customFormat="1" ht="15" customHeight="1" x14ac:dyDescent="0.2">
      <c r="A55" s="61">
        <f t="shared" si="3"/>
        <v>11.3</v>
      </c>
      <c r="B55" s="64"/>
      <c r="C55" s="61" t="s">
        <v>71</v>
      </c>
      <c r="D55" s="61" t="s">
        <v>18</v>
      </c>
      <c r="E55" s="54" t="s">
        <v>0</v>
      </c>
      <c r="F55" s="54">
        <f>1*1.3*2</f>
        <v>2.6</v>
      </c>
      <c r="G55" s="54"/>
      <c r="H55" s="54"/>
      <c r="I55" s="1"/>
    </row>
    <row r="56" spans="1:13" s="5" customFormat="1" ht="15.75" hidden="1" customHeight="1" x14ac:dyDescent="0.2">
      <c r="A56" s="61"/>
      <c r="B56" s="64"/>
      <c r="C56" s="61"/>
      <c r="D56" s="61"/>
      <c r="E56" s="54"/>
      <c r="F56" s="54"/>
      <c r="G56" s="54"/>
      <c r="H56" s="54"/>
      <c r="I56" s="1"/>
    </row>
    <row r="57" spans="1:13" s="5" customFormat="1" ht="18" x14ac:dyDescent="0.2">
      <c r="A57" s="61">
        <v>14.3</v>
      </c>
      <c r="B57" s="64"/>
      <c r="C57" s="61" t="s">
        <v>72</v>
      </c>
      <c r="D57" s="61" t="s">
        <v>73</v>
      </c>
      <c r="E57" s="54" t="s">
        <v>0</v>
      </c>
      <c r="F57" s="54">
        <v>2</v>
      </c>
      <c r="G57" s="54"/>
      <c r="H57" s="54"/>
      <c r="I57" s="1"/>
    </row>
    <row r="58" spans="1:13" s="5" customFormat="1" ht="18.75" thickBot="1" x14ac:dyDescent="0.25">
      <c r="A58" s="61">
        <f t="shared" si="3"/>
        <v>14.4</v>
      </c>
      <c r="B58" s="64"/>
      <c r="C58" s="61" t="s">
        <v>74</v>
      </c>
      <c r="D58" s="61" t="s">
        <v>75</v>
      </c>
      <c r="E58" s="54">
        <v>0.5</v>
      </c>
      <c r="F58" s="54">
        <f>E58*F52</f>
        <v>0.5</v>
      </c>
      <c r="G58" s="61"/>
      <c r="H58" s="54"/>
      <c r="I58" s="1"/>
    </row>
    <row r="59" spans="1:13" s="5" customFormat="1" ht="38.25" customHeight="1" x14ac:dyDescent="0.2">
      <c r="A59" s="27">
        <v>12</v>
      </c>
      <c r="B59" s="27" t="s">
        <v>81</v>
      </c>
      <c r="C59" s="27" t="s">
        <v>83</v>
      </c>
      <c r="D59" s="65" t="s">
        <v>18</v>
      </c>
      <c r="E59" s="27"/>
      <c r="F59" s="28">
        <v>104.5</v>
      </c>
      <c r="G59" s="27"/>
      <c r="H59" s="26"/>
      <c r="I59" s="6"/>
      <c r="J59" s="7"/>
      <c r="K59" s="8"/>
    </row>
    <row r="60" spans="1:13" s="5" customFormat="1" ht="20.25" customHeight="1" thickBot="1" x14ac:dyDescent="0.25">
      <c r="A60" s="24">
        <f>A59+0.1</f>
        <v>12.1</v>
      </c>
      <c r="B60" s="32"/>
      <c r="C60" s="31" t="s">
        <v>5</v>
      </c>
      <c r="D60" s="33" t="s">
        <v>6</v>
      </c>
      <c r="E60" s="66">
        <f>18.6/100</f>
        <v>0.186</v>
      </c>
      <c r="F60" s="33">
        <f>F59*E60</f>
        <v>19.440000000000001</v>
      </c>
      <c r="G60" s="33"/>
      <c r="H60" s="67"/>
      <c r="I60" s="6"/>
      <c r="J60" s="9"/>
      <c r="K60" s="10"/>
      <c r="M60" s="11"/>
    </row>
    <row r="61" spans="1:13" s="5" customFormat="1" ht="22.5" customHeight="1" x14ac:dyDescent="0.2">
      <c r="A61" s="24">
        <f>A60+0.1</f>
        <v>12.2</v>
      </c>
      <c r="B61" s="36"/>
      <c r="C61" s="36" t="s">
        <v>7</v>
      </c>
      <c r="D61" s="41" t="s">
        <v>82</v>
      </c>
      <c r="E61" s="68">
        <f>0.16/100</f>
        <v>1.6000000000000001E-3</v>
      </c>
      <c r="F61" s="41">
        <f>F59*E61</f>
        <v>0.17</v>
      </c>
      <c r="G61" s="41"/>
      <c r="H61" s="69"/>
      <c r="I61" s="6"/>
      <c r="J61" s="6"/>
      <c r="K61" s="12"/>
    </row>
    <row r="62" spans="1:13" s="2" customFormat="1" ht="54.75" customHeight="1" x14ac:dyDescent="0.2">
      <c r="A62" s="70">
        <v>13</v>
      </c>
      <c r="B62" s="71" t="s">
        <v>79</v>
      </c>
      <c r="C62" s="71" t="s">
        <v>80</v>
      </c>
      <c r="D62" s="72" t="s">
        <v>69</v>
      </c>
      <c r="E62" s="72"/>
      <c r="F62" s="72">
        <v>104.5</v>
      </c>
      <c r="G62" s="72"/>
      <c r="H62" s="70"/>
      <c r="I62" s="1"/>
    </row>
    <row r="63" spans="1:13" s="13" customFormat="1" ht="49.5" customHeight="1" x14ac:dyDescent="0.2">
      <c r="A63" s="73">
        <v>14</v>
      </c>
      <c r="B63" s="74" t="s">
        <v>93</v>
      </c>
      <c r="C63" s="75" t="s">
        <v>94</v>
      </c>
      <c r="D63" s="76" t="s">
        <v>69</v>
      </c>
      <c r="E63" s="76"/>
      <c r="F63" s="77">
        <v>104.5</v>
      </c>
      <c r="G63" s="76"/>
      <c r="H63" s="73"/>
      <c r="I63" s="6"/>
      <c r="M63" s="14"/>
    </row>
    <row r="64" spans="1:13" s="13" customFormat="1" ht="58.5" customHeight="1" x14ac:dyDescent="0.2">
      <c r="A64" s="73">
        <v>15</v>
      </c>
      <c r="B64" s="75" t="s">
        <v>84</v>
      </c>
      <c r="C64" s="75" t="s">
        <v>85</v>
      </c>
      <c r="D64" s="78" t="s">
        <v>18</v>
      </c>
      <c r="E64" s="75"/>
      <c r="F64" s="79">
        <v>30</v>
      </c>
      <c r="G64" s="75"/>
      <c r="H64" s="73"/>
      <c r="I64" s="6"/>
    </row>
    <row r="65" spans="1:9" s="13" customFormat="1" ht="22.5" customHeight="1" x14ac:dyDescent="0.2">
      <c r="A65" s="80">
        <f>A64+0.1</f>
        <v>15.1</v>
      </c>
      <c r="B65" s="80"/>
      <c r="C65" s="81" t="s">
        <v>67</v>
      </c>
      <c r="D65" s="81" t="s">
        <v>68</v>
      </c>
      <c r="E65" s="81">
        <f>1.29</f>
        <v>1.29</v>
      </c>
      <c r="F65" s="82">
        <f>F64*E65</f>
        <v>38.700000000000003</v>
      </c>
      <c r="G65" s="83"/>
      <c r="H65" s="84"/>
      <c r="I65" s="6"/>
    </row>
    <row r="66" spans="1:9" s="13" customFormat="1" ht="26.25" customHeight="1" x14ac:dyDescent="0.2">
      <c r="A66" s="80">
        <f>A65+0.1</f>
        <v>15.2</v>
      </c>
      <c r="B66" s="80"/>
      <c r="C66" s="85" t="s">
        <v>86</v>
      </c>
      <c r="D66" s="86" t="s">
        <v>87</v>
      </c>
      <c r="E66" s="86">
        <f>3.91/100</f>
        <v>3.9100000000000003E-2</v>
      </c>
      <c r="F66" s="87">
        <f>F64*E66</f>
        <v>1.17</v>
      </c>
      <c r="G66" s="87"/>
      <c r="H66" s="88"/>
      <c r="I66" s="6"/>
    </row>
    <row r="67" spans="1:9" s="13" customFormat="1" ht="33" customHeight="1" x14ac:dyDescent="0.2">
      <c r="A67" s="80">
        <f>A66+0.1</f>
        <v>15.3</v>
      </c>
      <c r="B67" s="80"/>
      <c r="C67" s="80" t="s">
        <v>88</v>
      </c>
      <c r="D67" s="89" t="s">
        <v>69</v>
      </c>
      <c r="E67" s="80">
        <v>1.0149999999999999</v>
      </c>
      <c r="F67" s="90">
        <f>E67*F64</f>
        <v>30.45</v>
      </c>
      <c r="G67" s="90"/>
      <c r="H67" s="91"/>
      <c r="I67" s="6"/>
    </row>
    <row r="68" spans="1:9" s="13" customFormat="1" ht="24.75" customHeight="1" x14ac:dyDescent="0.2">
      <c r="A68" s="80">
        <f>A67+0.1</f>
        <v>15.4</v>
      </c>
      <c r="B68" s="80"/>
      <c r="C68" s="80" t="s">
        <v>89</v>
      </c>
      <c r="D68" s="80" t="s">
        <v>87</v>
      </c>
      <c r="E68" s="80">
        <f>18.2/100</f>
        <v>0.182</v>
      </c>
      <c r="F68" s="91">
        <f>F64*E68</f>
        <v>5</v>
      </c>
      <c r="G68" s="80"/>
      <c r="H68" s="91"/>
      <c r="I68" s="6"/>
    </row>
    <row r="69" spans="1:9" s="13" customFormat="1" ht="54.75" customHeight="1" x14ac:dyDescent="0.2">
      <c r="A69" s="73">
        <v>16</v>
      </c>
      <c r="B69" s="75" t="s">
        <v>79</v>
      </c>
      <c r="C69" s="75" t="s">
        <v>90</v>
      </c>
      <c r="D69" s="76" t="s">
        <v>69</v>
      </c>
      <c r="E69" s="76"/>
      <c r="F69" s="76">
        <f>1.2*0.75*2+2.27*0.75</f>
        <v>3.5</v>
      </c>
      <c r="G69" s="76"/>
      <c r="H69" s="73"/>
      <c r="I69" s="6"/>
    </row>
    <row r="70" spans="1:9" s="13" customFormat="1" ht="54.75" customHeight="1" x14ac:dyDescent="0.2">
      <c r="A70" s="73">
        <f>A69+1</f>
        <v>17</v>
      </c>
      <c r="B70" s="75" t="s">
        <v>79</v>
      </c>
      <c r="C70" s="75" t="s">
        <v>91</v>
      </c>
      <c r="D70" s="76" t="s">
        <v>69</v>
      </c>
      <c r="E70" s="76"/>
      <c r="F70" s="76">
        <f>0.8*2</f>
        <v>1.6</v>
      </c>
      <c r="G70" s="76"/>
      <c r="H70" s="73"/>
      <c r="I70" s="6"/>
    </row>
    <row r="71" spans="1:9" s="13" customFormat="1" ht="51" customHeight="1" x14ac:dyDescent="0.2">
      <c r="A71" s="73">
        <f>A70+1</f>
        <v>18</v>
      </c>
      <c r="B71" s="75" t="s">
        <v>79</v>
      </c>
      <c r="C71" s="75" t="s">
        <v>92</v>
      </c>
      <c r="D71" s="76" t="s">
        <v>69</v>
      </c>
      <c r="E71" s="76"/>
      <c r="F71" s="76">
        <f>0.85*2</f>
        <v>1.7</v>
      </c>
      <c r="G71" s="76"/>
      <c r="H71" s="73"/>
      <c r="I71" s="6"/>
    </row>
    <row r="72" spans="1:9" ht="18" customHeight="1" x14ac:dyDescent="0.2">
      <c r="A72" s="24"/>
      <c r="B72" s="24"/>
      <c r="C72" s="27" t="s">
        <v>40</v>
      </c>
      <c r="D72" s="27" t="s">
        <v>8</v>
      </c>
      <c r="E72" s="24"/>
      <c r="F72" s="24"/>
      <c r="G72" s="24"/>
      <c r="H72" s="29"/>
    </row>
    <row r="73" spans="1:9" ht="18" customHeight="1" x14ac:dyDescent="0.2">
      <c r="A73" s="24"/>
      <c r="B73" s="24"/>
      <c r="C73" s="27" t="s">
        <v>39</v>
      </c>
      <c r="D73" s="95">
        <v>0.1</v>
      </c>
      <c r="E73" s="24"/>
      <c r="F73" s="24"/>
      <c r="G73" s="24"/>
      <c r="H73" s="25"/>
    </row>
    <row r="74" spans="1:9" ht="18" customHeight="1" x14ac:dyDescent="0.2">
      <c r="A74" s="24"/>
      <c r="B74" s="24"/>
      <c r="C74" s="27" t="s">
        <v>40</v>
      </c>
      <c r="D74" s="27" t="s">
        <v>8</v>
      </c>
      <c r="E74" s="24"/>
      <c r="F74" s="24"/>
      <c r="G74" s="24"/>
      <c r="H74" s="29"/>
    </row>
    <row r="75" spans="1:9" ht="18" customHeight="1" x14ac:dyDescent="0.2">
      <c r="A75" s="24"/>
      <c r="B75" s="24"/>
      <c r="C75" s="27" t="s">
        <v>41</v>
      </c>
      <c r="D75" s="95">
        <v>0.08</v>
      </c>
      <c r="E75" s="24"/>
      <c r="F75" s="24"/>
      <c r="G75" s="24"/>
      <c r="H75" s="25"/>
    </row>
    <row r="76" spans="1:9" s="21" customFormat="1" ht="18" customHeight="1" x14ac:dyDescent="0.2">
      <c r="A76" s="24"/>
      <c r="B76" s="24"/>
      <c r="C76" s="27" t="s">
        <v>40</v>
      </c>
      <c r="D76" s="95" t="s">
        <v>8</v>
      </c>
      <c r="E76" s="24"/>
      <c r="F76" s="24"/>
      <c r="G76" s="24"/>
      <c r="H76" s="25"/>
    </row>
    <row r="77" spans="1:9" s="21" customFormat="1" ht="30" x14ac:dyDescent="0.2">
      <c r="A77" s="24"/>
      <c r="B77" s="24"/>
      <c r="C77" s="27" t="s">
        <v>99</v>
      </c>
      <c r="D77" s="95">
        <v>0.05</v>
      </c>
      <c r="E77" s="24"/>
      <c r="F77" s="24"/>
      <c r="G77" s="24"/>
      <c r="H77" s="25"/>
    </row>
    <row r="78" spans="1:9" s="21" customFormat="1" x14ac:dyDescent="0.2">
      <c r="A78" s="24"/>
      <c r="B78" s="24"/>
      <c r="C78" s="27" t="s">
        <v>40</v>
      </c>
      <c r="D78" s="95" t="s">
        <v>8</v>
      </c>
      <c r="E78" s="24"/>
      <c r="F78" s="24"/>
      <c r="G78" s="24"/>
      <c r="H78" s="25"/>
    </row>
    <row r="79" spans="1:9" s="21" customFormat="1" ht="18" customHeight="1" x14ac:dyDescent="0.2">
      <c r="A79" s="24"/>
      <c r="B79" s="24"/>
      <c r="C79" s="27" t="s">
        <v>97</v>
      </c>
      <c r="D79" s="95">
        <v>0.18</v>
      </c>
      <c r="E79" s="24"/>
      <c r="F79" s="24"/>
      <c r="G79" s="24"/>
      <c r="H79" s="25"/>
    </row>
    <row r="80" spans="1:9" ht="18" customHeight="1" x14ac:dyDescent="0.2">
      <c r="A80" s="24"/>
      <c r="B80" s="24"/>
      <c r="C80" s="27" t="s">
        <v>42</v>
      </c>
      <c r="D80" s="27" t="s">
        <v>8</v>
      </c>
      <c r="E80" s="24"/>
      <c r="F80" s="24"/>
      <c r="G80" s="24"/>
      <c r="H80" s="29"/>
    </row>
    <row r="81" spans="1:8" ht="21.75" customHeight="1" x14ac:dyDescent="0.2">
      <c r="A81" s="12"/>
      <c r="B81" s="12"/>
      <c r="C81" s="15"/>
      <c r="D81" s="12"/>
      <c r="E81" s="12"/>
      <c r="F81" s="12"/>
      <c r="G81" s="12"/>
      <c r="H81" s="16"/>
    </row>
    <row r="82" spans="1:8" ht="44.25" customHeight="1" x14ac:dyDescent="0.2">
      <c r="A82" s="96" t="s">
        <v>98</v>
      </c>
      <c r="B82" s="97"/>
      <c r="C82" s="97"/>
      <c r="D82" s="97"/>
      <c r="E82" s="97"/>
      <c r="F82" s="97"/>
      <c r="G82" s="97"/>
      <c r="H82" s="97"/>
    </row>
    <row r="83" spans="1:8" ht="18" customHeight="1" x14ac:dyDescent="0.2">
      <c r="A83" s="98"/>
      <c r="B83" s="99"/>
      <c r="C83" s="99"/>
      <c r="D83" s="99"/>
      <c r="E83" s="99"/>
      <c r="F83" s="99"/>
      <c r="G83" s="99"/>
      <c r="H83" s="99"/>
    </row>
    <row r="84" spans="1:8" ht="17.25" customHeight="1" x14ac:dyDescent="0.2">
      <c r="A84" s="98"/>
      <c r="B84" s="99"/>
      <c r="C84" s="99"/>
      <c r="D84" s="99"/>
      <c r="E84" s="99"/>
      <c r="F84" s="99"/>
      <c r="G84" s="99"/>
      <c r="H84" s="99"/>
    </row>
    <row r="85" spans="1:8" s="12" customFormat="1" ht="24" customHeight="1" x14ac:dyDescent="0.2">
      <c r="A85" s="100" t="s">
        <v>100</v>
      </c>
      <c r="B85" s="101"/>
      <c r="C85" s="101"/>
      <c r="D85" s="101"/>
      <c r="E85" s="101"/>
      <c r="F85" s="101"/>
      <c r="G85" s="101"/>
      <c r="H85" s="102"/>
    </row>
    <row r="86" spans="1:8" s="12" customFormat="1" ht="18" customHeight="1" x14ac:dyDescent="0.2">
      <c r="A86" s="17"/>
      <c r="B86" s="18"/>
      <c r="C86" s="19"/>
      <c r="D86" s="19"/>
      <c r="E86" s="20"/>
      <c r="F86" s="20"/>
      <c r="G86" s="19"/>
      <c r="H86" s="20"/>
    </row>
  </sheetData>
  <mergeCells count="9">
    <mergeCell ref="A1:H1"/>
    <mergeCell ref="A82:H82"/>
    <mergeCell ref="A85:H85"/>
    <mergeCell ref="G2:H2"/>
    <mergeCell ref="B2:B3"/>
    <mergeCell ref="D2:D3"/>
    <mergeCell ref="A2:A3"/>
    <mergeCell ref="C2:C3"/>
    <mergeCell ref="E2:F2"/>
  </mergeCells>
  <phoneticPr fontId="4" type="noConversion"/>
  <pageMargins left="0.22" right="0.28000000000000003" top="0.46" bottom="0.56999999999999995" header="0.35" footer="0.19"/>
  <pageSetup paperSize="9" scale="83" orientation="portrait" r:id="rId1"/>
  <rowBreaks count="2" manualBreakCount="2">
    <brk id="24" max="7" man="1"/>
    <brk id="5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1-1</vt:lpstr>
      <vt:lpstr>'1-1'!Область_печати</vt:lpstr>
    </vt:vector>
  </TitlesOfParts>
  <Company>Gogitidze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Djemal</dc:creator>
  <cp:lastModifiedBy>marika</cp:lastModifiedBy>
  <cp:lastPrinted>2018-09-14T06:47:41Z</cp:lastPrinted>
  <dcterms:created xsi:type="dcterms:W3CDTF">2002-10-19T09:08:49Z</dcterms:created>
  <dcterms:modified xsi:type="dcterms:W3CDTF">2018-11-22T13:22:10Z</dcterms:modified>
</cp:coreProperties>
</file>