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tabRatio="963" firstSheet="1" activeTab="1"/>
  </bookViews>
  <sheets>
    <sheet name="განმ.ბარათი" sheetId="1" state="hidden" r:id="rId1"/>
    <sheet name="ხარჯთაღრიცხვა" sheetId="2" r:id="rId2"/>
  </sheets>
  <definedNames>
    <definedName name="_xlnm.Print_Area" localSheetId="0">'განმ.ბარათი'!$A$1:$M$18</definedName>
    <definedName name="_xlnm.Print_Titles" localSheetId="1">'ხარჯთაღრიცხვა'!$5:$5</definedName>
    <definedName name="Summary" localSheetId="0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<sst xmlns="http://schemas.openxmlformats.org/spreadsheetml/2006/main" count="252" uniqueCount="135">
  <si>
    <t>ganz. erT.</t>
  </si>
  <si>
    <t>samuSaoebis da danaxarjebis dasaxeleba</t>
  </si>
  <si>
    <t>#</t>
  </si>
  <si>
    <t>jami</t>
  </si>
  <si>
    <t>gegmiuri dagroveba</t>
  </si>
  <si>
    <t>sul</t>
  </si>
  <si>
    <t>xelfasi</t>
  </si>
  <si>
    <t>sul, jami:</t>
  </si>
  <si>
    <t>ganz. erT-ze</t>
  </si>
  <si>
    <t>masala</t>
  </si>
  <si>
    <t>ganmartebiTi baraTi</t>
  </si>
  <si>
    <t xml:space="preserve">    saxarjTaRricxvo dokumentacia Sedgenilia muSa naxazebis safuZvelze. </t>
  </si>
  <si>
    <t xml:space="preserve">    mTlianma saxarjTaRricxvo Rirebulebam Seadgina:</t>
  </si>
  <si>
    <t>lari, maT Soris dRg:</t>
  </si>
  <si>
    <t>lari.</t>
  </si>
  <si>
    <t xml:space="preserve">    saxarjTaRricxvo dokumentacia sabazro urTierTobebis pirobebSi gansazRvravs mSeneblobis winaswar</t>
  </si>
  <si>
    <t>Rirebulebas da ar warmoadgens damkveTsa da moijares Soris gadaxdis saSualebas. maT Soris angariSsworeba</t>
  </si>
  <si>
    <t>xdeba faqtiuri danaxarjebis mixedviT saTanado dokumentaciis wardgeniT.</t>
  </si>
  <si>
    <t xml:space="preserve">    gauTvaliswinebeli xarjebi gamoiyeneba im samuSaoebze, romelic ar aris gansazRvruli mSeneblobis xelSekrulebiT, maTi Catarebis aucilebloba gamoikveTeba mSeneblobis periodSi da ganisazRvreba damkveTis mier,   Sesabamisi aqtebis gaformebis Semdeg, damkveTis xelmoweriT.</t>
  </si>
  <si>
    <t xml:space="preserve">Seadgina: </t>
  </si>
  <si>
    <t>/ a.belousovi /</t>
  </si>
  <si>
    <r>
      <t xml:space="preserve">    xarjTaRricxvaSi gaTvaliswinebulia zednadebi xarjebi -</t>
    </r>
    <r>
      <rPr>
        <b/>
        <sz val="11"/>
        <rFont val="AcadNusx"/>
        <family val="0"/>
      </rPr>
      <t>10</t>
    </r>
    <r>
      <rPr>
        <sz val="11"/>
        <rFont val="AcadNusx"/>
        <family val="0"/>
      </rPr>
      <t>%; zednadebi xarjebi l/k - 8%; el. samuSaebze - 75%;</t>
    </r>
  </si>
  <si>
    <t>ganz. 
erT-ze</t>
  </si>
  <si>
    <t xml:space="preserve"> zednadebi xarjebi sust denze - 65%; santeq, gaTbobis da kondecirebis danadgarebze 68%; gegmiuri dagroveba -8%; </t>
  </si>
  <si>
    <r>
      <t>rezervi gauTvaliswinebel samuSaoebze -</t>
    </r>
    <r>
      <rPr>
        <b/>
        <sz val="11"/>
        <rFont val="AcadNusx"/>
        <family val="0"/>
      </rPr>
      <t>3</t>
    </r>
    <r>
      <rPr>
        <sz val="11"/>
        <rFont val="AcadNusx"/>
        <family val="0"/>
      </rPr>
      <t>% da damatebiTi Rirebulebis gadasaxadi -18%.</t>
    </r>
  </si>
  <si>
    <t xml:space="preserve">    calkeuli samuSaoTa Rirebulebis dasadgenad gamoyenebulia 1984 wlis saxarjTaRricxvo normativebisa da mSeneblobis SemfasebelTa kavSiris mier gamocemuli 2018 wlis II kvartlis samSeneblo resursebis sabazro fasebis krebuli. mdenad lokaluri xarjTaRricxva Sedgenilia resursuli meTodiT.</t>
  </si>
  <si>
    <t>კვ.მ</t>
  </si>
  <si>
    <t>კუბ.მ</t>
  </si>
  <si>
    <t>ტონა</t>
  </si>
  <si>
    <t>მათ შორის:</t>
  </si>
  <si>
    <t>კედლიდან არსებული ნალესის ჩამოხსნა</t>
  </si>
  <si>
    <t>ცალი</t>
  </si>
  <si>
    <t>იატაკებიდან პარკეტის  აყრა</t>
  </si>
  <si>
    <t>იატაკის ხის საფარის დაშლა (ფიცარი 40მმ)</t>
  </si>
  <si>
    <t>იატაკის  კოჭების, 100Х200მმ დემონტაჟი</t>
  </si>
  <si>
    <t>მზიდი კოჭების მონტაჟი</t>
  </si>
  <si>
    <t>შტრაბების შევსება ქვიშა-ცემენტის ხსნარით</t>
  </si>
  <si>
    <t>დაშლილი ხის მასალის გამოტანა</t>
  </si>
  <si>
    <t>გრძ.მ</t>
  </si>
  <si>
    <t>შუშაბანდის ხის კედლების დემონტაჟი</t>
  </si>
  <si>
    <t>შუშაბანდის ხის ფანჯრის დემონტაჟი</t>
  </si>
  <si>
    <t>ფილის დაბეტონება B20 მარკის ბეტონით</t>
  </si>
  <si>
    <t>ბეტოფანის ფილების,სისქით 20მმ მონტაჟი</t>
  </si>
  <si>
    <t>მეტალოპლასტმასის ფანჯრის ჩაყენება</t>
  </si>
  <si>
    <t>შუშაბანდის შიდა კედლების შეფითხვნა</t>
  </si>
  <si>
    <t>"ბ" ბლოკი</t>
  </si>
  <si>
    <t>დან მე-4 სადარბაზოს მიმდებარედ</t>
  </si>
  <si>
    <t>არსებული რკინაბეტონის იატაკის დანგრევა</t>
  </si>
  <si>
    <t>რკინაბეტონის ფილების დანგრევა ხელით</t>
  </si>
  <si>
    <t>შენობის ცოკოლის შელესვა (75 სმ )</t>
  </si>
  <si>
    <t>ცემენტის ხსნარით ქვევიდან</t>
  </si>
  <si>
    <t xml:space="preserve">გრუნტის გათხრა ხელით </t>
  </si>
  <si>
    <t>გრუნტის დატვირთვა და გატანა 20 კმ-მდე</t>
  </si>
  <si>
    <t>ღორღის ფენის დაყრა (საშ. სიმაღლე 75 მმ)</t>
  </si>
  <si>
    <t>სარდაფის კედლების გალესვა ქვიშა–ცემენტის ხსნარით სისქით 30მმ</t>
  </si>
  <si>
    <t>"ა" ბლოკი</t>
  </si>
  <si>
    <t>გრუნტის მოსწორება ხელით სარდაფში ჩასასვლელი კიბის ქვეშ (150მმ)</t>
  </si>
  <si>
    <t xml:space="preserve">ღორღის მოსამზადებელი ფენის გაშლა სარდაფში ჩასასვლელი კიბის ქვეშ სისქით 10 სმ.- </t>
  </si>
  <si>
    <t>დაზიანებული კედლის გამაგრება ორი  მხრიდან პირობით  "ა" ღერძზე</t>
  </si>
  <si>
    <t>Ф12 А-III არმატურის ანკერების ჩაყენება სიგრძით 560 მმ</t>
  </si>
  <si>
    <t>კედლის გალესვა ქვიშა-ცემენტის ხსნარით არმატურის ბადეზე სისქით 50 მმ</t>
  </si>
  <si>
    <t>ტნ</t>
  </si>
  <si>
    <t>ხის ტიხრების ("დრანკა"), სისქით 120მმ  დაშლა ხელით</t>
  </si>
  <si>
    <t>იატაკებზე პემზის ფენის, სისქით 80 მმ გაშლა</t>
  </si>
  <si>
    <t>ქვიშა-ცემენტის ხსნარით მოჭიმვის მოწყობა სისქით 30 მმ</t>
  </si>
  <si>
    <t>შუშაბანდის დაზიანებული ფილის დანგრევა ხელით (6.4 მ2)</t>
  </si>
  <si>
    <t>შტრაბების, ზომით 140*100 ამოღება აგურის  კედლებში სიგრძით 400 მმ</t>
  </si>
  <si>
    <t>ლითონის მზიდი კოჭების (შველერი 18) დამონტაჟება</t>
  </si>
  <si>
    <t>ფილის დაბეტონება B20 მარკის ბეტონით  სისქით 140 მმ</t>
  </si>
  <si>
    <t>შუშაბანდის გარე კედლების შეფითხვნა და  შეღებვა წყალმედეგი საღებავით.</t>
  </si>
  <si>
    <t>ფილის კარკასის დაფარვა ანტიკოროზიული საღებავით      (18 სმ სიმაღლის)</t>
  </si>
  <si>
    <t>მ2</t>
  </si>
  <si>
    <t>კედლიდან არსებული ნალესის ჩამოხსნა კედლის ორივე მხრიდან</t>
  </si>
  <si>
    <t>დაზიანებული კედლის გამაგრება ორი მხრიდან  მე-4 სადარბაზოს მიმდებარედ</t>
  </si>
  <si>
    <t>კედლის ჩახვრეტა ანკერების, დიამეტრით     12 მმ , ჩასაყენებლად სიგრძით 500 მმ.</t>
  </si>
  <si>
    <t>Ф12 А-III არმატურის  ანკერების ჩაყენება სიგრძით 600 მმ</t>
  </si>
  <si>
    <t>შველერების დაფარვა ანტიკოროზიული   საღებავით</t>
  </si>
  <si>
    <t>მე-4 სადარბაზოს კარის ღიობის გაძლიერება ლითონის ელემენტებით</t>
  </si>
  <si>
    <t>ოთახებში დაზიანებული ხის იატაკების  შეცვლა</t>
  </si>
  <si>
    <t>ლითონის მოაჯირების მოხსნა და ადგილზე   დასაწყობება</t>
  </si>
  <si>
    <t>შტრაბების ამოღება კედლებში ზომით   120*100,  სიგრძით    275 მმ</t>
  </si>
  <si>
    <t>აივნის მზიდი ლითონის კოჭების  (შველერი 12 ) დაყენება.</t>
  </si>
  <si>
    <t>ადრე დემონტირებული ლითონის მოაჯირების დაყენება-</t>
  </si>
  <si>
    <t xml:space="preserve"> jami </t>
  </si>
  <si>
    <t>ლესვითი სამუშაოები:</t>
  </si>
  <si>
    <t>აივნის ფილების ფერდილების გალესვა ქვიშა-ცემენტის ხსნარით (10სმ)</t>
  </si>
  <si>
    <t xml:space="preserve">გარე ბასადის აივნების  გალესვა ქვიშა ცემენტის  ხსნარით ქვემოდან. </t>
  </si>
  <si>
    <t>ბეტონის ბორდიურების დაყენება    ზომით 100*300*1000მმ</t>
  </si>
  <si>
    <t>კარკასის მოწყობა Ф10 А-III კლასის არმატურით</t>
  </si>
  <si>
    <t>კედლის ჩახვრეტა ანკერების, დიამეტრით 12მმ, ჩასაყენებლად სიგრძით 550 მმ     აგურის კედლებში</t>
  </si>
  <si>
    <t>ოთახებში დაზიანებული ხის იატაკების შეცვლა:</t>
  </si>
  <si>
    <t>დაზიანებული აივნის (შუშაბანდის)  გაძლიერება:</t>
  </si>
  <si>
    <t>რ/ბ იატაკების  მოწყობა  B20   მ–250  მარკის ბეტონით</t>
  </si>
  <si>
    <t>ახალი ტიხრების მოწყობა მუყაოთაბაშირის ფილებით (თბოსაიზოლაციო ფენით)  ლითონის მიმართველებზე სისქით 10 სმ .</t>
  </si>
  <si>
    <t>დემონტირებული  ხის კარების ჩაყენება   ტიხარში</t>
  </si>
  <si>
    <t>ლამინატის იატაკის დაგება სისქით     8  მმ</t>
  </si>
  <si>
    <t>შუშაბანდის კარკასის მონტაჟი კვადრატული  კვეთის მილებით      (60*60*4)        90 გრძ.მ.</t>
  </si>
  <si>
    <t>დამათბუნებელი ფენის (მინაბამბა) მოწყობა სისქით 50 მმ</t>
  </si>
  <si>
    <t>კარკასის მოწყობა Ф12 А-III კლასის არმატურით</t>
  </si>
  <si>
    <t>კედლის გალესვა ქვიშა-ცემენტის ხსნარით არმატურის ბადეზე სისქით 40 მმ</t>
  </si>
  <si>
    <t>შველერი 24 შედგმა კედლის ქვეშ შტრაბებში ორივე მხრიდან  და  შველერის დამაკავშირებელი არმატურის  Ф16 Ф-III  დაყენება</t>
  </si>
  <si>
    <t>თაბაშირმუყაოს   ფილების  მონტაჟი</t>
  </si>
  <si>
    <t>ბეტონის დაზიანებული იატაკის შეცვლა:</t>
  </si>
  <si>
    <t>შტრაბის ამოღება  აგურის  კედელში ზომით 240*50 კედლის ორივე მხრიდან</t>
  </si>
  <si>
    <t>ფასადის აივნების გამაგრება:</t>
  </si>
  <si>
    <t xml:space="preserve">სადარბაზოს ხის კარების შეცვლა ლითონის კარებით (5 კარი; 12.5კვ.მ.)     </t>
  </si>
  <si>
    <t xml:space="preserve"> ბეტონის სარინელის მოწყობა შენობის პერიმეტრზე  სისქით 10 სმ</t>
  </si>
  <si>
    <t>100 grZ.m.</t>
  </si>
  <si>
    <t>5სმ სისქის ასფალტის ფენის დაგება წვრილმარცვლოვანი</t>
  </si>
  <si>
    <t>დაშლილი პარკეტის  გამოტანა   77.7 მ2</t>
  </si>
  <si>
    <t>დაშლილი ხის მასალის გამოტანა    6მ3</t>
  </si>
  <si>
    <t>ტნ.</t>
  </si>
  <si>
    <t>დაშლილი ხის მასალის გამოტანა    8.64 მ3</t>
  </si>
  <si>
    <t>დაშლილი პარკეტის  გამოტანა   113.5 მ2</t>
  </si>
  <si>
    <t>masalis transportireba masalis Rirebulebis 3 %</t>
  </si>
  <si>
    <t>გაუთვალისწინებელი ხარჯები</t>
  </si>
  <si>
    <t>დ.ღ.გ</t>
  </si>
  <si>
    <t>სულ</t>
  </si>
  <si>
    <t>ორივე   ბლოკისთვის   საერთო სამუშაოები</t>
  </si>
  <si>
    <t>.</t>
  </si>
  <si>
    <t>სამშენებლო ნაგვის დატვირთვა და გატანა ნაგავსაყრელზე  თბილისის შემოვლითი საავტომობილო გზის მე-15 კმ</t>
  </si>
  <si>
    <t>ნასაგურში, ნაძვების ქუჩა, კორპუსი #10–ის  გამაგრების სამუშაოთა xarjTaRricxva</t>
  </si>
  <si>
    <t>danarTi #1</t>
  </si>
  <si>
    <t>%</t>
  </si>
  <si>
    <t xml:space="preserve">zednadebi xarjebi </t>
  </si>
  <si>
    <t>raodenoba</t>
  </si>
  <si>
    <r>
      <rPr>
        <b/>
        <sz val="12"/>
        <rFont val="AcadNusx"/>
        <family val="0"/>
      </rPr>
      <t>p</t>
    </r>
    <r>
      <rPr>
        <b/>
        <sz val="12"/>
        <rFont val="Arial"/>
        <family val="2"/>
      </rPr>
      <t>რეტენდენტი    -------------------------         ხელმოწერა                                   /                /       ბ.ა</t>
    </r>
  </si>
  <si>
    <t>შენიშვნა:
1.   ხარჯთაღრიცხვა წარმოდგენილ უნდა იქნას დანართი N1–ის მიხედვით (ხარჯთაღრიცხვის  წარმოუდგენლობა ან/და განუფასებლობა დაზუსტებას არ დაექვემდებარება და გამოიწვევს პრეტენდენტის დისკვალიფიკაციას).
2.   გაუთვალისიწნებელი ხარჯი (3%) არის უცვლელი.</t>
  </si>
  <si>
    <t>სარდაფში ჩასასვლელი რკ.ბ. კიბის მოწყობა ბეტონი B20</t>
  </si>
  <si>
    <r>
      <t xml:space="preserve">შტრაბების, ზომით  180 * 100 </t>
    </r>
    <r>
      <rPr>
        <b/>
        <sz val="11"/>
        <rFont val="AcadNusx"/>
        <family val="0"/>
      </rPr>
      <t>ამოღება აგუ რის მზიდ კედლებში სიგრძით 275 მმ</t>
    </r>
  </si>
  <si>
    <t>სადარბაზოებში პირველი სართულის იატაკების აწევა 10 სმ სიმაღლეზე   B 7.5 ბეტონით</t>
  </si>
  <si>
    <t>transporti (meqanizmebi)</t>
  </si>
  <si>
    <t>დამუშავებული გრუნტის დატვირთვა და გატანა ყრილში 20 კმ კმ–მდე</t>
  </si>
  <si>
    <t xml:space="preserve">სადარბაზოების ხის კარებების შეცვლა: </t>
  </si>
  <si>
    <t>100 kv.m.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</si>
</sst>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\ _₽_-;\-* #,##0\ _₽_-;_-* &quot;-&quot;\ _₽_-;_-@_-"/>
    <numFmt numFmtId="189" formatCode="_-* #,##0.00\ _₽_-;\-* #,##0.00\ _₽_-;_-* &quot;-&quot;??\ _₽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#,##0.0;[Red]#,##0.0"/>
    <numFmt numFmtId="195" formatCode="#,##0.0"/>
    <numFmt numFmtId="196" formatCode="0.0000"/>
    <numFmt numFmtId="197" formatCode="0.00000"/>
    <numFmt numFmtId="198" formatCode="0.0%"/>
    <numFmt numFmtId="199" formatCode="_-* #,##0.000_-;\-* #,##0.000_-;_-* &quot;-&quot;??_-;_-@_-"/>
    <numFmt numFmtId="200" formatCode="_-* #,##0.0000_-;\-* #,##0.0000_-;_-* &quot;-&quot;??_-;_-@_-"/>
    <numFmt numFmtId="201" formatCode="0.000000"/>
    <numFmt numFmtId="202" formatCode="0.0000000"/>
    <numFmt numFmtId="203" formatCode="_(* #,##0.0_);_(* \(#,##0.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.##0.00"/>
    <numFmt numFmtId="209" formatCode="#.##0.0"/>
    <numFmt numFmtId="210" formatCode="#.##0."/>
    <numFmt numFmtId="211" formatCode="#.##0"/>
    <numFmt numFmtId="212" formatCode="#.##"/>
    <numFmt numFmtId="213" formatCode="#,##0.000"/>
    <numFmt numFmtId="214" formatCode="#,##0.0000"/>
    <numFmt numFmtId="215" formatCode="_-* #,##0.000_р_._-;\-* #,##0.000_р_._-;_-* &quot;-&quot;??_р_._-;_-@_-"/>
    <numFmt numFmtId="216" formatCode="_-* #,##0_-;\-* #,##0_-;_-* &quot;-&quot;??_-;_-@_-"/>
    <numFmt numFmtId="217" formatCode="&quot;$&quot;#,##0.00"/>
  </numFmts>
  <fonts count="53">
    <font>
      <sz val="10"/>
      <name val="Arial"/>
      <family val="0"/>
    </font>
    <font>
      <sz val="10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cadNusx"/>
      <family val="0"/>
    </font>
    <font>
      <sz val="10"/>
      <name val="Helv"/>
      <family val="0"/>
    </font>
    <font>
      <b/>
      <sz val="10.5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ChveuNusx"/>
      <family val="0"/>
    </font>
    <font>
      <sz val="10"/>
      <name val="MS Sans Serif"/>
      <family val="2"/>
    </font>
    <font>
      <b/>
      <sz val="12"/>
      <name val="AcadNusx"/>
      <family val="0"/>
    </font>
    <font>
      <sz val="9"/>
      <name val="AcadNusx"/>
      <family val="0"/>
    </font>
    <font>
      <sz val="10"/>
      <name val="Arial Cyr"/>
      <family val="2"/>
    </font>
    <font>
      <b/>
      <sz val="9"/>
      <name val="AcadNusx"/>
      <family val="0"/>
    </font>
    <font>
      <sz val="9"/>
      <name val="Arial"/>
      <family val="2"/>
    </font>
    <font>
      <sz val="9"/>
      <name val="Helv"/>
      <family val="0"/>
    </font>
    <font>
      <b/>
      <sz val="10"/>
      <name val="Arial"/>
      <family val="2"/>
    </font>
    <font>
      <sz val="11"/>
      <color indexed="8"/>
      <name val="맑은 고딕"/>
      <family val="3"/>
    </font>
    <font>
      <sz val="11"/>
      <name val="돋움"/>
      <family val="3"/>
    </font>
    <font>
      <sz val="10"/>
      <name val="굴림체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cadNusx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14" fillId="24" borderId="1" applyNumberFormat="0" applyAlignment="0" applyProtection="0"/>
    <xf numFmtId="0" fontId="13" fillId="25" borderId="2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25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87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31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50" fillId="0" borderId="0" applyFont="0" applyFill="0" applyBorder="0" applyAlignment="0" applyProtection="0"/>
    <xf numFmtId="200" fontId="21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12" fillId="13" borderId="1" applyNumberFormat="0" applyAlignment="0" applyProtection="0"/>
    <xf numFmtId="0" fontId="19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9" fillId="0" borderId="8" applyNumberFormat="0" applyFill="0" applyAlignment="0" applyProtection="0"/>
    <xf numFmtId="0" fontId="16" fillId="26" borderId="3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10" borderId="10" applyNumberFormat="0" applyFont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21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13" fillId="24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1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7" borderId="1" applyNumberFormat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3" fillId="24" borderId="2" applyNumberFormat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26" borderId="3" applyNumberFormat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12" fillId="7" borderId="1" applyNumberFormat="0" applyAlignment="0" applyProtection="0"/>
    <xf numFmtId="0" fontId="13" fillId="24" borderId="2" applyNumberFormat="0" applyAlignment="0" applyProtection="0"/>
    <xf numFmtId="0" fontId="14" fillId="24" borderId="1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6" borderId="3" applyNumberFormat="0" applyAlignment="0" applyProtection="0"/>
    <xf numFmtId="0" fontId="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5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27" borderId="15" applyNumberFormat="0" applyFon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21" fillId="0" borderId="0">
      <alignment vertical="center"/>
      <protection/>
    </xf>
    <xf numFmtId="0" fontId="37" fillId="0" borderId="0">
      <alignment vertic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8" fillId="0" borderId="0">
      <alignment vertical="center"/>
      <protection/>
    </xf>
  </cellStyleXfs>
  <cellXfs count="1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5" fillId="0" borderId="0" xfId="901" applyFont="1" applyAlignment="1">
      <alignment vertical="center"/>
      <protection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29" borderId="16" xfId="0" applyFont="1" applyFill="1" applyBorder="1" applyAlignment="1">
      <alignment horizontal="center" vertical="center" wrapText="1"/>
    </xf>
    <xf numFmtId="0" fontId="25" fillId="29" borderId="0" xfId="901" applyFont="1" applyFill="1" applyAlignment="1">
      <alignment vertical="center"/>
      <protection/>
    </xf>
    <xf numFmtId="0" fontId="25" fillId="0" borderId="0" xfId="899" applyFont="1" applyAlignment="1">
      <alignment vertical="center"/>
      <protection/>
    </xf>
    <xf numFmtId="0" fontId="29" fillId="0" borderId="0" xfId="901" applyFont="1" applyAlignment="1">
      <alignment vertical="center"/>
      <protection/>
    </xf>
    <xf numFmtId="0" fontId="29" fillId="0" borderId="0" xfId="901" applyFont="1" applyAlignment="1">
      <alignment horizontal="center" vertical="center"/>
      <protection/>
    </xf>
    <xf numFmtId="195" fontId="26" fillId="0" borderId="0" xfId="901" applyNumberFormat="1" applyFont="1" applyAlignment="1">
      <alignment horizontal="center" vertical="center"/>
      <protection/>
    </xf>
    <xf numFmtId="192" fontId="25" fillId="0" borderId="0" xfId="901" applyNumberFormat="1" applyFont="1" applyAlignment="1">
      <alignment vertical="center"/>
      <protection/>
    </xf>
    <xf numFmtId="0" fontId="4" fillId="29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2" fontId="30" fillId="29" borderId="0" xfId="0" applyNumberFormat="1" applyFont="1" applyFill="1" applyAlignment="1">
      <alignment vertical="center" wrapText="1"/>
    </xf>
    <xf numFmtId="2" fontId="33" fillId="29" borderId="0" xfId="0" applyNumberFormat="1" applyFont="1" applyFill="1" applyAlignment="1">
      <alignment vertical="center" wrapText="1"/>
    </xf>
    <xf numFmtId="0" fontId="33" fillId="29" borderId="0" xfId="0" applyFont="1" applyFill="1" applyAlignment="1">
      <alignment horizontal="center" vertical="center" wrapText="1"/>
    </xf>
    <xf numFmtId="2" fontId="33" fillId="29" borderId="0" xfId="0" applyNumberFormat="1" applyFont="1" applyFill="1" applyBorder="1" applyAlignment="1">
      <alignment vertical="center" wrapText="1"/>
    </xf>
    <xf numFmtId="0" fontId="33" fillId="29" borderId="0" xfId="0" applyFont="1" applyFill="1" applyBorder="1" applyAlignment="1">
      <alignment horizontal="center" vertical="center" wrapText="1"/>
    </xf>
    <xf numFmtId="0" fontId="30" fillId="29" borderId="0" xfId="0" applyFont="1" applyFill="1" applyAlignment="1">
      <alignment vertical="center" wrapText="1"/>
    </xf>
    <xf numFmtId="0" fontId="33" fillId="29" borderId="0" xfId="0" applyFont="1" applyFill="1" applyBorder="1" applyAlignment="1">
      <alignment vertical="center" wrapText="1"/>
    </xf>
    <xf numFmtId="0" fontId="30" fillId="29" borderId="0" xfId="0" applyFont="1" applyFill="1" applyAlignment="1">
      <alignment horizontal="center" vertical="center" wrapText="1"/>
    </xf>
    <xf numFmtId="0" fontId="33" fillId="29" borderId="0" xfId="0" applyFont="1" applyFill="1" applyAlignment="1">
      <alignment vertical="center" wrapText="1"/>
    </xf>
    <xf numFmtId="0" fontId="34" fillId="29" borderId="0" xfId="0" applyFont="1" applyFill="1" applyAlignment="1">
      <alignment horizontal="center" vertical="center"/>
    </xf>
    <xf numFmtId="2" fontId="1" fillId="29" borderId="16" xfId="736" applyNumberFormat="1" applyFont="1" applyFill="1" applyBorder="1" applyAlignment="1">
      <alignment horizontal="center" vertical="center" wrapText="1"/>
      <protection/>
    </xf>
    <xf numFmtId="2" fontId="1" fillId="29" borderId="18" xfId="736" applyNumberFormat="1" applyFont="1" applyFill="1" applyBorder="1" applyAlignment="1">
      <alignment horizontal="center" vertical="center" wrapText="1"/>
      <protection/>
    </xf>
    <xf numFmtId="0" fontId="1" fillId="29" borderId="16" xfId="0" applyFont="1" applyFill="1" applyBorder="1" applyAlignment="1">
      <alignment horizontal="center" vertical="center" wrapText="1"/>
    </xf>
    <xf numFmtId="2" fontId="4" fillId="29" borderId="16" xfId="0" applyNumberFormat="1" applyFont="1" applyFill="1" applyBorder="1" applyAlignment="1">
      <alignment horizontal="center" vertical="center" wrapText="1"/>
    </xf>
    <xf numFmtId="0" fontId="4" fillId="29" borderId="0" xfId="0" applyFont="1" applyFill="1" applyAlignment="1">
      <alignment horizontal="center" vertical="center" wrapText="1"/>
    </xf>
    <xf numFmtId="0" fontId="1" fillId="29" borderId="0" xfId="0" applyFont="1" applyFill="1" applyAlignment="1">
      <alignment horizontal="center" vertical="center" wrapText="1"/>
    </xf>
    <xf numFmtId="4" fontId="4" fillId="29" borderId="16" xfId="0" applyNumberFormat="1" applyFont="1" applyFill="1" applyBorder="1" applyAlignment="1">
      <alignment horizontal="center" vertical="center" wrapText="1"/>
    </xf>
    <xf numFmtId="4" fontId="1" fillId="29" borderId="16" xfId="0" applyNumberFormat="1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4" fillId="29" borderId="0" xfId="739" applyFont="1" applyFill="1" applyAlignment="1">
      <alignment horizontal="center" vertical="center" wrapText="1"/>
      <protection/>
    </xf>
    <xf numFmtId="0" fontId="1" fillId="29" borderId="16" xfId="736" applyFont="1" applyFill="1" applyBorder="1" applyAlignment="1">
      <alignment horizontal="center" vertical="center" wrapText="1"/>
      <protection/>
    </xf>
    <xf numFmtId="0" fontId="1" fillId="29" borderId="0" xfId="0" applyFont="1" applyFill="1" applyBorder="1" applyAlignment="1">
      <alignment vertical="center"/>
    </xf>
    <xf numFmtId="0" fontId="1" fillId="29" borderId="16" xfId="1042" applyFont="1" applyFill="1" applyBorder="1" applyAlignment="1">
      <alignment horizontal="center" vertical="center"/>
      <protection/>
    </xf>
    <xf numFmtId="2" fontId="4" fillId="29" borderId="18" xfId="736" applyNumberFormat="1" applyFont="1" applyFill="1" applyBorder="1" applyAlignment="1">
      <alignment horizontal="center" vertical="center" wrapText="1"/>
      <protection/>
    </xf>
    <xf numFmtId="0" fontId="4" fillId="29" borderId="0" xfId="736" applyFont="1" applyFill="1" applyAlignment="1">
      <alignment horizontal="center" vertical="center" wrapText="1"/>
      <protection/>
    </xf>
    <xf numFmtId="0" fontId="1" fillId="29" borderId="0" xfId="736" applyFont="1" applyFill="1" applyAlignment="1">
      <alignment horizontal="center" vertical="center" wrapText="1"/>
      <protection/>
    </xf>
    <xf numFmtId="2" fontId="4" fillId="29" borderId="16" xfId="736" applyNumberFormat="1" applyFont="1" applyFill="1" applyBorder="1" applyAlignment="1">
      <alignment horizontal="center" vertical="center" wrapText="1"/>
      <protection/>
    </xf>
    <xf numFmtId="0" fontId="0" fillId="29" borderId="0" xfId="0" applyFont="1" applyFill="1" applyAlignment="1">
      <alignment vertical="center" wrapText="1"/>
    </xf>
    <xf numFmtId="0" fontId="0" fillId="29" borderId="0" xfId="0" applyFont="1" applyFill="1" applyAlignment="1">
      <alignment horizontal="center" vertical="center"/>
    </xf>
    <xf numFmtId="0" fontId="1" fillId="29" borderId="16" xfId="782" applyFont="1" applyFill="1" applyBorder="1" applyAlignment="1">
      <alignment horizontal="center" vertical="center" wrapText="1"/>
      <protection/>
    </xf>
    <xf numFmtId="0" fontId="23" fillId="29" borderId="0" xfId="0" applyFont="1" applyFill="1" applyAlignment="1">
      <alignment horizontal="center" vertical="center"/>
    </xf>
    <xf numFmtId="193" fontId="4" fillId="29" borderId="16" xfId="736" applyNumberFormat="1" applyFont="1" applyFill="1" applyBorder="1" applyAlignment="1">
      <alignment horizontal="center" vertical="center" wrapText="1"/>
      <protection/>
    </xf>
    <xf numFmtId="0" fontId="1" fillId="29" borderId="16" xfId="0" applyFont="1" applyFill="1" applyBorder="1" applyAlignment="1">
      <alignment vertical="center" wrapText="1"/>
    </xf>
    <xf numFmtId="0" fontId="35" fillId="0" borderId="16" xfId="0" applyFont="1" applyBorder="1" applyAlignment="1">
      <alignment horizontal="center" vertical="center"/>
    </xf>
    <xf numFmtId="193" fontId="1" fillId="29" borderId="16" xfId="736" applyNumberFormat="1" applyFont="1" applyFill="1" applyBorder="1" applyAlignment="1">
      <alignment horizontal="center" vertical="center" wrapText="1"/>
      <protection/>
    </xf>
    <xf numFmtId="0" fontId="35" fillId="29" borderId="16" xfId="0" applyFont="1" applyFill="1" applyBorder="1" applyAlignment="1">
      <alignment horizontal="center" vertical="center"/>
    </xf>
    <xf numFmtId="4" fontId="25" fillId="25" borderId="16" xfId="1043" applyNumberFormat="1" applyFont="1" applyFill="1" applyBorder="1" applyAlignment="1">
      <alignment horizontal="center" vertical="center" wrapText="1"/>
      <protection/>
    </xf>
    <xf numFmtId="4" fontId="25" fillId="29" borderId="16" xfId="1043" applyNumberFormat="1" applyFont="1" applyFill="1" applyBorder="1" applyAlignment="1">
      <alignment horizontal="center" vertical="center" wrapText="1"/>
      <protection/>
    </xf>
    <xf numFmtId="0" fontId="25" fillId="0" borderId="16" xfId="900" applyFont="1" applyBorder="1" applyAlignment="1">
      <alignment horizontal="center" vertical="center" wrapText="1"/>
      <protection/>
    </xf>
    <xf numFmtId="0" fontId="25" fillId="0" borderId="16" xfId="900" applyFont="1" applyBorder="1" applyAlignment="1">
      <alignment horizontal="center"/>
      <protection/>
    </xf>
    <xf numFmtId="2" fontId="26" fillId="0" borderId="16" xfId="0" applyNumberFormat="1" applyFont="1" applyBorder="1" applyAlignment="1">
      <alignment horizontal="center" vertical="center" wrapText="1"/>
    </xf>
    <xf numFmtId="0" fontId="1" fillId="29" borderId="19" xfId="0" applyFont="1" applyFill="1" applyBorder="1" applyAlignment="1">
      <alignment horizontal="center" vertical="center" wrapText="1"/>
    </xf>
    <xf numFmtId="0" fontId="1" fillId="29" borderId="16" xfId="739" applyFont="1" applyFill="1" applyBorder="1" applyAlignment="1">
      <alignment horizontal="center" vertical="center" wrapText="1"/>
      <protection/>
    </xf>
    <xf numFmtId="0" fontId="4" fillId="29" borderId="16" xfId="739" applyFont="1" applyFill="1" applyBorder="1" applyAlignment="1">
      <alignment horizontal="center" vertical="center" wrapText="1"/>
      <protection/>
    </xf>
    <xf numFmtId="4" fontId="4" fillId="29" borderId="16" xfId="739" applyNumberFormat="1" applyFont="1" applyFill="1" applyBorder="1" applyAlignment="1">
      <alignment horizontal="center" vertical="center" wrapText="1"/>
      <protection/>
    </xf>
    <xf numFmtId="9" fontId="4" fillId="29" borderId="16" xfId="0" applyNumberFormat="1" applyFont="1" applyFill="1" applyBorder="1" applyAlignment="1">
      <alignment horizontal="center" vertical="center" wrapText="1"/>
    </xf>
    <xf numFmtId="193" fontId="26" fillId="0" borderId="16" xfId="0" applyNumberFormat="1" applyFont="1" applyBorder="1" applyAlignment="1">
      <alignment horizontal="center" vertical="center" wrapText="1"/>
    </xf>
    <xf numFmtId="0" fontId="35" fillId="29" borderId="16" xfId="0" applyFont="1" applyFill="1" applyBorder="1" applyAlignment="1">
      <alignment vertical="center" wrapText="1"/>
    </xf>
    <xf numFmtId="193" fontId="35" fillId="0" borderId="16" xfId="0" applyNumberFormat="1" applyFont="1" applyBorder="1" applyAlignment="1">
      <alignment horizontal="center" vertical="center"/>
    </xf>
    <xf numFmtId="193" fontId="26" fillId="25" borderId="16" xfId="1043" applyNumberFormat="1" applyFont="1" applyFill="1" applyBorder="1" applyAlignment="1">
      <alignment horizontal="center" vertical="center" wrapText="1"/>
      <protection/>
    </xf>
    <xf numFmtId="193" fontId="26" fillId="29" borderId="16" xfId="1043" applyNumberFormat="1" applyFont="1" applyFill="1" applyBorder="1" applyAlignment="1">
      <alignment horizontal="center" vertical="center" wrapText="1"/>
      <protection/>
    </xf>
    <xf numFmtId="193" fontId="26" fillId="0" borderId="16" xfId="900" applyNumberFormat="1" applyFont="1" applyBorder="1" applyAlignment="1">
      <alignment horizontal="center" vertical="center" wrapText="1"/>
      <protection/>
    </xf>
    <xf numFmtId="0" fontId="41" fillId="29" borderId="0" xfId="0" applyFont="1" applyFill="1" applyBorder="1" applyAlignment="1">
      <alignment vertical="center" wrapText="1"/>
    </xf>
    <xf numFmtId="0" fontId="41" fillId="29" borderId="0" xfId="0" applyFont="1" applyFill="1" applyAlignment="1">
      <alignment vertical="center" wrapText="1"/>
    </xf>
    <xf numFmtId="2" fontId="41" fillId="29" borderId="0" xfId="0" applyNumberFormat="1" applyFont="1" applyFill="1" applyBorder="1" applyAlignment="1">
      <alignment vertical="center" wrapText="1"/>
    </xf>
    <xf numFmtId="0" fontId="41" fillId="29" borderId="0" xfId="0" applyFont="1" applyFill="1" applyBorder="1" applyAlignment="1">
      <alignment horizontal="center" vertical="center" wrapText="1"/>
    </xf>
    <xf numFmtId="0" fontId="0" fillId="0" borderId="0" xfId="736" applyFont="1" applyFill="1" applyAlignment="1">
      <alignment vertical="center" wrapText="1"/>
      <protection/>
    </xf>
    <xf numFmtId="0" fontId="1" fillId="29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/>
    </xf>
    <xf numFmtId="0" fontId="4" fillId="29" borderId="16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6" fillId="29" borderId="16" xfId="0" applyFont="1" applyFill="1" applyBorder="1" applyAlignment="1">
      <alignment vertical="center"/>
    </xf>
    <xf numFmtId="0" fontId="4" fillId="29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29" borderId="18" xfId="0" applyFont="1" applyFill="1" applyBorder="1" applyAlignment="1">
      <alignment horizontal="center" vertical="center"/>
    </xf>
    <xf numFmtId="0" fontId="30" fillId="29" borderId="16" xfId="0" applyFont="1" applyFill="1" applyBorder="1" applyAlignment="1">
      <alignment horizontal="center" vertical="center" wrapText="1"/>
    </xf>
    <xf numFmtId="0" fontId="32" fillId="29" borderId="16" xfId="0" applyFont="1" applyFill="1" applyBorder="1" applyAlignment="1">
      <alignment horizontal="center" vertical="center" wrapText="1"/>
    </xf>
    <xf numFmtId="9" fontId="32" fillId="29" borderId="16" xfId="0" applyNumberFormat="1" applyFont="1" applyFill="1" applyBorder="1" applyAlignment="1">
      <alignment horizontal="center" vertical="center" wrapText="1"/>
    </xf>
    <xf numFmtId="0" fontId="30" fillId="29" borderId="16" xfId="0" applyFont="1" applyFill="1" applyBorder="1" applyAlignment="1">
      <alignment vertical="center" wrapText="1"/>
    </xf>
    <xf numFmtId="2" fontId="30" fillId="29" borderId="16" xfId="0" applyNumberFormat="1" applyFont="1" applyFill="1" applyBorder="1" applyAlignment="1">
      <alignment vertical="center" wrapText="1"/>
    </xf>
    <xf numFmtId="2" fontId="32" fillId="29" borderId="16" xfId="0" applyNumberFormat="1" applyFont="1" applyFill="1" applyBorder="1" applyAlignment="1">
      <alignment horizontal="center" vertical="center" wrapText="1"/>
    </xf>
    <xf numFmtId="0" fontId="32" fillId="29" borderId="16" xfId="0" applyFont="1" applyFill="1" applyBorder="1" applyAlignment="1">
      <alignment vertical="center" wrapText="1"/>
    </xf>
    <xf numFmtId="2" fontId="32" fillId="29" borderId="16" xfId="0" applyNumberFormat="1" applyFont="1" applyFill="1" applyBorder="1" applyAlignment="1">
      <alignment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4" fillId="0" borderId="16" xfId="736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16" xfId="736" applyFont="1" applyFill="1" applyBorder="1" applyAlignment="1">
      <alignment horizontal="center" vertical="center" wrapText="1"/>
      <protection/>
    </xf>
    <xf numFmtId="2" fontId="1" fillId="0" borderId="16" xfId="781" applyNumberFormat="1" applyFont="1" applyFill="1" applyBorder="1" applyAlignment="1">
      <alignment horizontal="center" vertical="center" wrapText="1"/>
      <protection/>
    </xf>
    <xf numFmtId="2" fontId="1" fillId="0" borderId="16" xfId="739" applyNumberFormat="1" applyFont="1" applyFill="1" applyBorder="1" applyAlignment="1">
      <alignment horizontal="center" vertical="center" wrapText="1"/>
      <protection/>
    </xf>
    <xf numFmtId="192" fontId="1" fillId="0" borderId="16" xfId="739" applyNumberFormat="1" applyFont="1" applyFill="1" applyBorder="1" applyAlignment="1">
      <alignment horizontal="center" vertical="center" wrapText="1"/>
      <protection/>
    </xf>
    <xf numFmtId="0" fontId="35" fillId="29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736" applyFont="1" applyBorder="1" applyAlignment="1">
      <alignment horizontal="center" vertical="center" wrapText="1"/>
      <protection/>
    </xf>
    <xf numFmtId="2" fontId="26" fillId="0" borderId="16" xfId="900" applyNumberFormat="1" applyFont="1" applyBorder="1" applyAlignment="1">
      <alignment horizontal="center" vertical="center"/>
      <protection/>
    </xf>
    <xf numFmtId="192" fontId="26" fillId="0" borderId="16" xfId="736" applyNumberFormat="1" applyFont="1" applyBorder="1" applyAlignment="1">
      <alignment horizontal="center" vertical="center" wrapText="1"/>
      <protection/>
    </xf>
    <xf numFmtId="0" fontId="24" fillId="0" borderId="0" xfId="901" applyFont="1" applyAlignment="1">
      <alignment horizontal="center" vertical="center" wrapText="1"/>
      <protection/>
    </xf>
    <xf numFmtId="0" fontId="22" fillId="0" borderId="0" xfId="901" applyFont="1" applyAlignment="1">
      <alignment horizontal="center" vertical="center"/>
      <protection/>
    </xf>
    <xf numFmtId="0" fontId="25" fillId="0" borderId="0" xfId="901" applyFont="1" applyAlignment="1">
      <alignment horizontal="left" vertical="center"/>
      <protection/>
    </xf>
    <xf numFmtId="0" fontId="25" fillId="0" borderId="0" xfId="901" applyFont="1" applyAlignment="1">
      <alignment horizontal="left" vertical="center" wrapText="1"/>
      <protection/>
    </xf>
    <xf numFmtId="0" fontId="25" fillId="29" borderId="0" xfId="901" applyFont="1" applyFill="1" applyAlignment="1">
      <alignment horizontal="left" vertical="center"/>
      <protection/>
    </xf>
    <xf numFmtId="190" fontId="25" fillId="0" borderId="0" xfId="600" applyFont="1" applyAlignment="1">
      <alignment horizontal="center" vertical="center"/>
    </xf>
    <xf numFmtId="0" fontId="25" fillId="0" borderId="0" xfId="901" applyFont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8" fillId="29" borderId="0" xfId="0" applyFont="1" applyFill="1" applyBorder="1" applyAlignment="1">
      <alignment horizontal="left" vertical="top" wrapText="1"/>
    </xf>
    <xf numFmtId="0" fontId="47" fillId="29" borderId="0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29" fillId="29" borderId="0" xfId="0" applyFont="1" applyFill="1" applyBorder="1" applyAlignment="1">
      <alignment horizontal="center" vertical="center" wrapText="1"/>
    </xf>
    <xf numFmtId="0" fontId="22" fillId="29" borderId="20" xfId="0" applyFont="1" applyFill="1" applyBorder="1" applyAlignment="1">
      <alignment horizontal="right" vertical="center" wrapText="1"/>
    </xf>
    <xf numFmtId="0" fontId="1" fillId="29" borderId="20" xfId="0" applyFont="1" applyFill="1" applyBorder="1" applyAlignment="1">
      <alignment horizontal="right" vertical="center" wrapText="1"/>
    </xf>
    <xf numFmtId="0" fontId="1" fillId="29" borderId="16" xfId="0" applyFont="1" applyFill="1" applyBorder="1" applyAlignment="1">
      <alignment horizontal="center" vertical="center" wrapText="1"/>
    </xf>
  </cellXfs>
  <cellStyles count="10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3 2" xfId="43"/>
    <cellStyle name="20% - Accent2 2 4" xfId="44"/>
    <cellStyle name="20% - Accent2 2 4 2" xfId="45"/>
    <cellStyle name="20% - Accent2 2 5" xfId="46"/>
    <cellStyle name="20% - Accent2 2 5 2" xfId="47"/>
    <cellStyle name="20% - Accent2 2 6" xfId="48"/>
    <cellStyle name="20% - Accent2 3" xfId="49"/>
    <cellStyle name="20% - Accent2 3 2" xfId="50"/>
    <cellStyle name="20% - Accent2 4" xfId="51"/>
    <cellStyle name="20% - Accent2 4 2" xfId="52"/>
    <cellStyle name="20% - Accent2 4 2 2" xfId="53"/>
    <cellStyle name="20% - Accent2 4 3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3" xfId="61"/>
    <cellStyle name="20% - Accent3 2" xfId="62"/>
    <cellStyle name="20% - Accent3 2 2" xfId="63"/>
    <cellStyle name="20% - Accent3 2 2 2" xfId="64"/>
    <cellStyle name="20% - Accent3 2 3" xfId="65"/>
    <cellStyle name="20% - Accent3 2 3 2" xfId="66"/>
    <cellStyle name="20% - Accent3 2 4" xfId="67"/>
    <cellStyle name="20% - Accent3 2 4 2" xfId="68"/>
    <cellStyle name="20% - Accent3 2 5" xfId="69"/>
    <cellStyle name="20% - Accent3 2 5 2" xfId="70"/>
    <cellStyle name="20% - Accent3 2 6" xfId="71"/>
    <cellStyle name="20% - Accent3 3" xfId="72"/>
    <cellStyle name="20% - Accent3 3 2" xfId="73"/>
    <cellStyle name="20% - Accent3 4" xfId="74"/>
    <cellStyle name="20% - Accent3 4 2" xfId="75"/>
    <cellStyle name="20% - Accent3 4 2 2" xfId="76"/>
    <cellStyle name="20% - Accent3 4 3" xfId="77"/>
    <cellStyle name="20% - Accent3 5" xfId="78"/>
    <cellStyle name="20% - Accent3 5 2" xfId="79"/>
    <cellStyle name="20% - Accent3 6" xfId="80"/>
    <cellStyle name="20% - Accent3 6 2" xfId="81"/>
    <cellStyle name="20% - Accent3 7" xfId="82"/>
    <cellStyle name="20% - Accent3 7 2" xfId="83"/>
    <cellStyle name="20% - Accent4" xfId="84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 4 2" xfId="91"/>
    <cellStyle name="20% - Accent4 2 5" xfId="92"/>
    <cellStyle name="20% - Accent4 2 5 2" xfId="93"/>
    <cellStyle name="20% - Accent4 2 6" xfId="94"/>
    <cellStyle name="20% - Accent4 3" xfId="95"/>
    <cellStyle name="20% - Accent4 3 2" xfId="96"/>
    <cellStyle name="20% - Accent4 4" xfId="97"/>
    <cellStyle name="20% - Accent4 4 2" xfId="98"/>
    <cellStyle name="20% - Accent4 4 2 2" xfId="99"/>
    <cellStyle name="20% - Accent4 4 3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5" xfId="107"/>
    <cellStyle name="20% - Accent5 2" xfId="108"/>
    <cellStyle name="20% - Accent5 2 2" xfId="109"/>
    <cellStyle name="20% - Accent5 2 2 2" xfId="110"/>
    <cellStyle name="20% - Accent5 2 3" xfId="111"/>
    <cellStyle name="20% - Accent5 2 3 2" xfId="112"/>
    <cellStyle name="20% - Accent5 2 4" xfId="113"/>
    <cellStyle name="20% - Accent5 2 4 2" xfId="114"/>
    <cellStyle name="20% - Accent5 2 5" xfId="115"/>
    <cellStyle name="20% - Accent5 2 5 2" xfId="116"/>
    <cellStyle name="20% - Accent5 2 6" xfId="117"/>
    <cellStyle name="20% - Accent5 3" xfId="118"/>
    <cellStyle name="20% - Accent5 3 2" xfId="119"/>
    <cellStyle name="20% - Accent5 4" xfId="120"/>
    <cellStyle name="20% - Accent5 4 2" xfId="121"/>
    <cellStyle name="20% - Accent5 4 2 2" xfId="122"/>
    <cellStyle name="20% - Accent5 4 3" xfId="123"/>
    <cellStyle name="20% - Accent5 5" xfId="124"/>
    <cellStyle name="20% - Accent5 5 2" xfId="125"/>
    <cellStyle name="20% - Accent5 6" xfId="126"/>
    <cellStyle name="20% - Accent5 6 2" xfId="127"/>
    <cellStyle name="20% - Accent5 7" xfId="128"/>
    <cellStyle name="20% - Accent5 7 2" xfId="129"/>
    <cellStyle name="20% - Accent6" xfId="130"/>
    <cellStyle name="20% - Accent6 2" xfId="131"/>
    <cellStyle name="20% - Accent6 2 2" xfId="132"/>
    <cellStyle name="20% - Accent6 2 2 2" xfId="133"/>
    <cellStyle name="20% - Accent6 2 3" xfId="134"/>
    <cellStyle name="20% - Accent6 2 3 2" xfId="135"/>
    <cellStyle name="20% - Accent6 2 4" xfId="136"/>
    <cellStyle name="20% - Accent6 2 4 2" xfId="137"/>
    <cellStyle name="20% - Accent6 2 5" xfId="138"/>
    <cellStyle name="20% - Accent6 2 5 2" xfId="139"/>
    <cellStyle name="20% - Accent6 2 6" xfId="140"/>
    <cellStyle name="20% - Accent6 3" xfId="141"/>
    <cellStyle name="20% - Accent6 3 2" xfId="142"/>
    <cellStyle name="20% - Accent6 4" xfId="143"/>
    <cellStyle name="20% - Accent6 4 2" xfId="144"/>
    <cellStyle name="20% - Accent6 4 2 2" xfId="145"/>
    <cellStyle name="20% - Accent6 4 3" xfId="146"/>
    <cellStyle name="20% - Accent6 5" xfId="147"/>
    <cellStyle name="20% - Accent6 5 2" xfId="148"/>
    <cellStyle name="20% - Accent6 6" xfId="149"/>
    <cellStyle name="20% - Accent6 6 2" xfId="150"/>
    <cellStyle name="20% - Accent6 7" xfId="151"/>
    <cellStyle name="20% - Accent6 7 2" xfId="152"/>
    <cellStyle name="20% - Akzent1" xfId="153"/>
    <cellStyle name="20% - Akzent2" xfId="154"/>
    <cellStyle name="20% - Akzent3" xfId="155"/>
    <cellStyle name="20% - Akzent4" xfId="156"/>
    <cellStyle name="20% - Akzent5" xfId="157"/>
    <cellStyle name="20% - Akzent6" xfId="158"/>
    <cellStyle name="20% – rõhk1" xfId="159"/>
    <cellStyle name="20% – rõhk2" xfId="160"/>
    <cellStyle name="20% – rõhk3" xfId="161"/>
    <cellStyle name="20% – rõhk4" xfId="162"/>
    <cellStyle name="20% – rõhk5" xfId="163"/>
    <cellStyle name="20% – rõhk6" xfId="164"/>
    <cellStyle name="20% - Акцент1" xfId="165"/>
    <cellStyle name="20% - Акцент2" xfId="166"/>
    <cellStyle name="20% - Акцент3" xfId="167"/>
    <cellStyle name="20% - Акцент4" xfId="168"/>
    <cellStyle name="20% - Акцент5" xfId="169"/>
    <cellStyle name="20% - Акцент6" xfId="170"/>
    <cellStyle name="40% - Accent1" xfId="171"/>
    <cellStyle name="40% - Accent1 2" xfId="172"/>
    <cellStyle name="40% - Accent1 2 2" xfId="173"/>
    <cellStyle name="40% - Accent1 2 2 2" xfId="174"/>
    <cellStyle name="40% - Accent1 2 3" xfId="175"/>
    <cellStyle name="40% - Accent1 2 3 2" xfId="176"/>
    <cellStyle name="40% - Accent1 2 4" xfId="177"/>
    <cellStyle name="40% - Accent1 2 4 2" xfId="178"/>
    <cellStyle name="40% - Accent1 2 5" xfId="179"/>
    <cellStyle name="40% - Accent1 2 5 2" xfId="180"/>
    <cellStyle name="40% - Accent1 2 6" xfId="181"/>
    <cellStyle name="40% - Accent1 3" xfId="182"/>
    <cellStyle name="40% - Accent1 3 2" xfId="183"/>
    <cellStyle name="40% - Accent1 4" xfId="184"/>
    <cellStyle name="40% - Accent1 4 2" xfId="185"/>
    <cellStyle name="40% - Accent1 4 2 2" xfId="186"/>
    <cellStyle name="40% - Accent1 4 3" xfId="187"/>
    <cellStyle name="40% - Accent1 5" xfId="188"/>
    <cellStyle name="40% - Accent1 5 2" xfId="189"/>
    <cellStyle name="40% - Accent1 6" xfId="190"/>
    <cellStyle name="40% - Accent1 6 2" xfId="191"/>
    <cellStyle name="40% - Accent1 7" xfId="192"/>
    <cellStyle name="40% - Accent1 7 2" xfId="193"/>
    <cellStyle name="40% - Accent2" xfId="194"/>
    <cellStyle name="40% - Accent2 2" xfId="195"/>
    <cellStyle name="40% - Accent2 2 2" xfId="196"/>
    <cellStyle name="40% - Accent2 2 2 2" xfId="197"/>
    <cellStyle name="40% - Accent2 2 3" xfId="198"/>
    <cellStyle name="40% - Accent2 2 3 2" xfId="199"/>
    <cellStyle name="40% - Accent2 2 4" xfId="200"/>
    <cellStyle name="40% - Accent2 2 4 2" xfId="201"/>
    <cellStyle name="40% - Accent2 2 5" xfId="202"/>
    <cellStyle name="40% - Accent2 2 5 2" xfId="203"/>
    <cellStyle name="40% - Accent2 2 6" xfId="204"/>
    <cellStyle name="40% - Accent2 3" xfId="205"/>
    <cellStyle name="40% - Accent2 3 2" xfId="206"/>
    <cellStyle name="40% - Accent2 4" xfId="207"/>
    <cellStyle name="40% - Accent2 4 2" xfId="208"/>
    <cellStyle name="40% - Accent2 4 2 2" xfId="209"/>
    <cellStyle name="40% - Accent2 4 3" xfId="210"/>
    <cellStyle name="40% - Accent2 5" xfId="211"/>
    <cellStyle name="40% - Accent2 5 2" xfId="212"/>
    <cellStyle name="40% - Accent2 6" xfId="213"/>
    <cellStyle name="40% - Accent2 6 2" xfId="214"/>
    <cellStyle name="40% - Accent2 7" xfId="215"/>
    <cellStyle name="40% - Accent2 7 2" xfId="216"/>
    <cellStyle name="40% - Accent3" xfId="217"/>
    <cellStyle name="40% - Accent3 2" xfId="218"/>
    <cellStyle name="40% - Accent3 2 2" xfId="219"/>
    <cellStyle name="40% - Accent3 2 2 2" xfId="220"/>
    <cellStyle name="40% - Accent3 2 3" xfId="221"/>
    <cellStyle name="40% - Accent3 2 3 2" xfId="222"/>
    <cellStyle name="40% - Accent3 2 4" xfId="223"/>
    <cellStyle name="40% - Accent3 2 4 2" xfId="224"/>
    <cellStyle name="40% - Accent3 2 5" xfId="225"/>
    <cellStyle name="40% - Accent3 2 5 2" xfId="226"/>
    <cellStyle name="40% - Accent3 2 6" xfId="227"/>
    <cellStyle name="40% - Accent3 3" xfId="228"/>
    <cellStyle name="40% - Accent3 3 2" xfId="229"/>
    <cellStyle name="40% - Accent3 4" xfId="230"/>
    <cellStyle name="40% - Accent3 4 2" xfId="231"/>
    <cellStyle name="40% - Accent3 4 2 2" xfId="232"/>
    <cellStyle name="40% - Accent3 4 3" xfId="233"/>
    <cellStyle name="40% - Accent3 5" xfId="234"/>
    <cellStyle name="40% - Accent3 5 2" xfId="235"/>
    <cellStyle name="40% - Accent3 6" xfId="236"/>
    <cellStyle name="40% - Accent3 6 2" xfId="237"/>
    <cellStyle name="40% - Accent3 7" xfId="238"/>
    <cellStyle name="40% - Accent3 7 2" xfId="239"/>
    <cellStyle name="40% - Accent4" xfId="240"/>
    <cellStyle name="40% - Accent4 2" xfId="241"/>
    <cellStyle name="40% - Accent4 2 2" xfId="242"/>
    <cellStyle name="40% - Accent4 2 2 2" xfId="243"/>
    <cellStyle name="40% - Accent4 2 3" xfId="244"/>
    <cellStyle name="40% - Accent4 2 3 2" xfId="245"/>
    <cellStyle name="40% - Accent4 2 4" xfId="246"/>
    <cellStyle name="40% - Accent4 2 4 2" xfId="247"/>
    <cellStyle name="40% - Accent4 2 5" xfId="248"/>
    <cellStyle name="40% - Accent4 2 5 2" xfId="249"/>
    <cellStyle name="40% - Accent4 2 6" xfId="250"/>
    <cellStyle name="40% - Accent4 3" xfId="251"/>
    <cellStyle name="40% - Accent4 3 2" xfId="252"/>
    <cellStyle name="40% - Accent4 4" xfId="253"/>
    <cellStyle name="40% - Accent4 4 2" xfId="254"/>
    <cellStyle name="40% - Accent4 4 2 2" xfId="255"/>
    <cellStyle name="40% - Accent4 4 3" xfId="256"/>
    <cellStyle name="40% - Accent4 5" xfId="257"/>
    <cellStyle name="40% - Accent4 5 2" xfId="258"/>
    <cellStyle name="40% - Accent4 6" xfId="259"/>
    <cellStyle name="40% - Accent4 6 2" xfId="260"/>
    <cellStyle name="40% - Accent4 7" xfId="261"/>
    <cellStyle name="40% - Accent4 7 2" xfId="262"/>
    <cellStyle name="40% - Accent5" xfId="263"/>
    <cellStyle name="40% - Accent5 2" xfId="264"/>
    <cellStyle name="40% - Accent5 2 2" xfId="265"/>
    <cellStyle name="40% - Accent5 2 2 2" xfId="266"/>
    <cellStyle name="40% - Accent5 2 3" xfId="267"/>
    <cellStyle name="40% - Accent5 2 3 2" xfId="268"/>
    <cellStyle name="40% - Accent5 2 4" xfId="269"/>
    <cellStyle name="40% - Accent5 2 4 2" xfId="270"/>
    <cellStyle name="40% - Accent5 2 5" xfId="271"/>
    <cellStyle name="40% - Accent5 2 5 2" xfId="272"/>
    <cellStyle name="40% - Accent5 2 6" xfId="273"/>
    <cellStyle name="40% - Accent5 3" xfId="274"/>
    <cellStyle name="40% - Accent5 3 2" xfId="275"/>
    <cellStyle name="40% - Accent5 4" xfId="276"/>
    <cellStyle name="40% - Accent5 4 2" xfId="277"/>
    <cellStyle name="40% - Accent5 4 2 2" xfId="278"/>
    <cellStyle name="40% - Accent5 4 3" xfId="279"/>
    <cellStyle name="40% - Accent5 5" xfId="280"/>
    <cellStyle name="40% - Accent5 5 2" xfId="281"/>
    <cellStyle name="40% - Accent5 6" xfId="282"/>
    <cellStyle name="40% - Accent5 6 2" xfId="283"/>
    <cellStyle name="40% - Accent5 7" xfId="284"/>
    <cellStyle name="40% - Accent5 7 2" xfId="285"/>
    <cellStyle name="40% - Accent6" xfId="286"/>
    <cellStyle name="40% - Accent6 2" xfId="287"/>
    <cellStyle name="40% - Accent6 2 2" xfId="288"/>
    <cellStyle name="40% - Accent6 2 2 2" xfId="289"/>
    <cellStyle name="40% - Accent6 2 3" xfId="290"/>
    <cellStyle name="40% - Accent6 2 3 2" xfId="291"/>
    <cellStyle name="40% - Accent6 2 4" xfId="292"/>
    <cellStyle name="40% - Accent6 2 4 2" xfId="293"/>
    <cellStyle name="40% - Accent6 2 5" xfId="294"/>
    <cellStyle name="40% - Accent6 2 5 2" xfId="295"/>
    <cellStyle name="40% - Accent6 2 6" xfId="296"/>
    <cellStyle name="40% - Accent6 3" xfId="297"/>
    <cellStyle name="40% - Accent6 3 2" xfId="298"/>
    <cellStyle name="40% - Accent6 4" xfId="299"/>
    <cellStyle name="40% - Accent6 4 2" xfId="300"/>
    <cellStyle name="40% - Accent6 4 2 2" xfId="301"/>
    <cellStyle name="40% - Accent6 4 3" xfId="302"/>
    <cellStyle name="40% - Accent6 5" xfId="303"/>
    <cellStyle name="40% - Accent6 5 2" xfId="304"/>
    <cellStyle name="40% - Accent6 6" xfId="305"/>
    <cellStyle name="40% - Accent6 6 2" xfId="306"/>
    <cellStyle name="40% - Accent6 7" xfId="307"/>
    <cellStyle name="40% - Accent6 7 2" xfId="308"/>
    <cellStyle name="40% - Akzent1" xfId="309"/>
    <cellStyle name="40% - Akzent2" xfId="310"/>
    <cellStyle name="40% - Akzent3" xfId="311"/>
    <cellStyle name="40% - Akzent4" xfId="312"/>
    <cellStyle name="40% - Akzent5" xfId="313"/>
    <cellStyle name="40% - Akzent6" xfId="314"/>
    <cellStyle name="40% – rõhk1" xfId="315"/>
    <cellStyle name="40% – rõhk2" xfId="316"/>
    <cellStyle name="40% – rõhk3" xfId="317"/>
    <cellStyle name="40% – rõhk4" xfId="318"/>
    <cellStyle name="40% – rõhk5" xfId="319"/>
    <cellStyle name="40% – rõhk6" xfId="320"/>
    <cellStyle name="40% - Акцент1" xfId="321"/>
    <cellStyle name="40% - Акцент2" xfId="322"/>
    <cellStyle name="40% - Акцент3" xfId="323"/>
    <cellStyle name="40% - Акцент4" xfId="324"/>
    <cellStyle name="40% - Акцент5" xfId="325"/>
    <cellStyle name="40% - Акцент6" xfId="326"/>
    <cellStyle name="60% - Accent1" xfId="327"/>
    <cellStyle name="60% - Accent1 2" xfId="328"/>
    <cellStyle name="60% - Accent1 2 2" xfId="329"/>
    <cellStyle name="60% - Accent1 2 3" xfId="330"/>
    <cellStyle name="60% - Accent1 2 4" xfId="331"/>
    <cellStyle name="60% - Accent1 2 5" xfId="332"/>
    <cellStyle name="60% - Accent1 3" xfId="333"/>
    <cellStyle name="60% - Accent1 4" xfId="334"/>
    <cellStyle name="60% - Accent1 4 2" xfId="335"/>
    <cellStyle name="60% - Accent1 5" xfId="336"/>
    <cellStyle name="60% - Accent1 6" xfId="337"/>
    <cellStyle name="60% - Accent1 7" xfId="338"/>
    <cellStyle name="60% - Accent2" xfId="339"/>
    <cellStyle name="60% - Accent2 2" xfId="340"/>
    <cellStyle name="60% - Accent2 2 2" xfId="341"/>
    <cellStyle name="60% - Accent2 2 3" xfId="342"/>
    <cellStyle name="60% - Accent2 2 4" xfId="343"/>
    <cellStyle name="60% - Accent2 2 5" xfId="344"/>
    <cellStyle name="60% - Accent2 3" xfId="345"/>
    <cellStyle name="60% - Accent2 4" xfId="346"/>
    <cellStyle name="60% - Accent2 4 2" xfId="347"/>
    <cellStyle name="60% - Accent2 5" xfId="348"/>
    <cellStyle name="60% - Accent2 6" xfId="349"/>
    <cellStyle name="60% - Accent2 7" xfId="350"/>
    <cellStyle name="60% - Accent3" xfId="351"/>
    <cellStyle name="60% - Accent3 2" xfId="352"/>
    <cellStyle name="60% - Accent3 2 2" xfId="353"/>
    <cellStyle name="60% - Accent3 2 3" xfId="354"/>
    <cellStyle name="60% - Accent3 2 4" xfId="355"/>
    <cellStyle name="60% - Accent3 2 5" xfId="356"/>
    <cellStyle name="60% - Accent3 3" xfId="357"/>
    <cellStyle name="60% - Accent3 4" xfId="358"/>
    <cellStyle name="60% - Accent3 4 2" xfId="359"/>
    <cellStyle name="60% - Accent3 5" xfId="360"/>
    <cellStyle name="60% - Accent3 6" xfId="361"/>
    <cellStyle name="60% - Accent3 7" xfId="362"/>
    <cellStyle name="60% - Accent4" xfId="363"/>
    <cellStyle name="60% - Accent4 2" xfId="364"/>
    <cellStyle name="60% - Accent4 2 2" xfId="365"/>
    <cellStyle name="60% - Accent4 2 3" xfId="366"/>
    <cellStyle name="60% - Accent4 2 4" xfId="367"/>
    <cellStyle name="60% - Accent4 2 5" xfId="368"/>
    <cellStyle name="60% - Accent4 3" xfId="369"/>
    <cellStyle name="60% - Accent4 4" xfId="370"/>
    <cellStyle name="60% - Accent4 4 2" xfId="371"/>
    <cellStyle name="60% - Accent4 5" xfId="372"/>
    <cellStyle name="60% - Accent4 6" xfId="373"/>
    <cellStyle name="60% - Accent4 7" xfId="374"/>
    <cellStyle name="60% - Accent5" xfId="375"/>
    <cellStyle name="60% - Accent5 2" xfId="376"/>
    <cellStyle name="60% - Accent5 2 2" xfId="377"/>
    <cellStyle name="60% - Accent5 2 3" xfId="378"/>
    <cellStyle name="60% - Accent5 2 4" xfId="379"/>
    <cellStyle name="60% - Accent5 2 5" xfId="380"/>
    <cellStyle name="60% - Accent5 3" xfId="381"/>
    <cellStyle name="60% - Accent5 4" xfId="382"/>
    <cellStyle name="60% - Accent5 4 2" xfId="383"/>
    <cellStyle name="60% - Accent5 5" xfId="384"/>
    <cellStyle name="60% - Accent5 6" xfId="385"/>
    <cellStyle name="60% - Accent5 7" xfId="386"/>
    <cellStyle name="60% - Accent6" xfId="387"/>
    <cellStyle name="60% - Accent6 2" xfId="388"/>
    <cellStyle name="60% - Accent6 2 2" xfId="389"/>
    <cellStyle name="60% - Accent6 2 3" xfId="390"/>
    <cellStyle name="60% - Accent6 2 4" xfId="391"/>
    <cellStyle name="60% - Accent6 2 5" xfId="392"/>
    <cellStyle name="60% - Accent6 3" xfId="393"/>
    <cellStyle name="60% - Accent6 4" xfId="394"/>
    <cellStyle name="60% - Accent6 4 2" xfId="395"/>
    <cellStyle name="60% - Accent6 5" xfId="396"/>
    <cellStyle name="60% - Accent6 6" xfId="397"/>
    <cellStyle name="60% - Accent6 7" xfId="398"/>
    <cellStyle name="60% - Akzent1" xfId="399"/>
    <cellStyle name="60% - Akzent2" xfId="400"/>
    <cellStyle name="60% - Akzent3" xfId="401"/>
    <cellStyle name="60% - Akzent4" xfId="402"/>
    <cellStyle name="60% - Akzent5" xfId="403"/>
    <cellStyle name="60% - Akzent6" xfId="404"/>
    <cellStyle name="60% – rõhk1" xfId="405"/>
    <cellStyle name="60% – rõhk2" xfId="406"/>
    <cellStyle name="60% – rõhk3" xfId="407"/>
    <cellStyle name="60% – rõhk4" xfId="408"/>
    <cellStyle name="60% – rõhk5" xfId="409"/>
    <cellStyle name="60% – rõhk6" xfId="410"/>
    <cellStyle name="60% - Акцент1" xfId="411"/>
    <cellStyle name="60% - Акцент2" xfId="412"/>
    <cellStyle name="60% - Акцент3" xfId="413"/>
    <cellStyle name="60% - Акцент4" xfId="414"/>
    <cellStyle name="60% - Акцент5" xfId="415"/>
    <cellStyle name="60% - Акцент6" xfId="416"/>
    <cellStyle name="Accent1" xfId="417"/>
    <cellStyle name="Accent1 2" xfId="418"/>
    <cellStyle name="Accent1 2 2" xfId="419"/>
    <cellStyle name="Accent1 2 3" xfId="420"/>
    <cellStyle name="Accent1 2 4" xfId="421"/>
    <cellStyle name="Accent1 2 5" xfId="422"/>
    <cellStyle name="Accent1 3" xfId="423"/>
    <cellStyle name="Accent1 4" xfId="424"/>
    <cellStyle name="Accent1 4 2" xfId="425"/>
    <cellStyle name="Accent1 5" xfId="426"/>
    <cellStyle name="Accent1 6" xfId="427"/>
    <cellStyle name="Accent1 7" xfId="428"/>
    <cellStyle name="Accent2" xfId="429"/>
    <cellStyle name="Accent2 2" xfId="430"/>
    <cellStyle name="Accent2 2 2" xfId="431"/>
    <cellStyle name="Accent2 2 3" xfId="432"/>
    <cellStyle name="Accent2 2 4" xfId="433"/>
    <cellStyle name="Accent2 2 5" xfId="434"/>
    <cellStyle name="Accent2 3" xfId="435"/>
    <cellStyle name="Accent2 4" xfId="436"/>
    <cellStyle name="Accent2 4 2" xfId="437"/>
    <cellStyle name="Accent2 5" xfId="438"/>
    <cellStyle name="Accent2 6" xfId="439"/>
    <cellStyle name="Accent2 7" xfId="440"/>
    <cellStyle name="Accent3" xfId="441"/>
    <cellStyle name="Accent3 2" xfId="442"/>
    <cellStyle name="Accent3 2 2" xfId="443"/>
    <cellStyle name="Accent3 2 3" xfId="444"/>
    <cellStyle name="Accent3 2 4" xfId="445"/>
    <cellStyle name="Accent3 2 5" xfId="446"/>
    <cellStyle name="Accent3 3" xfId="447"/>
    <cellStyle name="Accent3 4" xfId="448"/>
    <cellStyle name="Accent3 4 2" xfId="449"/>
    <cellStyle name="Accent3 5" xfId="450"/>
    <cellStyle name="Accent3 6" xfId="451"/>
    <cellStyle name="Accent3 7" xfId="452"/>
    <cellStyle name="Accent4" xfId="453"/>
    <cellStyle name="Accent4 2" xfId="454"/>
    <cellStyle name="Accent4 2 2" xfId="455"/>
    <cellStyle name="Accent4 2 3" xfId="456"/>
    <cellStyle name="Accent4 2 4" xfId="457"/>
    <cellStyle name="Accent4 2 5" xfId="458"/>
    <cellStyle name="Accent4 3" xfId="459"/>
    <cellStyle name="Accent4 4" xfId="460"/>
    <cellStyle name="Accent4 4 2" xfId="461"/>
    <cellStyle name="Accent4 5" xfId="462"/>
    <cellStyle name="Accent4 6" xfId="463"/>
    <cellStyle name="Accent4 7" xfId="464"/>
    <cellStyle name="Accent5" xfId="465"/>
    <cellStyle name="Accent5 2" xfId="466"/>
    <cellStyle name="Accent5 2 2" xfId="467"/>
    <cellStyle name="Accent5 2 3" xfId="468"/>
    <cellStyle name="Accent5 2 4" xfId="469"/>
    <cellStyle name="Accent5 2 5" xfId="470"/>
    <cellStyle name="Accent5 3" xfId="471"/>
    <cellStyle name="Accent5 4" xfId="472"/>
    <cellStyle name="Accent5 4 2" xfId="473"/>
    <cellStyle name="Accent5 5" xfId="474"/>
    <cellStyle name="Accent5 6" xfId="475"/>
    <cellStyle name="Accent5 7" xfId="476"/>
    <cellStyle name="Accent6" xfId="477"/>
    <cellStyle name="Accent6 2" xfId="478"/>
    <cellStyle name="Accent6 2 2" xfId="479"/>
    <cellStyle name="Accent6 2 3" xfId="480"/>
    <cellStyle name="Accent6 2 4" xfId="481"/>
    <cellStyle name="Accent6 2 5" xfId="482"/>
    <cellStyle name="Accent6 3" xfId="483"/>
    <cellStyle name="Accent6 4" xfId="484"/>
    <cellStyle name="Accent6 4 2" xfId="485"/>
    <cellStyle name="Accent6 5" xfId="486"/>
    <cellStyle name="Accent6 6" xfId="487"/>
    <cellStyle name="Accent6 7" xfId="488"/>
    <cellStyle name="Akzent1" xfId="489"/>
    <cellStyle name="Akzent2" xfId="490"/>
    <cellStyle name="Akzent3" xfId="491"/>
    <cellStyle name="Akzent4" xfId="492"/>
    <cellStyle name="Akzent5" xfId="493"/>
    <cellStyle name="Akzent6" xfId="494"/>
    <cellStyle name="Arvutus" xfId="495"/>
    <cellStyle name="Ausgabe" xfId="496"/>
    <cellStyle name="Bad" xfId="497"/>
    <cellStyle name="Bad 2" xfId="498"/>
    <cellStyle name="Bad 2 2" xfId="499"/>
    <cellStyle name="Bad 2 3" xfId="500"/>
    <cellStyle name="Bad 2 4" xfId="501"/>
    <cellStyle name="Bad 2 5" xfId="502"/>
    <cellStyle name="Bad 3" xfId="503"/>
    <cellStyle name="Bad 4" xfId="504"/>
    <cellStyle name="Bad 4 2" xfId="505"/>
    <cellStyle name="Bad 5" xfId="506"/>
    <cellStyle name="Bad 6" xfId="507"/>
    <cellStyle name="Bad 7" xfId="508"/>
    <cellStyle name="Berechnung" xfId="509"/>
    <cellStyle name="Calculation" xfId="510"/>
    <cellStyle name="Calculation 2" xfId="511"/>
    <cellStyle name="Calculation 2 2" xfId="512"/>
    <cellStyle name="Calculation 2 3" xfId="513"/>
    <cellStyle name="Calculation 2 4" xfId="514"/>
    <cellStyle name="Calculation 2 5" xfId="515"/>
    <cellStyle name="Calculation 2_anakia II etapi.xls sm. defeqturi" xfId="516"/>
    <cellStyle name="Calculation 3" xfId="517"/>
    <cellStyle name="Calculation 4" xfId="518"/>
    <cellStyle name="Calculation 4 2" xfId="519"/>
    <cellStyle name="Calculation 4_anakia II etapi.xls sm. defeqturi" xfId="520"/>
    <cellStyle name="Calculation 5" xfId="521"/>
    <cellStyle name="Calculation 6" xfId="522"/>
    <cellStyle name="Calculation 7" xfId="523"/>
    <cellStyle name="Check Cell" xfId="524"/>
    <cellStyle name="Check Cell 2" xfId="525"/>
    <cellStyle name="Check Cell 2 2" xfId="526"/>
    <cellStyle name="Check Cell 2 3" xfId="527"/>
    <cellStyle name="Check Cell 2 4" xfId="528"/>
    <cellStyle name="Check Cell 2 5" xfId="529"/>
    <cellStyle name="Check Cell 2_anakia II etapi.xls sm. defeqturi" xfId="530"/>
    <cellStyle name="Check Cell 3" xfId="531"/>
    <cellStyle name="Check Cell 4" xfId="532"/>
    <cellStyle name="Check Cell 4 2" xfId="533"/>
    <cellStyle name="Check Cell 4_anakia II etapi.xls sm. defeqturi" xfId="534"/>
    <cellStyle name="Check Cell 5" xfId="535"/>
    <cellStyle name="Check Cell 6" xfId="536"/>
    <cellStyle name="Check Cell 7" xfId="537"/>
    <cellStyle name="Comma" xfId="538"/>
    <cellStyle name="Comma [0]" xfId="539"/>
    <cellStyle name="Comma 10" xfId="540"/>
    <cellStyle name="Comma 10 2" xfId="541"/>
    <cellStyle name="Comma 11" xfId="542"/>
    <cellStyle name="Comma 11 2" xfId="543"/>
    <cellStyle name="Comma 12" xfId="544"/>
    <cellStyle name="Comma 12 2" xfId="545"/>
    <cellStyle name="Comma 12 3" xfId="546"/>
    <cellStyle name="Comma 12 4" xfId="547"/>
    <cellStyle name="Comma 12 5" xfId="548"/>
    <cellStyle name="Comma 12 6" xfId="549"/>
    <cellStyle name="Comma 12 7" xfId="550"/>
    <cellStyle name="Comma 12 8" xfId="551"/>
    <cellStyle name="Comma 13" xfId="552"/>
    <cellStyle name="Comma 14" xfId="553"/>
    <cellStyle name="Comma 14 2" xfId="554"/>
    <cellStyle name="Comma 15" xfId="555"/>
    <cellStyle name="Comma 15 2" xfId="556"/>
    <cellStyle name="Comma 16" xfId="557"/>
    <cellStyle name="Comma 17" xfId="558"/>
    <cellStyle name="Comma 17 2" xfId="559"/>
    <cellStyle name="Comma 17 3" xfId="560"/>
    <cellStyle name="Comma 18" xfId="561"/>
    <cellStyle name="Comma 18 2" xfId="562"/>
    <cellStyle name="Comma 18 3" xfId="563"/>
    <cellStyle name="Comma 19" xfId="564"/>
    <cellStyle name="Comma 19 2" xfId="565"/>
    <cellStyle name="Comma 19 3" xfId="566"/>
    <cellStyle name="Comma 2" xfId="567"/>
    <cellStyle name="Comma 2 2" xfId="568"/>
    <cellStyle name="Comma 2 2 2" xfId="569"/>
    <cellStyle name="Comma 2 2 2 2" xfId="570"/>
    <cellStyle name="Comma 2 2 3" xfId="571"/>
    <cellStyle name="Comma 2 2 4" xfId="572"/>
    <cellStyle name="Comma 2 3" xfId="573"/>
    <cellStyle name="Comma 2 3 2" xfId="574"/>
    <cellStyle name="Comma 2 4" xfId="575"/>
    <cellStyle name="Comma 2 5" xfId="576"/>
    <cellStyle name="Comma 2 6" xfId="577"/>
    <cellStyle name="Comma 20" xfId="578"/>
    <cellStyle name="Comma 20 2" xfId="579"/>
    <cellStyle name="Comma 21" xfId="580"/>
    <cellStyle name="Comma 22" xfId="581"/>
    <cellStyle name="Comma 3" xfId="582"/>
    <cellStyle name="Comma 3 2" xfId="583"/>
    <cellStyle name="Comma 3 3" xfId="584"/>
    <cellStyle name="Comma 4" xfId="585"/>
    <cellStyle name="Comma 4 2" xfId="586"/>
    <cellStyle name="Comma 5" xfId="587"/>
    <cellStyle name="Comma 5 2" xfId="588"/>
    <cellStyle name="Comma 6" xfId="589"/>
    <cellStyle name="Comma 6 2" xfId="590"/>
    <cellStyle name="Comma 7" xfId="591"/>
    <cellStyle name="Comma 7 2" xfId="592"/>
    <cellStyle name="Comma 8" xfId="593"/>
    <cellStyle name="Comma 8 2" xfId="594"/>
    <cellStyle name="Comma 9" xfId="595"/>
    <cellStyle name="Comma 9 2" xfId="596"/>
    <cellStyle name="Currency" xfId="597"/>
    <cellStyle name="Currency [0]" xfId="598"/>
    <cellStyle name="Currency 2" xfId="599"/>
    <cellStyle name="Currency_McxeTa BOQ - File. 17.05.2010" xfId="600"/>
    <cellStyle name="Eingabe" xfId="601"/>
    <cellStyle name="Ergebnis" xfId="602"/>
    <cellStyle name="Erklärender Text" xfId="603"/>
    <cellStyle name="Explanatory Text" xfId="604"/>
    <cellStyle name="Explanatory Text 2" xfId="605"/>
    <cellStyle name="Explanatory Text 2 2" xfId="606"/>
    <cellStyle name="Explanatory Text 2 3" xfId="607"/>
    <cellStyle name="Explanatory Text 2 4" xfId="608"/>
    <cellStyle name="Explanatory Text 2 5" xfId="609"/>
    <cellStyle name="Explanatory Text 3" xfId="610"/>
    <cellStyle name="Explanatory Text 4" xfId="611"/>
    <cellStyle name="Explanatory Text 4 2" xfId="612"/>
    <cellStyle name="Explanatory Text 5" xfId="613"/>
    <cellStyle name="Explanatory Text 6" xfId="614"/>
    <cellStyle name="Explanatory Text 7" xfId="615"/>
    <cellStyle name="Followed Hyperlink" xfId="616"/>
    <cellStyle name="Good" xfId="617"/>
    <cellStyle name="Good 2" xfId="618"/>
    <cellStyle name="Good 2 2" xfId="619"/>
    <cellStyle name="Good 2 3" xfId="620"/>
    <cellStyle name="Good 2 4" xfId="621"/>
    <cellStyle name="Good 2 5" xfId="622"/>
    <cellStyle name="Good 3" xfId="623"/>
    <cellStyle name="Good 4" xfId="624"/>
    <cellStyle name="Good 4 2" xfId="625"/>
    <cellStyle name="Good 5" xfId="626"/>
    <cellStyle name="Good 6" xfId="627"/>
    <cellStyle name="Good 7" xfId="628"/>
    <cellStyle name="Gut" xfId="629"/>
    <cellStyle name="Halb" xfId="630"/>
    <cellStyle name="Hea" xfId="631"/>
    <cellStyle name="Heading 1" xfId="632"/>
    <cellStyle name="Heading 1 2" xfId="633"/>
    <cellStyle name="Heading 1 2 2" xfId="634"/>
    <cellStyle name="Heading 1 2 3" xfId="635"/>
    <cellStyle name="Heading 1 2 4" xfId="636"/>
    <cellStyle name="Heading 1 2 5" xfId="637"/>
    <cellStyle name="Heading 1 2_anakia II etapi.xls sm. defeqturi" xfId="638"/>
    <cellStyle name="Heading 1 3" xfId="639"/>
    <cellStyle name="Heading 1 4" xfId="640"/>
    <cellStyle name="Heading 1 4 2" xfId="641"/>
    <cellStyle name="Heading 1 4_anakia II etapi.xls sm. defeqturi" xfId="642"/>
    <cellStyle name="Heading 1 5" xfId="643"/>
    <cellStyle name="Heading 1 6" xfId="644"/>
    <cellStyle name="Heading 1 7" xfId="645"/>
    <cellStyle name="Heading 2" xfId="646"/>
    <cellStyle name="Heading 2 2" xfId="647"/>
    <cellStyle name="Heading 2 2 2" xfId="648"/>
    <cellStyle name="Heading 2 2 3" xfId="649"/>
    <cellStyle name="Heading 2 2 4" xfId="650"/>
    <cellStyle name="Heading 2 2 5" xfId="651"/>
    <cellStyle name="Heading 2 2_anakia II etapi.xls sm. defeqturi" xfId="652"/>
    <cellStyle name="Heading 2 3" xfId="653"/>
    <cellStyle name="Heading 2 4" xfId="654"/>
    <cellStyle name="Heading 2 4 2" xfId="655"/>
    <cellStyle name="Heading 2 4_anakia II etapi.xls sm. defeqturi" xfId="656"/>
    <cellStyle name="Heading 2 5" xfId="657"/>
    <cellStyle name="Heading 2 6" xfId="658"/>
    <cellStyle name="Heading 2 7" xfId="659"/>
    <cellStyle name="Heading 3" xfId="660"/>
    <cellStyle name="Heading 3 2" xfId="661"/>
    <cellStyle name="Heading 3 2 2" xfId="662"/>
    <cellStyle name="Heading 3 2 3" xfId="663"/>
    <cellStyle name="Heading 3 2 4" xfId="664"/>
    <cellStyle name="Heading 3 2 5" xfId="665"/>
    <cellStyle name="Heading 3 2_anakia II etapi.xls sm. defeqturi" xfId="666"/>
    <cellStyle name="Heading 3 3" xfId="667"/>
    <cellStyle name="Heading 3 4" xfId="668"/>
    <cellStyle name="Heading 3 4 2" xfId="669"/>
    <cellStyle name="Heading 3 4_anakia II etapi.xls sm. defeqturi" xfId="670"/>
    <cellStyle name="Heading 3 5" xfId="671"/>
    <cellStyle name="Heading 3 6" xfId="672"/>
    <cellStyle name="Heading 3 7" xfId="673"/>
    <cellStyle name="Heading 4" xfId="674"/>
    <cellStyle name="Heading 4 2" xfId="675"/>
    <cellStyle name="Heading 4 2 2" xfId="676"/>
    <cellStyle name="Heading 4 2 3" xfId="677"/>
    <cellStyle name="Heading 4 2 4" xfId="678"/>
    <cellStyle name="Heading 4 2 5" xfId="679"/>
    <cellStyle name="Heading 4 3" xfId="680"/>
    <cellStyle name="Heading 4 4" xfId="681"/>
    <cellStyle name="Heading 4 4 2" xfId="682"/>
    <cellStyle name="Heading 4 5" xfId="683"/>
    <cellStyle name="Heading 4 6" xfId="684"/>
    <cellStyle name="Heading 4 7" xfId="685"/>
    <cellStyle name="Hoiatustekst" xfId="686"/>
    <cellStyle name="Hyperlink" xfId="687"/>
    <cellStyle name="Hyperlink 2" xfId="688"/>
    <cellStyle name="Hyperlink 2 2" xfId="689"/>
    <cellStyle name="Input" xfId="690"/>
    <cellStyle name="Input 2" xfId="691"/>
    <cellStyle name="Input 2 2" xfId="692"/>
    <cellStyle name="Input 2 3" xfId="693"/>
    <cellStyle name="Input 2 4" xfId="694"/>
    <cellStyle name="Input 2 5" xfId="695"/>
    <cellStyle name="Input 2_anakia II etapi.xls sm. defeqturi" xfId="696"/>
    <cellStyle name="Input 3" xfId="697"/>
    <cellStyle name="Input 4" xfId="698"/>
    <cellStyle name="Input 4 2" xfId="699"/>
    <cellStyle name="Input 4_anakia II etapi.xls sm. defeqturi" xfId="700"/>
    <cellStyle name="Input 5" xfId="701"/>
    <cellStyle name="Input 6" xfId="702"/>
    <cellStyle name="Input 7" xfId="703"/>
    <cellStyle name="Kokku" xfId="704"/>
    <cellStyle name="Kontrolli lahtrit" xfId="705"/>
    <cellStyle name="Lingitud lahter" xfId="706"/>
    <cellStyle name="Linked Cell" xfId="707"/>
    <cellStyle name="Linked Cell 2" xfId="708"/>
    <cellStyle name="Linked Cell 2 2" xfId="709"/>
    <cellStyle name="Linked Cell 2 3" xfId="710"/>
    <cellStyle name="Linked Cell 2 4" xfId="711"/>
    <cellStyle name="Linked Cell 2 5" xfId="712"/>
    <cellStyle name="Linked Cell 2_anakia II etapi.xls sm. defeqturi" xfId="713"/>
    <cellStyle name="Linked Cell 3" xfId="714"/>
    <cellStyle name="Linked Cell 4" xfId="715"/>
    <cellStyle name="Linked Cell 4 2" xfId="716"/>
    <cellStyle name="Linked Cell 4_anakia II etapi.xls sm. defeqturi" xfId="717"/>
    <cellStyle name="Linked Cell 5" xfId="718"/>
    <cellStyle name="Linked Cell 6" xfId="719"/>
    <cellStyle name="Linked Cell 7" xfId="720"/>
    <cellStyle name="Märkus" xfId="721"/>
    <cellStyle name="Neutraalne" xfId="722"/>
    <cellStyle name="Neutral" xfId="723"/>
    <cellStyle name="Neutral 2" xfId="724"/>
    <cellStyle name="Neutral 2 2" xfId="725"/>
    <cellStyle name="Neutral 2 3" xfId="726"/>
    <cellStyle name="Neutral 2 4" xfId="727"/>
    <cellStyle name="Neutral 2 5" xfId="728"/>
    <cellStyle name="Neutral 3" xfId="729"/>
    <cellStyle name="Neutral 4" xfId="730"/>
    <cellStyle name="Neutral 4 2" xfId="731"/>
    <cellStyle name="Neutral 5" xfId="732"/>
    <cellStyle name="Neutral 6" xfId="733"/>
    <cellStyle name="Neutral 7" xfId="734"/>
    <cellStyle name="Neutral 8" xfId="735"/>
    <cellStyle name="Normal 10" xfId="736"/>
    <cellStyle name="Normal 10 2" xfId="737"/>
    <cellStyle name="Normal 11" xfId="738"/>
    <cellStyle name="Normal 11 2" xfId="739"/>
    <cellStyle name="Normal 11 2 2" xfId="740"/>
    <cellStyle name="Normal 11 3" xfId="741"/>
    <cellStyle name="Normal 11 3 2" xfId="742"/>
    <cellStyle name="Normal 11_GAZI-2010" xfId="743"/>
    <cellStyle name="Normal 12" xfId="744"/>
    <cellStyle name="Normal 12 2" xfId="745"/>
    <cellStyle name="Normal 12 2 2" xfId="746"/>
    <cellStyle name="Normal 12_gazis gare qseli" xfId="747"/>
    <cellStyle name="Normal 13" xfId="748"/>
    <cellStyle name="Normal 13 2" xfId="749"/>
    <cellStyle name="Normal 13 2 3" xfId="750"/>
    <cellStyle name="Normal 13 3" xfId="751"/>
    <cellStyle name="Normal 13 3 2" xfId="752"/>
    <cellStyle name="Normal 13 3 2 2" xfId="753"/>
    <cellStyle name="Normal 13 3 3" xfId="754"/>
    <cellStyle name="Normal 13 4" xfId="755"/>
    <cellStyle name="Normal 13 4 2" xfId="756"/>
    <cellStyle name="Normal 13 5" xfId="757"/>
    <cellStyle name="Normal 13 5 3" xfId="758"/>
    <cellStyle name="Normal 13_GAZI-2010" xfId="759"/>
    <cellStyle name="Normal 14" xfId="760"/>
    <cellStyle name="Normal 14 2" xfId="761"/>
    <cellStyle name="Normal 14 3" xfId="762"/>
    <cellStyle name="Normal 14 3 2" xfId="763"/>
    <cellStyle name="Normal 14 4" xfId="764"/>
    <cellStyle name="Normal 14 4 2" xfId="765"/>
    <cellStyle name="Normal 14 5" xfId="766"/>
    <cellStyle name="Normal 14 5 2" xfId="767"/>
    <cellStyle name="Normal 14_anakia II etapi.xls sm. defeqturi" xfId="768"/>
    <cellStyle name="Normal 15" xfId="769"/>
    <cellStyle name="Normal 15 2" xfId="770"/>
    <cellStyle name="Normal 16" xfId="771"/>
    <cellStyle name="Normal 16 2" xfId="772"/>
    <cellStyle name="Normal 16 3" xfId="773"/>
    <cellStyle name="Normal 16 3 2" xfId="774"/>
    <cellStyle name="Normal 16 4" xfId="775"/>
    <cellStyle name="Normal 16_axalq.skola" xfId="776"/>
    <cellStyle name="Normal 17" xfId="777"/>
    <cellStyle name="Normal 17 2" xfId="778"/>
    <cellStyle name="Normal 18" xfId="779"/>
    <cellStyle name="Normal 19" xfId="780"/>
    <cellStyle name="Normal 2" xfId="781"/>
    <cellStyle name="Normal 2 10" xfId="782"/>
    <cellStyle name="Normal 2 2" xfId="783"/>
    <cellStyle name="Normal 2 2 2" xfId="784"/>
    <cellStyle name="Normal 2 2 3" xfId="785"/>
    <cellStyle name="Normal 2 2 4" xfId="786"/>
    <cellStyle name="Normal 2 2 5" xfId="787"/>
    <cellStyle name="Normal 2 2 6" xfId="788"/>
    <cellStyle name="Normal 2 2 7" xfId="789"/>
    <cellStyle name="Normal 2 2_2D4CD000" xfId="790"/>
    <cellStyle name="Normal 2 3" xfId="791"/>
    <cellStyle name="Normal 2 3 2" xfId="792"/>
    <cellStyle name="Normal 2 3 3" xfId="793"/>
    <cellStyle name="Normal 2 3 4" xfId="794"/>
    <cellStyle name="Normal 2 3 5" xfId="795"/>
    <cellStyle name="Normal 2 4" xfId="796"/>
    <cellStyle name="Normal 2 5" xfId="797"/>
    <cellStyle name="Normal 2 6" xfId="798"/>
    <cellStyle name="Normal 2 7" xfId="799"/>
    <cellStyle name="Normal 2 7 2" xfId="800"/>
    <cellStyle name="Normal 2 7 2 2" xfId="801"/>
    <cellStyle name="Normal 2 7 3" xfId="802"/>
    <cellStyle name="Normal 2 7_anakia II etapi.xls sm. defeqturi" xfId="803"/>
    <cellStyle name="Normal 2 8" xfId="804"/>
    <cellStyle name="Normal 2 9" xfId="805"/>
    <cellStyle name="Normal 2_anakia II etapi.xls sm. defeqturi" xfId="806"/>
    <cellStyle name="Normal 20" xfId="807"/>
    <cellStyle name="Normal 21" xfId="808"/>
    <cellStyle name="Normal 21 2" xfId="809"/>
    <cellStyle name="Normal 22" xfId="810"/>
    <cellStyle name="Normal 22 2" xfId="811"/>
    <cellStyle name="Normal 23" xfId="812"/>
    <cellStyle name="Normal 23 2" xfId="813"/>
    <cellStyle name="Normal 24" xfId="814"/>
    <cellStyle name="Normal 25" xfId="815"/>
    <cellStyle name="Normal 26" xfId="816"/>
    <cellStyle name="Normal 27" xfId="817"/>
    <cellStyle name="Normal 28" xfId="818"/>
    <cellStyle name="Normal 29" xfId="819"/>
    <cellStyle name="Normal 29 2" xfId="820"/>
    <cellStyle name="Normal 3" xfId="821"/>
    <cellStyle name="Normal 3 2" xfId="822"/>
    <cellStyle name="Normal 3 2 2" xfId="823"/>
    <cellStyle name="Normal 3 2 3" xfId="824"/>
    <cellStyle name="Normal 3 2_anakia II etapi.xls sm. defeqturi" xfId="825"/>
    <cellStyle name="Normal 3 3" xfId="826"/>
    <cellStyle name="Normal 3 4" xfId="827"/>
    <cellStyle name="Normal 30" xfId="828"/>
    <cellStyle name="Normal 30 2" xfId="829"/>
    <cellStyle name="Normal 31" xfId="830"/>
    <cellStyle name="Normal 32" xfId="831"/>
    <cellStyle name="Normal 32 2" xfId="832"/>
    <cellStyle name="Normal 32 3" xfId="833"/>
    <cellStyle name="Normal 32 3 2" xfId="834"/>
    <cellStyle name="Normal 33" xfId="835"/>
    <cellStyle name="Normal 33 2" xfId="836"/>
    <cellStyle name="Normal 34" xfId="837"/>
    <cellStyle name="Normal 35" xfId="838"/>
    <cellStyle name="Normal 35 2" xfId="839"/>
    <cellStyle name="Normal 35 3" xfId="840"/>
    <cellStyle name="Normal 36" xfId="841"/>
    <cellStyle name="Normal 36 2" xfId="842"/>
    <cellStyle name="Normal 36 2 2" xfId="843"/>
    <cellStyle name="Normal 36 3" xfId="844"/>
    <cellStyle name="Normal 37" xfId="845"/>
    <cellStyle name="Normal 38" xfId="846"/>
    <cellStyle name="Normal 38 2" xfId="847"/>
    <cellStyle name="Normal 38 2 2" xfId="848"/>
    <cellStyle name="Normal 38 3" xfId="849"/>
    <cellStyle name="Normal 39" xfId="850"/>
    <cellStyle name="Normal 39 2" xfId="851"/>
    <cellStyle name="Normal 4" xfId="852"/>
    <cellStyle name="Normal 4 2" xfId="853"/>
    <cellStyle name="Normal 4 3" xfId="854"/>
    <cellStyle name="Normal 4 4" xfId="855"/>
    <cellStyle name="Normal 40" xfId="856"/>
    <cellStyle name="Normal 40 2" xfId="857"/>
    <cellStyle name="Normal 40 3" xfId="858"/>
    <cellStyle name="Normal 40 4" xfId="859"/>
    <cellStyle name="Normal 41" xfId="860"/>
    <cellStyle name="Normal 41 2" xfId="861"/>
    <cellStyle name="Normal 42" xfId="862"/>
    <cellStyle name="Normal 42 2" xfId="863"/>
    <cellStyle name="Normal 42 3" xfId="864"/>
    <cellStyle name="Normal 43" xfId="865"/>
    <cellStyle name="Normal 44" xfId="866"/>
    <cellStyle name="Normal 45" xfId="867"/>
    <cellStyle name="Normal 46" xfId="868"/>
    <cellStyle name="Normal 5" xfId="869"/>
    <cellStyle name="Normal 5 2" xfId="870"/>
    <cellStyle name="Normal 5 2 2" xfId="871"/>
    <cellStyle name="Normal 5 2 3" xfId="872"/>
    <cellStyle name="Normal 5 3" xfId="873"/>
    <cellStyle name="Normal 5 3 2" xfId="874"/>
    <cellStyle name="Normal 5 4" xfId="875"/>
    <cellStyle name="Normal 5 4 2" xfId="876"/>
    <cellStyle name="Normal 5 5" xfId="877"/>
    <cellStyle name="Normal 5_Copy of SAN2010" xfId="878"/>
    <cellStyle name="Normal 50" xfId="879"/>
    <cellStyle name="Normal 6" xfId="880"/>
    <cellStyle name="Normal 6 2" xfId="881"/>
    <cellStyle name="Normal 6 3" xfId="882"/>
    <cellStyle name="Normal 6 4" xfId="883"/>
    <cellStyle name="Normal 7" xfId="884"/>
    <cellStyle name="Normal 7 2" xfId="885"/>
    <cellStyle name="Normal 75" xfId="886"/>
    <cellStyle name="Normal 8" xfId="887"/>
    <cellStyle name="Normal 8 2" xfId="888"/>
    <cellStyle name="Normal 8_2D4CD000" xfId="889"/>
    <cellStyle name="Normal 9" xfId="890"/>
    <cellStyle name="Normal 9 2" xfId="891"/>
    <cellStyle name="Normal 9 2 2" xfId="892"/>
    <cellStyle name="Normal 9 2 3" xfId="893"/>
    <cellStyle name="Normal 9 2 4" xfId="894"/>
    <cellStyle name="Normal 9 2_anakia II etapi.xls sm. defeqturi" xfId="895"/>
    <cellStyle name="Normal 9 3" xfId="896"/>
    <cellStyle name="Normal 9 4" xfId="897"/>
    <cellStyle name="Normal 9_2D4CD000" xfId="898"/>
    <cellStyle name="Normal_#10 saxli, samxedro kalaki(1). 30.03.2010.-Final+++" xfId="899"/>
    <cellStyle name="Normal_gare wyalsadfenigagarini 2 2" xfId="900"/>
    <cellStyle name="Normal_McxeTa BOQ - File. 17.05.2010" xfId="901"/>
    <cellStyle name="Normale_PART 1 REV 20-03-2006" xfId="902"/>
    <cellStyle name="Note" xfId="903"/>
    <cellStyle name="Note 2" xfId="904"/>
    <cellStyle name="Note 2 2" xfId="905"/>
    <cellStyle name="Note 2 3" xfId="906"/>
    <cellStyle name="Note 2 4" xfId="907"/>
    <cellStyle name="Note 2 5" xfId="908"/>
    <cellStyle name="Note 2_anakia II etapi.xls sm. defeqturi" xfId="909"/>
    <cellStyle name="Note 3" xfId="910"/>
    <cellStyle name="Note 4" xfId="911"/>
    <cellStyle name="Note 4 2" xfId="912"/>
    <cellStyle name="Note 4_anakia II etapi.xls sm. defeqturi" xfId="913"/>
    <cellStyle name="Note 5" xfId="914"/>
    <cellStyle name="Note 6" xfId="915"/>
    <cellStyle name="Note 7" xfId="916"/>
    <cellStyle name="Notiz" xfId="917"/>
    <cellStyle name="Output" xfId="918"/>
    <cellStyle name="Output 2" xfId="919"/>
    <cellStyle name="Output 2 2" xfId="920"/>
    <cellStyle name="Output 2 3" xfId="921"/>
    <cellStyle name="Output 2 4" xfId="922"/>
    <cellStyle name="Output 2 5" xfId="923"/>
    <cellStyle name="Output 2_anakia II etapi.xls sm. defeqturi" xfId="924"/>
    <cellStyle name="Output 3" xfId="925"/>
    <cellStyle name="Output 4" xfId="926"/>
    <cellStyle name="Output 4 2" xfId="927"/>
    <cellStyle name="Output 4_anakia II etapi.xls sm. defeqturi" xfId="928"/>
    <cellStyle name="Output 5" xfId="929"/>
    <cellStyle name="Output 6" xfId="930"/>
    <cellStyle name="Output 7" xfId="931"/>
    <cellStyle name="Pealkiri" xfId="932"/>
    <cellStyle name="Pealkiri 1" xfId="933"/>
    <cellStyle name="Pealkiri 2" xfId="934"/>
    <cellStyle name="Pealkiri 3" xfId="935"/>
    <cellStyle name="Pealkiri 4" xfId="936"/>
    <cellStyle name="Percent" xfId="937"/>
    <cellStyle name="Percent 2" xfId="938"/>
    <cellStyle name="Percent 3" xfId="939"/>
    <cellStyle name="Percent 3 2" xfId="940"/>
    <cellStyle name="Percent 4" xfId="941"/>
    <cellStyle name="Percent 5" xfId="942"/>
    <cellStyle name="Percent 6" xfId="943"/>
    <cellStyle name="Rõhk1" xfId="944"/>
    <cellStyle name="Rõhk2" xfId="945"/>
    <cellStyle name="Rõhk3" xfId="946"/>
    <cellStyle name="Rõhk4" xfId="947"/>
    <cellStyle name="Rõhk5" xfId="948"/>
    <cellStyle name="Rõhk6" xfId="949"/>
    <cellStyle name="Schlecht" xfId="950"/>
    <cellStyle name="Selgitav tekst" xfId="951"/>
    <cellStyle name="Sisestus" xfId="952"/>
    <cellStyle name="Standard 2" xfId="953"/>
    <cellStyle name="Style 1" xfId="954"/>
    <cellStyle name="Title" xfId="955"/>
    <cellStyle name="Title 2" xfId="956"/>
    <cellStyle name="Title 2 2" xfId="957"/>
    <cellStyle name="Title 2 3" xfId="958"/>
    <cellStyle name="Title 2 4" xfId="959"/>
    <cellStyle name="Title 2 5" xfId="960"/>
    <cellStyle name="Title 3" xfId="961"/>
    <cellStyle name="Title 4" xfId="962"/>
    <cellStyle name="Title 4 2" xfId="963"/>
    <cellStyle name="Title 5" xfId="964"/>
    <cellStyle name="Title 6" xfId="965"/>
    <cellStyle name="Title 7" xfId="966"/>
    <cellStyle name="Total" xfId="967"/>
    <cellStyle name="Total 2" xfId="968"/>
    <cellStyle name="Total 2 2" xfId="969"/>
    <cellStyle name="Total 2 3" xfId="970"/>
    <cellStyle name="Total 2 4" xfId="971"/>
    <cellStyle name="Total 2 5" xfId="972"/>
    <cellStyle name="Total 2_anakia II etapi.xls sm. defeqturi" xfId="973"/>
    <cellStyle name="Total 3" xfId="974"/>
    <cellStyle name="Total 4" xfId="975"/>
    <cellStyle name="Total 4 2" xfId="976"/>
    <cellStyle name="Total 4_anakia II etapi.xls sm. defeqturi" xfId="977"/>
    <cellStyle name="Total 5" xfId="978"/>
    <cellStyle name="Total 6" xfId="979"/>
    <cellStyle name="Total 7" xfId="980"/>
    <cellStyle name="Überschrift" xfId="981"/>
    <cellStyle name="Überschrift 1" xfId="982"/>
    <cellStyle name="Überschrift 2" xfId="983"/>
    <cellStyle name="Überschrift 3" xfId="984"/>
    <cellStyle name="Überschrift 4" xfId="985"/>
    <cellStyle name="Väljund" xfId="986"/>
    <cellStyle name="Verknüpfte Zelle" xfId="987"/>
    <cellStyle name="Warnender Text" xfId="988"/>
    <cellStyle name="Warning Text" xfId="989"/>
    <cellStyle name="Warning Text 2" xfId="990"/>
    <cellStyle name="Warning Text 2 2" xfId="991"/>
    <cellStyle name="Warning Text 2 3" xfId="992"/>
    <cellStyle name="Warning Text 2 4" xfId="993"/>
    <cellStyle name="Warning Text 2 5" xfId="994"/>
    <cellStyle name="Warning Text 3" xfId="995"/>
    <cellStyle name="Warning Text 4" xfId="996"/>
    <cellStyle name="Warning Text 4 2" xfId="997"/>
    <cellStyle name="Warning Text 5" xfId="998"/>
    <cellStyle name="Warning Text 6" xfId="999"/>
    <cellStyle name="Warning Text 7" xfId="1000"/>
    <cellStyle name="Zelle überprüfen" xfId="1001"/>
    <cellStyle name="Акцент1" xfId="1002"/>
    <cellStyle name="Акцент2" xfId="1003"/>
    <cellStyle name="Акцент3" xfId="1004"/>
    <cellStyle name="Акцент4" xfId="1005"/>
    <cellStyle name="Акцент5" xfId="1006"/>
    <cellStyle name="Акцент6" xfId="1007"/>
    <cellStyle name="Ввод " xfId="1008"/>
    <cellStyle name="Вывод" xfId="1009"/>
    <cellStyle name="Вычисление" xfId="1010"/>
    <cellStyle name="Заголовок 1" xfId="1011"/>
    <cellStyle name="Заголовок 2" xfId="1012"/>
    <cellStyle name="Заголовок 3" xfId="1013"/>
    <cellStyle name="Заголовок 4" xfId="1014"/>
    <cellStyle name="Итог" xfId="1015"/>
    <cellStyle name="Контрольная ячейка" xfId="1016"/>
    <cellStyle name="Название" xfId="1017"/>
    <cellStyle name="Нейтральный" xfId="1018"/>
    <cellStyle name="Обычный 10" xfId="1019"/>
    <cellStyle name="Обычный 10 2" xfId="1020"/>
    <cellStyle name="Обычный 10 3" xfId="1021"/>
    <cellStyle name="Обычный 2" xfId="1022"/>
    <cellStyle name="Обычный 2 2" xfId="1023"/>
    <cellStyle name="Обычный 3" xfId="1024"/>
    <cellStyle name="Обычный 3 2" xfId="1025"/>
    <cellStyle name="Обычный 3 3" xfId="1026"/>
    <cellStyle name="Обычный 4" xfId="1027"/>
    <cellStyle name="Обычный 4 2" xfId="1028"/>
    <cellStyle name="Обычный 4 3" xfId="1029"/>
    <cellStyle name="Обычный 4 4" xfId="1030"/>
    <cellStyle name="Обычный 5" xfId="1031"/>
    <cellStyle name="Обычный 5 2" xfId="1032"/>
    <cellStyle name="Обычный 5 2 2" xfId="1033"/>
    <cellStyle name="Обычный 5 2 3" xfId="1034"/>
    <cellStyle name="Обычный 5 3" xfId="1035"/>
    <cellStyle name="Обычный 5 4" xfId="1036"/>
    <cellStyle name="Обычный 6" xfId="1037"/>
    <cellStyle name="Обычный 6 2" xfId="1038"/>
    <cellStyle name="Обычный 7" xfId="1039"/>
    <cellStyle name="Обычный 8" xfId="1040"/>
    <cellStyle name="Обычный 9" xfId="1041"/>
    <cellStyle name="Обычный_Лист1" xfId="1042"/>
    <cellStyle name="Обычный_დემონტაჟი" xfId="1043"/>
    <cellStyle name="Плохой" xfId="1044"/>
    <cellStyle name="Пояснение" xfId="1045"/>
    <cellStyle name="Примечание" xfId="1046"/>
    <cellStyle name="Процентный 2" xfId="1047"/>
    <cellStyle name="Процентный 3" xfId="1048"/>
    <cellStyle name="Процентный 3 2" xfId="1049"/>
    <cellStyle name="Связанная ячейка" xfId="1050"/>
    <cellStyle name="Стиль 1" xfId="1051"/>
    <cellStyle name="Текст предупреждения" xfId="1052"/>
    <cellStyle name="Финансовый 2" xfId="1053"/>
    <cellStyle name="Финансовый 2 2" xfId="1054"/>
    <cellStyle name="Финансовый 2 3" xfId="1055"/>
    <cellStyle name="Финансовый 3" xfId="1056"/>
    <cellStyle name="Финансовый 4" xfId="1057"/>
    <cellStyle name="Финансовый 5" xfId="1058"/>
    <cellStyle name="Хороший" xfId="1059"/>
    <cellStyle name="메모 2" xfId="1060"/>
    <cellStyle name="백분율 2" xfId="1061"/>
    <cellStyle name="쉼표 [0] 2" xfId="1062"/>
    <cellStyle name="쉼표 [0] 3" xfId="1063"/>
    <cellStyle name="쉼표 2" xfId="1064"/>
    <cellStyle name="좋음 2" xfId="1065"/>
    <cellStyle name="표준 2" xfId="1066"/>
    <cellStyle name="표준 2 2" xfId="1067"/>
    <cellStyle name="표준 3" xfId="1068"/>
    <cellStyle name="표준 3 2" xfId="1069"/>
    <cellStyle name="표준 3 2 2" xfId="1070"/>
    <cellStyle name="표준 4" xfId="1071"/>
    <cellStyle name="표준 5" xfId="1072"/>
    <cellStyle name="표준 6" xfId="1073"/>
    <cellStyle name="표준 7" xfId="1074"/>
    <cellStyle name="표준 8" xfId="1075"/>
    <cellStyle name="표준_가시설 공종" xfId="10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15" zoomScaleSheetLayoutView="115" zoomScalePageLayoutView="0" workbookViewId="0" topLeftCell="A1">
      <selection activeCell="H10" sqref="H10"/>
    </sheetView>
  </sheetViews>
  <sheetFormatPr defaultColWidth="9.140625" defaultRowHeight="12.75"/>
  <cols>
    <col min="1" max="7" width="9.140625" style="2" customWidth="1"/>
    <col min="8" max="8" width="13.7109375" style="2" customWidth="1"/>
    <col min="9" max="9" width="9.140625" style="2" customWidth="1"/>
    <col min="10" max="10" width="9.421875" style="2" bestFit="1" customWidth="1"/>
    <col min="11" max="11" width="9.140625" style="2" customWidth="1"/>
    <col min="12" max="12" width="12.140625" style="2" bestFit="1" customWidth="1"/>
    <col min="13" max="13" width="11.7109375" style="2" customWidth="1"/>
    <col min="14" max="16384" width="9.140625" style="2" customWidth="1"/>
  </cols>
  <sheetData>
    <row r="1" spans="1:13" ht="60" customHeight="1">
      <c r="A1" s="107" t="e">
        <f>#REF!</f>
        <v>#REF!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="7" customFormat="1" ht="9.75" customHeight="1"/>
    <row r="3" spans="1:13" s="8" customFormat="1" ht="30" customHeight="1">
      <c r="A3" s="108" t="s">
        <v>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8" customFormat="1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7.25" customHeight="1">
      <c r="A5" s="109" t="s">
        <v>11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54" customHeight="1">
      <c r="A6" s="110" t="s">
        <v>25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s="6" customFormat="1" ht="17.25" customHeight="1">
      <c r="A7" s="111" t="s">
        <v>21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s="6" customFormat="1" ht="17.25" customHeight="1">
      <c r="A8" s="111" t="s">
        <v>23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s="6" customFormat="1" ht="17.25" customHeight="1">
      <c r="A9" s="111" t="s">
        <v>24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7.25" customHeight="1">
      <c r="A10" s="113" t="s">
        <v>12</v>
      </c>
      <c r="B10" s="113"/>
      <c r="C10" s="113"/>
      <c r="D10" s="113"/>
      <c r="E10" s="113"/>
      <c r="F10" s="113"/>
      <c r="G10" s="113"/>
      <c r="H10" s="10" t="e">
        <f>#REF!</f>
        <v>#REF!</v>
      </c>
      <c r="I10" s="113" t="s">
        <v>13</v>
      </c>
      <c r="J10" s="113"/>
      <c r="K10" s="113"/>
      <c r="L10" s="10" t="e">
        <f>#REF!</f>
        <v>#REF!</v>
      </c>
      <c r="M10" s="2" t="s">
        <v>14</v>
      </c>
    </row>
    <row r="11" spans="1:13" ht="17.25" customHeight="1">
      <c r="A11" s="109" t="s">
        <v>15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ht="17.25" customHeight="1">
      <c r="A12" s="109" t="s">
        <v>16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3" ht="17.25" customHeight="1">
      <c r="A13" s="109" t="s">
        <v>17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3" ht="51" customHeight="1">
      <c r="A14" s="110" t="s">
        <v>18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8" spans="1:13" s="4" customFormat="1" ht="18" customHeight="1">
      <c r="A18" s="13"/>
      <c r="B18" s="1" t="s">
        <v>19</v>
      </c>
      <c r="H18" s="114" t="s">
        <v>20</v>
      </c>
      <c r="I18" s="114"/>
      <c r="J18" s="114"/>
      <c r="M18" s="3"/>
    </row>
    <row r="21" spans="1:10" ht="15.75">
      <c r="A21" s="112"/>
      <c r="B21" s="112"/>
      <c r="H21" s="113"/>
      <c r="I21" s="113"/>
      <c r="J21" s="113"/>
    </row>
    <row r="25" ht="15.75">
      <c r="J25" s="11"/>
    </row>
  </sheetData>
  <sheetProtection/>
  <mergeCells count="16">
    <mergeCell ref="A21:B21"/>
    <mergeCell ref="H21:J21"/>
    <mergeCell ref="A10:G10"/>
    <mergeCell ref="I10:K10"/>
    <mergeCell ref="A11:M11"/>
    <mergeCell ref="A12:M12"/>
    <mergeCell ref="A13:M13"/>
    <mergeCell ref="A14:M14"/>
    <mergeCell ref="H18:J18"/>
    <mergeCell ref="A1:M1"/>
    <mergeCell ref="A3:M3"/>
    <mergeCell ref="A5:M5"/>
    <mergeCell ref="A6:M6"/>
    <mergeCell ref="A7:M7"/>
    <mergeCell ref="A9:M9"/>
    <mergeCell ref="A8:M8"/>
  </mergeCells>
  <printOptions horizontalCentered="1"/>
  <pageMargins left="0.11811023622047245" right="0.11811023622047245" top="0.5905511811023623" bottom="0.2755905511811024" header="0.4330708661417323" footer="0.11811023622047245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3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4.140625" style="16" customWidth="1"/>
    <col min="2" max="2" width="66.57421875" style="22" customWidth="1"/>
    <col min="3" max="3" width="11.421875" style="22" customWidth="1"/>
    <col min="4" max="4" width="13.00390625" style="16" customWidth="1"/>
    <col min="5" max="5" width="9.421875" style="22" customWidth="1"/>
    <col min="6" max="6" width="11.57421875" style="22" customWidth="1"/>
    <col min="7" max="7" width="9.421875" style="15" customWidth="1"/>
    <col min="8" max="8" width="11.421875" style="22" customWidth="1"/>
    <col min="9" max="9" width="9.421875" style="15" customWidth="1"/>
    <col min="10" max="10" width="10.00390625" style="22" customWidth="1"/>
    <col min="11" max="11" width="10.57421875" style="16" customWidth="1"/>
    <col min="12" max="16384" width="9.140625" style="22" customWidth="1"/>
  </cols>
  <sheetData>
    <row r="1" spans="1:11" s="23" customFormat="1" ht="35.25" customHeight="1">
      <c r="A1" s="118" t="s">
        <v>121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23" customFormat="1" ht="36.75" customHeight="1">
      <c r="A2" s="119" t="s">
        <v>122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s="44" customFormat="1" ht="37.5" customHeight="1">
      <c r="A3" s="121" t="s">
        <v>2</v>
      </c>
      <c r="B3" s="117" t="s">
        <v>1</v>
      </c>
      <c r="C3" s="117" t="s">
        <v>0</v>
      </c>
      <c r="D3" s="117" t="s">
        <v>125</v>
      </c>
      <c r="E3" s="117" t="s">
        <v>9</v>
      </c>
      <c r="F3" s="117"/>
      <c r="G3" s="117" t="s">
        <v>6</v>
      </c>
      <c r="H3" s="117"/>
      <c r="I3" s="117" t="s">
        <v>131</v>
      </c>
      <c r="J3" s="117"/>
      <c r="K3" s="117" t="s">
        <v>7</v>
      </c>
    </row>
    <row r="4" spans="1:11" s="44" customFormat="1" ht="27">
      <c r="A4" s="121"/>
      <c r="B4" s="117"/>
      <c r="C4" s="117"/>
      <c r="D4" s="117"/>
      <c r="E4" s="27" t="s">
        <v>22</v>
      </c>
      <c r="F4" s="5" t="s">
        <v>5</v>
      </c>
      <c r="G4" s="27" t="s">
        <v>8</v>
      </c>
      <c r="H4" s="5" t="s">
        <v>5</v>
      </c>
      <c r="I4" s="27" t="s">
        <v>8</v>
      </c>
      <c r="J4" s="5" t="s">
        <v>5</v>
      </c>
      <c r="K4" s="117"/>
    </row>
    <row r="5" spans="1:11" s="42" customFormat="1" ht="13.5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7</v>
      </c>
      <c r="H5" s="71">
        <v>8</v>
      </c>
      <c r="I5" s="71">
        <v>9</v>
      </c>
      <c r="J5" s="71">
        <v>10</v>
      </c>
      <c r="K5" s="71">
        <v>11</v>
      </c>
    </row>
    <row r="6" spans="1:11" s="70" customFormat="1" ht="24" customHeight="1">
      <c r="A6" s="95"/>
      <c r="B6" s="96" t="s">
        <v>55</v>
      </c>
      <c r="C6" s="97"/>
      <c r="D6" s="98"/>
      <c r="E6" s="99"/>
      <c r="F6" s="100"/>
      <c r="G6" s="100"/>
      <c r="H6" s="101"/>
      <c r="I6" s="100"/>
      <c r="J6" s="100"/>
      <c r="K6" s="100"/>
    </row>
    <row r="7" spans="1:11" s="41" customFormat="1" ht="32.25" customHeight="1">
      <c r="A7" s="26">
        <v>1</v>
      </c>
      <c r="B7" s="73" t="s">
        <v>54</v>
      </c>
      <c r="C7" s="72" t="s">
        <v>26</v>
      </c>
      <c r="D7" s="72">
        <v>236.5</v>
      </c>
      <c r="E7" s="45"/>
      <c r="F7" s="40"/>
      <c r="G7" s="40"/>
      <c r="H7" s="40"/>
      <c r="I7" s="40"/>
      <c r="J7" s="40"/>
      <c r="K7" s="40"/>
    </row>
    <row r="8" spans="1:11" s="41" customFormat="1" ht="30.75" customHeight="1">
      <c r="A8" s="26">
        <v>2</v>
      </c>
      <c r="B8" s="74" t="s">
        <v>56</v>
      </c>
      <c r="C8" s="72" t="s">
        <v>27</v>
      </c>
      <c r="D8" s="72">
        <v>1.1</v>
      </c>
      <c r="E8" s="45"/>
      <c r="F8" s="40"/>
      <c r="G8" s="24"/>
      <c r="H8" s="24"/>
      <c r="I8" s="24"/>
      <c r="J8" s="24"/>
      <c r="K8" s="40"/>
    </row>
    <row r="9" spans="1:11" s="41" customFormat="1" ht="30.75" customHeight="1">
      <c r="A9" s="94">
        <v>3</v>
      </c>
      <c r="B9" s="61" t="s">
        <v>132</v>
      </c>
      <c r="C9" s="49" t="s">
        <v>28</v>
      </c>
      <c r="D9" s="72">
        <v>2</v>
      </c>
      <c r="E9" s="47"/>
      <c r="F9" s="40"/>
      <c r="G9" s="24"/>
      <c r="H9" s="24"/>
      <c r="I9" s="24"/>
      <c r="J9" s="24"/>
      <c r="K9" s="40"/>
    </row>
    <row r="10" spans="1:11" s="41" customFormat="1" ht="31.5" customHeight="1">
      <c r="A10" s="94">
        <v>4</v>
      </c>
      <c r="B10" s="74" t="s">
        <v>57</v>
      </c>
      <c r="C10" s="72" t="s">
        <v>27</v>
      </c>
      <c r="D10" s="72">
        <v>0.7</v>
      </c>
      <c r="E10" s="62"/>
      <c r="F10" s="40"/>
      <c r="G10" s="24"/>
      <c r="H10" s="24"/>
      <c r="I10" s="24"/>
      <c r="J10" s="24"/>
      <c r="K10" s="40"/>
    </row>
    <row r="11" spans="1:11" s="41" customFormat="1" ht="35.25" customHeight="1">
      <c r="A11" s="26">
        <v>5</v>
      </c>
      <c r="B11" s="75" t="s">
        <v>128</v>
      </c>
      <c r="C11" s="72" t="s">
        <v>27</v>
      </c>
      <c r="D11" s="72">
        <v>1.1</v>
      </c>
      <c r="E11" s="62"/>
      <c r="F11" s="40"/>
      <c r="G11" s="24"/>
      <c r="H11" s="24"/>
      <c r="I11" s="24"/>
      <c r="J11" s="24"/>
      <c r="K11" s="40"/>
    </row>
    <row r="12" spans="1:11" s="41" customFormat="1" ht="30" customHeight="1">
      <c r="A12" s="26"/>
      <c r="B12" s="76" t="s">
        <v>58</v>
      </c>
      <c r="C12" s="49" t="s">
        <v>26</v>
      </c>
      <c r="D12" s="72">
        <v>108</v>
      </c>
      <c r="E12" s="45"/>
      <c r="F12" s="40"/>
      <c r="G12" s="40"/>
      <c r="H12" s="40"/>
      <c r="I12" s="40"/>
      <c r="J12" s="40"/>
      <c r="K12" s="40"/>
    </row>
    <row r="13" spans="1:11" s="41" customFormat="1" ht="25.5" customHeight="1">
      <c r="A13" s="26"/>
      <c r="B13" s="72" t="s">
        <v>29</v>
      </c>
      <c r="C13" s="75"/>
      <c r="D13" s="75"/>
      <c r="E13" s="45"/>
      <c r="F13" s="40"/>
      <c r="G13" s="40"/>
      <c r="H13" s="37"/>
      <c r="I13" s="40"/>
      <c r="J13" s="37"/>
      <c r="K13" s="37"/>
    </row>
    <row r="14" spans="1:11" s="41" customFormat="1" ht="32.25" customHeight="1">
      <c r="A14" s="26">
        <v>6</v>
      </c>
      <c r="B14" s="75" t="s">
        <v>30</v>
      </c>
      <c r="C14" s="72" t="s">
        <v>26</v>
      </c>
      <c r="D14" s="72">
        <v>73.6</v>
      </c>
      <c r="E14" s="45"/>
      <c r="F14" s="40"/>
      <c r="G14" s="24"/>
      <c r="H14" s="25"/>
      <c r="I14" s="24"/>
      <c r="J14" s="25"/>
      <c r="K14" s="37"/>
    </row>
    <row r="15" spans="1:11" s="41" customFormat="1" ht="34.5" customHeight="1">
      <c r="A15" s="26">
        <v>7</v>
      </c>
      <c r="B15" s="74" t="s">
        <v>89</v>
      </c>
      <c r="C15" s="72" t="s">
        <v>31</v>
      </c>
      <c r="D15" s="72">
        <v>160</v>
      </c>
      <c r="E15" s="45"/>
      <c r="F15" s="40"/>
      <c r="G15" s="24"/>
      <c r="H15" s="25"/>
      <c r="I15" s="24"/>
      <c r="J15" s="25"/>
      <c r="K15" s="37"/>
    </row>
    <row r="16" spans="1:11" s="41" customFormat="1" ht="34.5" customHeight="1">
      <c r="A16" s="26">
        <v>8</v>
      </c>
      <c r="B16" s="77" t="s">
        <v>59</v>
      </c>
      <c r="C16" s="72" t="s">
        <v>28</v>
      </c>
      <c r="D16" s="72">
        <v>0.08</v>
      </c>
      <c r="E16" s="45"/>
      <c r="F16" s="40"/>
      <c r="G16" s="24"/>
      <c r="H16" s="25"/>
      <c r="I16" s="24"/>
      <c r="J16" s="25"/>
      <c r="K16" s="37"/>
    </row>
    <row r="17" spans="1:11" s="41" customFormat="1" ht="40.5" customHeight="1">
      <c r="A17" s="26">
        <v>9</v>
      </c>
      <c r="B17" s="75" t="s">
        <v>88</v>
      </c>
      <c r="C17" s="72" t="s">
        <v>71</v>
      </c>
      <c r="D17" s="72">
        <v>108</v>
      </c>
      <c r="E17" s="45"/>
      <c r="F17" s="40"/>
      <c r="G17" s="24"/>
      <c r="H17" s="25"/>
      <c r="I17" s="24"/>
      <c r="J17" s="25"/>
      <c r="K17" s="37"/>
    </row>
    <row r="18" spans="1:11" s="41" customFormat="1" ht="51.75" customHeight="1">
      <c r="A18" s="26">
        <v>10</v>
      </c>
      <c r="B18" s="74" t="s">
        <v>60</v>
      </c>
      <c r="C18" s="72" t="s">
        <v>26</v>
      </c>
      <c r="D18" s="72">
        <v>108</v>
      </c>
      <c r="E18" s="45"/>
      <c r="F18" s="40"/>
      <c r="G18" s="24"/>
      <c r="H18" s="25"/>
      <c r="I18" s="24"/>
      <c r="J18" s="25"/>
      <c r="K18" s="37"/>
    </row>
    <row r="19" spans="1:11" s="41" customFormat="1" ht="51.75" customHeight="1">
      <c r="A19" s="26">
        <v>11</v>
      </c>
      <c r="B19" s="74" t="s">
        <v>120</v>
      </c>
      <c r="C19" s="72" t="s">
        <v>61</v>
      </c>
      <c r="D19" s="72">
        <v>5.3</v>
      </c>
      <c r="E19" s="45"/>
      <c r="F19" s="40"/>
      <c r="G19" s="24"/>
      <c r="H19" s="25"/>
      <c r="I19" s="24"/>
      <c r="J19" s="25"/>
      <c r="K19" s="37"/>
    </row>
    <row r="20" spans="1:11" s="41" customFormat="1" ht="33.75" customHeight="1">
      <c r="A20" s="26">
        <v>12</v>
      </c>
      <c r="B20" s="76" t="s">
        <v>90</v>
      </c>
      <c r="C20" s="49" t="s">
        <v>26</v>
      </c>
      <c r="D20" s="72">
        <v>110</v>
      </c>
      <c r="E20" s="48"/>
      <c r="F20" s="40"/>
      <c r="G20" s="24"/>
      <c r="H20" s="25"/>
      <c r="I20" s="24"/>
      <c r="J20" s="25"/>
      <c r="K20" s="37"/>
    </row>
    <row r="21" spans="1:11" s="41" customFormat="1" ht="25.5" customHeight="1">
      <c r="A21" s="26"/>
      <c r="B21" s="72" t="s">
        <v>29</v>
      </c>
      <c r="C21" s="75"/>
      <c r="D21" s="75"/>
      <c r="E21" s="48"/>
      <c r="F21" s="40"/>
      <c r="G21" s="24"/>
      <c r="H21" s="25"/>
      <c r="I21" s="24"/>
      <c r="J21" s="25"/>
      <c r="K21" s="37"/>
    </row>
    <row r="22" spans="1:11" s="41" customFormat="1" ht="31.5" customHeight="1">
      <c r="A22" s="26">
        <v>12</v>
      </c>
      <c r="B22" s="75" t="s">
        <v>62</v>
      </c>
      <c r="C22" s="72" t="s">
        <v>26</v>
      </c>
      <c r="D22" s="72">
        <v>27.6</v>
      </c>
      <c r="E22" s="45"/>
      <c r="F22" s="40"/>
      <c r="G22" s="24"/>
      <c r="H22" s="25"/>
      <c r="I22" s="24"/>
      <c r="J22" s="25"/>
      <c r="K22" s="37"/>
    </row>
    <row r="23" spans="1:11" s="41" customFormat="1" ht="30" customHeight="1">
      <c r="A23" s="26">
        <v>13</v>
      </c>
      <c r="B23" s="75" t="s">
        <v>32</v>
      </c>
      <c r="C23" s="72" t="s">
        <v>26</v>
      </c>
      <c r="D23" s="72">
        <v>113.5</v>
      </c>
      <c r="E23" s="45"/>
      <c r="F23" s="40"/>
      <c r="G23" s="24"/>
      <c r="H23" s="25"/>
      <c r="I23" s="24"/>
      <c r="J23" s="25"/>
      <c r="K23" s="37"/>
    </row>
    <row r="24" spans="1:11" s="41" customFormat="1" ht="31.5" customHeight="1">
      <c r="A24" s="26">
        <v>14</v>
      </c>
      <c r="B24" s="75" t="s">
        <v>33</v>
      </c>
      <c r="C24" s="72" t="s">
        <v>26</v>
      </c>
      <c r="D24" s="72">
        <v>113.5</v>
      </c>
      <c r="E24" s="45"/>
      <c r="F24" s="40"/>
      <c r="G24" s="40"/>
      <c r="H24" s="37"/>
      <c r="I24" s="40"/>
      <c r="J24" s="37"/>
      <c r="K24" s="37"/>
    </row>
    <row r="25" spans="1:11" s="41" customFormat="1" ht="33" customHeight="1">
      <c r="A25" s="26">
        <v>15</v>
      </c>
      <c r="B25" s="75" t="s">
        <v>34</v>
      </c>
      <c r="C25" s="72" t="s">
        <v>27</v>
      </c>
      <c r="D25" s="72">
        <v>4.1</v>
      </c>
      <c r="E25" s="45"/>
      <c r="F25" s="40"/>
      <c r="G25" s="24"/>
      <c r="H25" s="25"/>
      <c r="I25" s="24"/>
      <c r="J25" s="25"/>
      <c r="K25" s="37"/>
    </row>
    <row r="26" spans="1:11" s="41" customFormat="1" ht="51.75" customHeight="1">
      <c r="A26" s="26">
        <v>16</v>
      </c>
      <c r="B26" s="74" t="s">
        <v>129</v>
      </c>
      <c r="C26" s="72" t="s">
        <v>31</v>
      </c>
      <c r="D26" s="78">
        <v>28</v>
      </c>
      <c r="E26" s="45"/>
      <c r="F26" s="40"/>
      <c r="G26" s="24"/>
      <c r="H26" s="25"/>
      <c r="I26" s="24"/>
      <c r="J26" s="25"/>
      <c r="K26" s="37"/>
    </row>
    <row r="27" spans="1:11" s="41" customFormat="1" ht="32.25" customHeight="1">
      <c r="A27" s="26">
        <v>17</v>
      </c>
      <c r="B27" s="75" t="s">
        <v>35</v>
      </c>
      <c r="C27" s="72" t="s">
        <v>28</v>
      </c>
      <c r="D27" s="72">
        <v>1.97</v>
      </c>
      <c r="E27" s="45"/>
      <c r="F27" s="40"/>
      <c r="G27" s="24"/>
      <c r="H27" s="25"/>
      <c r="I27" s="24"/>
      <c r="J27" s="25"/>
      <c r="K27" s="37"/>
    </row>
    <row r="28" spans="1:11" s="29" customFormat="1" ht="31.5" customHeight="1">
      <c r="A28" s="26">
        <v>18</v>
      </c>
      <c r="B28" s="75" t="s">
        <v>36</v>
      </c>
      <c r="C28" s="72" t="s">
        <v>27</v>
      </c>
      <c r="D28" s="72">
        <v>0.6</v>
      </c>
      <c r="E28" s="45"/>
      <c r="F28" s="40"/>
      <c r="G28" s="24"/>
      <c r="H28" s="25"/>
      <c r="I28" s="24"/>
      <c r="J28" s="25"/>
      <c r="K28" s="37"/>
    </row>
    <row r="29" spans="1:11" s="29" customFormat="1" ht="31.5" customHeight="1">
      <c r="A29" s="26">
        <v>19</v>
      </c>
      <c r="B29" s="75" t="s">
        <v>92</v>
      </c>
      <c r="C29" s="72" t="s">
        <v>27</v>
      </c>
      <c r="D29" s="72">
        <v>19.6</v>
      </c>
      <c r="E29" s="45"/>
      <c r="F29" s="40"/>
      <c r="G29" s="24"/>
      <c r="H29" s="25"/>
      <c r="I29" s="24"/>
      <c r="J29" s="25"/>
      <c r="K29" s="37"/>
    </row>
    <row r="30" spans="1:11" s="29" customFormat="1" ht="28.5" customHeight="1">
      <c r="A30" s="26">
        <v>20</v>
      </c>
      <c r="B30" s="75" t="s">
        <v>112</v>
      </c>
      <c r="C30" s="72" t="s">
        <v>111</v>
      </c>
      <c r="D30" s="72">
        <v>5.184</v>
      </c>
      <c r="E30" s="45"/>
      <c r="F30" s="40"/>
      <c r="G30" s="24"/>
      <c r="H30" s="25"/>
      <c r="I30" s="24"/>
      <c r="J30" s="25"/>
      <c r="K30" s="37"/>
    </row>
    <row r="31" spans="1:11" s="29" customFormat="1" ht="30" customHeight="1">
      <c r="A31" s="26">
        <v>21</v>
      </c>
      <c r="B31" s="75" t="s">
        <v>113</v>
      </c>
      <c r="C31" s="72" t="s">
        <v>111</v>
      </c>
      <c r="D31" s="72">
        <v>10.215</v>
      </c>
      <c r="E31" s="45"/>
      <c r="F31" s="40"/>
      <c r="G31" s="24"/>
      <c r="H31" s="25"/>
      <c r="I31" s="24"/>
      <c r="J31" s="25"/>
      <c r="K31" s="37"/>
    </row>
    <row r="32" spans="1:11" s="41" customFormat="1" ht="42.75" customHeight="1">
      <c r="A32" s="26">
        <v>22</v>
      </c>
      <c r="B32" s="74" t="s">
        <v>93</v>
      </c>
      <c r="C32" s="72" t="s">
        <v>26</v>
      </c>
      <c r="D32" s="72">
        <v>27.6</v>
      </c>
      <c r="E32" s="45"/>
      <c r="F32" s="40"/>
      <c r="G32" s="40"/>
      <c r="H32" s="37"/>
      <c r="I32" s="40"/>
      <c r="J32" s="37"/>
      <c r="K32" s="37"/>
    </row>
    <row r="33" spans="1:11" s="41" customFormat="1" ht="39" customHeight="1">
      <c r="A33" s="26">
        <v>23</v>
      </c>
      <c r="B33" s="75" t="s">
        <v>94</v>
      </c>
      <c r="C33" s="72" t="s">
        <v>26</v>
      </c>
      <c r="D33" s="72">
        <v>1.89</v>
      </c>
      <c r="E33" s="45"/>
      <c r="F33" s="40"/>
      <c r="G33" s="24"/>
      <c r="H33" s="25"/>
      <c r="I33" s="24"/>
      <c r="J33" s="25"/>
      <c r="K33" s="37"/>
    </row>
    <row r="34" spans="1:11" s="35" customFormat="1" ht="27.75" customHeight="1">
      <c r="A34" s="43">
        <v>24</v>
      </c>
      <c r="B34" s="75" t="s">
        <v>63</v>
      </c>
      <c r="C34" s="72" t="s">
        <v>27</v>
      </c>
      <c r="D34" s="72">
        <f>113.5*0.08</f>
        <v>9.08</v>
      </c>
      <c r="E34" s="45"/>
      <c r="F34" s="40"/>
      <c r="G34" s="40"/>
      <c r="H34" s="37"/>
      <c r="I34" s="40"/>
      <c r="J34" s="37"/>
      <c r="K34" s="37"/>
    </row>
    <row r="35" spans="1:11" s="35" customFormat="1" ht="27.75" customHeight="1">
      <c r="A35" s="26">
        <v>25</v>
      </c>
      <c r="B35" s="75" t="s">
        <v>64</v>
      </c>
      <c r="C35" s="72" t="s">
        <v>26</v>
      </c>
      <c r="D35" s="72">
        <v>113.5</v>
      </c>
      <c r="E35" s="45"/>
      <c r="F35" s="40"/>
      <c r="G35" s="24"/>
      <c r="H35" s="25"/>
      <c r="I35" s="24"/>
      <c r="J35" s="25"/>
      <c r="K35" s="37"/>
    </row>
    <row r="36" spans="1:11" s="35" customFormat="1" ht="27.75" customHeight="1">
      <c r="A36" s="36">
        <v>26</v>
      </c>
      <c r="B36" s="75" t="s">
        <v>95</v>
      </c>
      <c r="C36" s="72" t="s">
        <v>26</v>
      </c>
      <c r="D36" s="72">
        <v>113.5</v>
      </c>
      <c r="E36" s="45"/>
      <c r="F36" s="40"/>
      <c r="G36" s="24"/>
      <c r="H36" s="25"/>
      <c r="I36" s="24"/>
      <c r="J36" s="25"/>
      <c r="K36" s="37"/>
    </row>
    <row r="37" spans="1:11" s="35" customFormat="1" ht="27.75" customHeight="1">
      <c r="A37" s="36"/>
      <c r="B37" s="79" t="s">
        <v>91</v>
      </c>
      <c r="C37" s="72" t="s">
        <v>31</v>
      </c>
      <c r="D37" s="72">
        <v>1</v>
      </c>
      <c r="E37" s="48"/>
      <c r="F37" s="40"/>
      <c r="G37" s="24"/>
      <c r="H37" s="25"/>
      <c r="I37" s="24"/>
      <c r="J37" s="25"/>
      <c r="K37" s="37"/>
    </row>
    <row r="38" spans="1:11" s="35" customFormat="1" ht="26.25" customHeight="1">
      <c r="A38" s="36"/>
      <c r="B38" s="72" t="s">
        <v>29</v>
      </c>
      <c r="C38" s="75"/>
      <c r="D38" s="75"/>
      <c r="E38" s="48"/>
      <c r="F38" s="40"/>
      <c r="G38" s="24"/>
      <c r="H38" s="25"/>
      <c r="I38" s="24"/>
      <c r="J38" s="25"/>
      <c r="K38" s="37"/>
    </row>
    <row r="39" spans="1:11" s="41" customFormat="1" ht="30" customHeight="1">
      <c r="A39" s="43">
        <v>27</v>
      </c>
      <c r="B39" s="75" t="s">
        <v>39</v>
      </c>
      <c r="C39" s="72" t="s">
        <v>26</v>
      </c>
      <c r="D39" s="72">
        <v>22.34</v>
      </c>
      <c r="E39" s="45"/>
      <c r="F39" s="40"/>
      <c r="G39" s="40"/>
      <c r="H39" s="37"/>
      <c r="I39" s="40"/>
      <c r="J39" s="37"/>
      <c r="K39" s="37"/>
    </row>
    <row r="40" spans="1:11" s="41" customFormat="1" ht="28.5" customHeight="1">
      <c r="A40" s="26">
        <v>28</v>
      </c>
      <c r="B40" s="75" t="s">
        <v>40</v>
      </c>
      <c r="C40" s="72" t="s">
        <v>26</v>
      </c>
      <c r="D40" s="72">
        <v>4.3</v>
      </c>
      <c r="E40" s="45"/>
      <c r="F40" s="40"/>
      <c r="G40" s="24"/>
      <c r="H40" s="25"/>
      <c r="I40" s="24"/>
      <c r="J40" s="25"/>
      <c r="K40" s="37"/>
    </row>
    <row r="41" spans="1:11" s="41" customFormat="1" ht="27.75" customHeight="1">
      <c r="A41" s="26">
        <v>28</v>
      </c>
      <c r="B41" s="75" t="s">
        <v>65</v>
      </c>
      <c r="C41" s="72" t="s">
        <v>27</v>
      </c>
      <c r="D41" s="72">
        <v>0.64</v>
      </c>
      <c r="E41" s="45"/>
      <c r="F41" s="40"/>
      <c r="G41" s="24"/>
      <c r="H41" s="25"/>
      <c r="I41" s="24"/>
      <c r="J41" s="25"/>
      <c r="K41" s="37"/>
    </row>
    <row r="42" spans="1:11" s="41" customFormat="1" ht="31.5" customHeight="1">
      <c r="A42" s="26">
        <v>29</v>
      </c>
      <c r="B42" s="74" t="s">
        <v>66</v>
      </c>
      <c r="C42" s="72" t="s">
        <v>31</v>
      </c>
      <c r="D42" s="72">
        <v>2</v>
      </c>
      <c r="E42" s="45"/>
      <c r="F42" s="40"/>
      <c r="G42" s="24"/>
      <c r="H42" s="25"/>
      <c r="I42" s="24"/>
      <c r="J42" s="25"/>
      <c r="K42" s="37"/>
    </row>
    <row r="43" spans="1:11" s="29" customFormat="1" ht="30" customHeight="1">
      <c r="A43" s="26">
        <v>30</v>
      </c>
      <c r="B43" s="75" t="s">
        <v>67</v>
      </c>
      <c r="C43" s="72" t="s">
        <v>28</v>
      </c>
      <c r="D43" s="72">
        <v>0.147</v>
      </c>
      <c r="E43" s="45"/>
      <c r="F43" s="40"/>
      <c r="G43" s="24"/>
      <c r="H43" s="25"/>
      <c r="I43" s="24"/>
      <c r="J43" s="25"/>
      <c r="K43" s="37"/>
    </row>
    <row r="44" spans="1:11" s="29" customFormat="1" ht="24" customHeight="1">
      <c r="A44" s="26">
        <v>31</v>
      </c>
      <c r="B44" s="75" t="s">
        <v>68</v>
      </c>
      <c r="C44" s="72" t="s">
        <v>27</v>
      </c>
      <c r="D44" s="72">
        <v>0.9</v>
      </c>
      <c r="E44" s="45"/>
      <c r="F44" s="40"/>
      <c r="G44" s="24"/>
      <c r="H44" s="25"/>
      <c r="I44" s="24"/>
      <c r="J44" s="25"/>
      <c r="K44" s="37"/>
    </row>
    <row r="45" spans="1:11" s="29" customFormat="1" ht="30.75" customHeight="1">
      <c r="A45" s="26">
        <v>32</v>
      </c>
      <c r="B45" s="74" t="s">
        <v>96</v>
      </c>
      <c r="C45" s="72" t="s">
        <v>28</v>
      </c>
      <c r="D45" s="72">
        <v>0.7</v>
      </c>
      <c r="E45" s="45"/>
      <c r="F45" s="40"/>
      <c r="G45" s="24"/>
      <c r="H45" s="25"/>
      <c r="I45" s="24"/>
      <c r="J45" s="25"/>
      <c r="K45" s="37"/>
    </row>
    <row r="46" spans="1:11" s="28" customFormat="1" ht="30" customHeight="1">
      <c r="A46" s="26">
        <v>33</v>
      </c>
      <c r="B46" s="75" t="s">
        <v>42</v>
      </c>
      <c r="C46" s="72" t="s">
        <v>26</v>
      </c>
      <c r="D46" s="72">
        <v>20.4</v>
      </c>
      <c r="E46" s="45"/>
      <c r="F46" s="40"/>
      <c r="G46" s="40"/>
      <c r="H46" s="37"/>
      <c r="I46" s="40"/>
      <c r="J46" s="37"/>
      <c r="K46" s="37"/>
    </row>
    <row r="47" spans="1:11" s="29" customFormat="1" ht="29.25" customHeight="1">
      <c r="A47" s="26">
        <v>34</v>
      </c>
      <c r="B47" s="75" t="s">
        <v>97</v>
      </c>
      <c r="C47" s="72" t="s">
        <v>26</v>
      </c>
      <c r="D47" s="72">
        <v>30</v>
      </c>
      <c r="E47" s="45"/>
      <c r="F47" s="40"/>
      <c r="G47" s="24"/>
      <c r="H47" s="25"/>
      <c r="I47" s="24"/>
      <c r="J47" s="25"/>
      <c r="K47" s="37"/>
    </row>
    <row r="48" spans="1:11" s="29" customFormat="1" ht="25.5" customHeight="1">
      <c r="A48" s="26">
        <v>35</v>
      </c>
      <c r="B48" s="75" t="s">
        <v>101</v>
      </c>
      <c r="C48" s="72" t="s">
        <v>26</v>
      </c>
      <c r="D48" s="72">
        <v>30</v>
      </c>
      <c r="E48" s="45"/>
      <c r="F48" s="40"/>
      <c r="G48" s="24"/>
      <c r="H48" s="25"/>
      <c r="I48" s="24"/>
      <c r="J48" s="25"/>
      <c r="K48" s="37"/>
    </row>
    <row r="49" spans="1:11" s="29" customFormat="1" ht="21" customHeight="1">
      <c r="A49" s="26">
        <v>36</v>
      </c>
      <c r="B49" s="75" t="s">
        <v>43</v>
      </c>
      <c r="C49" s="72" t="s">
        <v>26</v>
      </c>
      <c r="D49" s="72">
        <v>4.3</v>
      </c>
      <c r="E49" s="45"/>
      <c r="F49" s="40"/>
      <c r="G49" s="24"/>
      <c r="H49" s="25"/>
      <c r="I49" s="24"/>
      <c r="J49" s="25"/>
      <c r="K49" s="37"/>
    </row>
    <row r="50" spans="1:11" s="29" customFormat="1" ht="36.75" customHeight="1">
      <c r="A50" s="26">
        <v>37</v>
      </c>
      <c r="B50" s="74" t="s">
        <v>69</v>
      </c>
      <c r="C50" s="72" t="s">
        <v>26</v>
      </c>
      <c r="D50" s="72">
        <v>20.4</v>
      </c>
      <c r="E50" s="45"/>
      <c r="F50" s="40"/>
      <c r="G50" s="24"/>
      <c r="H50" s="25"/>
      <c r="I50" s="24"/>
      <c r="J50" s="25"/>
      <c r="K50" s="37"/>
    </row>
    <row r="51" spans="1:11" s="29" customFormat="1" ht="23.25" customHeight="1">
      <c r="A51" s="26">
        <v>38</v>
      </c>
      <c r="B51" s="75" t="s">
        <v>44</v>
      </c>
      <c r="C51" s="72" t="s">
        <v>26</v>
      </c>
      <c r="D51" s="72">
        <v>30</v>
      </c>
      <c r="E51" s="45"/>
      <c r="F51" s="40"/>
      <c r="G51" s="24"/>
      <c r="H51" s="25"/>
      <c r="I51" s="24"/>
      <c r="J51" s="25"/>
      <c r="K51" s="37"/>
    </row>
    <row r="52" spans="1:11" s="29" customFormat="1" ht="40.5" customHeight="1">
      <c r="A52" s="26">
        <v>39</v>
      </c>
      <c r="B52" s="74" t="s">
        <v>70</v>
      </c>
      <c r="C52" s="72" t="s">
        <v>26</v>
      </c>
      <c r="D52" s="72">
        <f>7.2*0.18</f>
        <v>1.296</v>
      </c>
      <c r="E52" s="45"/>
      <c r="F52" s="40"/>
      <c r="G52" s="24"/>
      <c r="H52" s="25"/>
      <c r="I52" s="24"/>
      <c r="J52" s="25"/>
      <c r="K52" s="37"/>
    </row>
    <row r="53" spans="1:11" s="29" customFormat="1" ht="32.25" customHeight="1">
      <c r="A53" s="26">
        <v>41</v>
      </c>
      <c r="B53" s="74" t="s">
        <v>120</v>
      </c>
      <c r="C53" s="72" t="s">
        <v>28</v>
      </c>
      <c r="D53" s="72">
        <v>1.6</v>
      </c>
      <c r="E53" s="45"/>
      <c r="F53" s="40"/>
      <c r="G53" s="24"/>
      <c r="H53" s="25"/>
      <c r="I53" s="24"/>
      <c r="J53" s="25"/>
      <c r="K53" s="37"/>
    </row>
    <row r="54" spans="1:11" s="29" customFormat="1" ht="25.5" customHeight="1">
      <c r="A54" s="26">
        <v>42</v>
      </c>
      <c r="B54" s="75" t="s">
        <v>37</v>
      </c>
      <c r="C54" s="72" t="s">
        <v>27</v>
      </c>
      <c r="D54" s="78">
        <v>0.67</v>
      </c>
      <c r="E54" s="45"/>
      <c r="F54" s="40"/>
      <c r="G54" s="24"/>
      <c r="H54" s="25"/>
      <c r="I54" s="24"/>
      <c r="J54" s="25"/>
      <c r="K54" s="37"/>
    </row>
    <row r="55" spans="1:11" s="29" customFormat="1" ht="23.25" customHeight="1">
      <c r="A55" s="26"/>
      <c r="B55" s="80" t="s">
        <v>45</v>
      </c>
      <c r="C55" s="75"/>
      <c r="D55" s="75"/>
      <c r="E55" s="48"/>
      <c r="F55" s="40"/>
      <c r="G55" s="24"/>
      <c r="H55" s="25"/>
      <c r="I55" s="24"/>
      <c r="J55" s="25"/>
      <c r="K55" s="37"/>
    </row>
    <row r="56" spans="1:11" s="28" customFormat="1" ht="30.75" customHeight="1">
      <c r="A56" s="26"/>
      <c r="B56" s="74" t="s">
        <v>73</v>
      </c>
      <c r="C56" s="72" t="s">
        <v>71</v>
      </c>
      <c r="D56" s="72">
        <v>54</v>
      </c>
      <c r="E56" s="45"/>
      <c r="F56" s="40"/>
      <c r="G56" s="40"/>
      <c r="H56" s="37"/>
      <c r="I56" s="40"/>
      <c r="J56" s="37"/>
      <c r="K56" s="37"/>
    </row>
    <row r="57" spans="1:11" s="29" customFormat="1" ht="17.25" customHeight="1" hidden="1">
      <c r="A57" s="26"/>
      <c r="B57" s="75" t="s">
        <v>46</v>
      </c>
      <c r="C57" s="72" t="s">
        <v>26</v>
      </c>
      <c r="D57" s="72">
        <v>54</v>
      </c>
      <c r="E57" s="48"/>
      <c r="F57" s="40"/>
      <c r="G57" s="24"/>
      <c r="H57" s="25"/>
      <c r="I57" s="24"/>
      <c r="J57" s="25"/>
      <c r="K57" s="37"/>
    </row>
    <row r="58" spans="1:11" s="29" customFormat="1" ht="21.75" customHeight="1">
      <c r="A58" s="26"/>
      <c r="B58" s="72" t="s">
        <v>29</v>
      </c>
      <c r="C58" s="75"/>
      <c r="D58" s="75"/>
      <c r="E58" s="48"/>
      <c r="F58" s="40"/>
      <c r="G58" s="24"/>
      <c r="H58" s="25"/>
      <c r="I58" s="24"/>
      <c r="J58" s="25"/>
      <c r="K58" s="37"/>
    </row>
    <row r="59" spans="1:11" s="29" customFormat="1" ht="34.5" customHeight="1">
      <c r="A59" s="26">
        <v>1</v>
      </c>
      <c r="B59" s="74" t="s">
        <v>72</v>
      </c>
      <c r="C59" s="72" t="s">
        <v>26</v>
      </c>
      <c r="D59" s="72">
        <v>80</v>
      </c>
      <c r="E59" s="45"/>
      <c r="F59" s="40"/>
      <c r="G59" s="24"/>
      <c r="H59" s="25"/>
      <c r="I59" s="24"/>
      <c r="J59" s="25"/>
      <c r="K59" s="37"/>
    </row>
    <row r="60" spans="1:11" s="29" customFormat="1" ht="36.75" customHeight="1">
      <c r="A60" s="26">
        <v>2</v>
      </c>
      <c r="B60" s="74" t="s">
        <v>74</v>
      </c>
      <c r="C60" s="72" t="s">
        <v>31</v>
      </c>
      <c r="D60" s="72">
        <v>180</v>
      </c>
      <c r="E60" s="45"/>
      <c r="F60" s="40"/>
      <c r="G60" s="24"/>
      <c r="H60" s="25"/>
      <c r="I60" s="24"/>
      <c r="J60" s="25"/>
      <c r="K60" s="37"/>
    </row>
    <row r="61" spans="1:11" s="29" customFormat="1" ht="36" customHeight="1">
      <c r="A61" s="26">
        <v>3</v>
      </c>
      <c r="B61" s="81" t="s">
        <v>75</v>
      </c>
      <c r="C61" s="78" t="s">
        <v>28</v>
      </c>
      <c r="D61" s="78">
        <v>0.086</v>
      </c>
      <c r="E61" s="45"/>
      <c r="F61" s="40"/>
      <c r="G61" s="24"/>
      <c r="H61" s="25"/>
      <c r="I61" s="24"/>
      <c r="J61" s="25"/>
      <c r="K61" s="37"/>
    </row>
    <row r="62" spans="1:11" s="29" customFormat="1" ht="26.25" customHeight="1">
      <c r="A62" s="26">
        <v>4</v>
      </c>
      <c r="B62" s="75" t="s">
        <v>98</v>
      </c>
      <c r="C62" s="72" t="s">
        <v>71</v>
      </c>
      <c r="D62" s="72">
        <v>130</v>
      </c>
      <c r="E62" s="45"/>
      <c r="F62" s="40"/>
      <c r="G62" s="24"/>
      <c r="H62" s="25"/>
      <c r="I62" s="24"/>
      <c r="J62" s="25"/>
      <c r="K62" s="37"/>
    </row>
    <row r="63" spans="1:11" s="29" customFormat="1" ht="31.5" customHeight="1">
      <c r="A63" s="26">
        <v>5</v>
      </c>
      <c r="B63" s="74" t="s">
        <v>99</v>
      </c>
      <c r="C63" s="72" t="s">
        <v>26</v>
      </c>
      <c r="D63" s="72">
        <v>130</v>
      </c>
      <c r="E63" s="45"/>
      <c r="F63" s="40"/>
      <c r="G63" s="24"/>
      <c r="H63" s="25"/>
      <c r="I63" s="24"/>
      <c r="J63" s="25"/>
      <c r="K63" s="37"/>
    </row>
    <row r="64" spans="1:11" s="29" customFormat="1" ht="32.25" customHeight="1">
      <c r="A64" s="26">
        <v>6</v>
      </c>
      <c r="B64" s="74" t="s">
        <v>103</v>
      </c>
      <c r="C64" s="72" t="s">
        <v>38</v>
      </c>
      <c r="D64" s="72">
        <v>20.8</v>
      </c>
      <c r="E64" s="45"/>
      <c r="F64" s="40"/>
      <c r="G64" s="24"/>
      <c r="H64" s="25"/>
      <c r="I64" s="24"/>
      <c r="J64" s="25"/>
      <c r="K64" s="37"/>
    </row>
    <row r="65" spans="1:11" s="39" customFormat="1" ht="39.75" customHeight="1">
      <c r="A65" s="34">
        <v>7</v>
      </c>
      <c r="B65" s="74" t="s">
        <v>100</v>
      </c>
      <c r="C65" s="72" t="s">
        <v>28</v>
      </c>
      <c r="D65" s="72">
        <f>0.5+0.006</f>
        <v>0.506</v>
      </c>
      <c r="E65" s="45"/>
      <c r="F65" s="40"/>
      <c r="G65" s="24"/>
      <c r="H65" s="25"/>
      <c r="I65" s="24"/>
      <c r="J65" s="25"/>
      <c r="K65" s="37"/>
    </row>
    <row r="66" spans="1:11" s="39" customFormat="1" ht="27" customHeight="1">
      <c r="A66" s="34">
        <v>8</v>
      </c>
      <c r="B66" s="75" t="s">
        <v>76</v>
      </c>
      <c r="C66" s="72" t="s">
        <v>26</v>
      </c>
      <c r="D66" s="72">
        <v>5</v>
      </c>
      <c r="E66" s="45"/>
      <c r="F66" s="40"/>
      <c r="G66" s="24"/>
      <c r="H66" s="25"/>
      <c r="I66" s="24"/>
      <c r="J66" s="25"/>
      <c r="K66" s="37"/>
    </row>
    <row r="67" spans="1:11" s="39" customFormat="1" ht="37.5" customHeight="1">
      <c r="A67" s="34">
        <v>9</v>
      </c>
      <c r="B67" s="82" t="s">
        <v>77</v>
      </c>
      <c r="C67" s="78" t="s">
        <v>28</v>
      </c>
      <c r="D67" s="78">
        <v>0.142</v>
      </c>
      <c r="E67" s="45"/>
      <c r="F67" s="40"/>
      <c r="G67" s="24"/>
      <c r="H67" s="25"/>
      <c r="I67" s="24"/>
      <c r="J67" s="25"/>
      <c r="K67" s="37"/>
    </row>
    <row r="68" spans="1:11" s="39" customFormat="1" ht="26.25" customHeight="1">
      <c r="A68" s="34"/>
      <c r="B68" s="72" t="s">
        <v>102</v>
      </c>
      <c r="C68" s="72"/>
      <c r="D68" s="72"/>
      <c r="E68" s="48"/>
      <c r="F68" s="40"/>
      <c r="G68" s="24"/>
      <c r="H68" s="25"/>
      <c r="I68" s="24"/>
      <c r="J68" s="25"/>
      <c r="K68" s="37"/>
    </row>
    <row r="69" spans="1:11" s="39" customFormat="1" ht="30.75" customHeight="1">
      <c r="A69" s="34">
        <v>10</v>
      </c>
      <c r="B69" s="75" t="s">
        <v>47</v>
      </c>
      <c r="C69" s="72" t="s">
        <v>27</v>
      </c>
      <c r="D69" s="72">
        <v>1.8</v>
      </c>
      <c r="E69" s="45"/>
      <c r="F69" s="40"/>
      <c r="G69" s="24"/>
      <c r="H69" s="25"/>
      <c r="I69" s="24"/>
      <c r="J69" s="25"/>
      <c r="K69" s="37"/>
    </row>
    <row r="70" spans="1:11" s="38" customFormat="1" ht="30" customHeight="1">
      <c r="A70" s="34">
        <v>11</v>
      </c>
      <c r="B70" s="74" t="s">
        <v>120</v>
      </c>
      <c r="C70" s="72" t="s">
        <v>28</v>
      </c>
      <c r="D70" s="78">
        <v>4.5</v>
      </c>
      <c r="E70" s="45"/>
      <c r="F70" s="40"/>
      <c r="G70" s="24"/>
      <c r="H70" s="25"/>
      <c r="I70" s="24"/>
      <c r="J70" s="25"/>
      <c r="K70" s="37"/>
    </row>
    <row r="71" spans="1:11" s="39" customFormat="1" ht="32.25" customHeight="1">
      <c r="A71" s="34">
        <v>12</v>
      </c>
      <c r="B71" s="74" t="s">
        <v>66</v>
      </c>
      <c r="C71" s="72" t="s">
        <v>31</v>
      </c>
      <c r="D71" s="72">
        <v>4</v>
      </c>
      <c r="E71" s="45"/>
      <c r="F71" s="40"/>
      <c r="G71" s="24"/>
      <c r="H71" s="25"/>
      <c r="I71" s="24"/>
      <c r="J71" s="25"/>
      <c r="K71" s="37"/>
    </row>
    <row r="72" spans="1:11" s="39" customFormat="1" ht="23.25" customHeight="1">
      <c r="A72" s="34">
        <v>13</v>
      </c>
      <c r="B72" s="103" t="s">
        <v>67</v>
      </c>
      <c r="C72" s="96" t="s">
        <v>28</v>
      </c>
      <c r="D72" s="96">
        <v>0.285</v>
      </c>
      <c r="E72" s="45"/>
      <c r="F72" s="40"/>
      <c r="G72" s="24"/>
      <c r="H72" s="25"/>
      <c r="I72" s="24"/>
      <c r="J72" s="25"/>
      <c r="K72" s="37"/>
    </row>
    <row r="73" spans="1:11" s="39" customFormat="1" ht="23.25" customHeight="1">
      <c r="A73" s="34">
        <v>14</v>
      </c>
      <c r="B73" s="103" t="s">
        <v>41</v>
      </c>
      <c r="C73" s="96" t="s">
        <v>27</v>
      </c>
      <c r="D73" s="96">
        <v>2.7</v>
      </c>
      <c r="E73" s="45"/>
      <c r="F73" s="40"/>
      <c r="G73" s="24"/>
      <c r="H73" s="25"/>
      <c r="I73" s="24"/>
      <c r="J73" s="25"/>
      <c r="K73" s="37"/>
    </row>
    <row r="74" spans="1:11" s="39" customFormat="1" ht="36" customHeight="1">
      <c r="A74" s="34"/>
      <c r="B74" s="72" t="s">
        <v>78</v>
      </c>
      <c r="C74" s="72" t="s">
        <v>26</v>
      </c>
      <c r="D74" s="72">
        <v>77.7</v>
      </c>
      <c r="E74" s="48"/>
      <c r="F74" s="40"/>
      <c r="G74" s="24"/>
      <c r="H74" s="25"/>
      <c r="I74" s="24"/>
      <c r="J74" s="25"/>
      <c r="K74" s="37"/>
    </row>
    <row r="75" spans="1:11" s="39" customFormat="1" ht="36" customHeight="1">
      <c r="A75" s="34"/>
      <c r="B75" s="72" t="s">
        <v>29</v>
      </c>
      <c r="C75" s="75"/>
      <c r="D75" s="75"/>
      <c r="E75" s="48"/>
      <c r="F75" s="40"/>
      <c r="G75" s="24"/>
      <c r="H75" s="25"/>
      <c r="I75" s="24"/>
      <c r="J75" s="25"/>
      <c r="K75" s="37"/>
    </row>
    <row r="76" spans="1:11" s="39" customFormat="1" ht="21.75" customHeight="1">
      <c r="A76" s="34">
        <v>15</v>
      </c>
      <c r="B76" s="75" t="s">
        <v>62</v>
      </c>
      <c r="C76" s="72" t="s">
        <v>26</v>
      </c>
      <c r="D76" s="72">
        <v>33.5</v>
      </c>
      <c r="E76" s="45"/>
      <c r="F76" s="40"/>
      <c r="G76" s="24"/>
      <c r="H76" s="25"/>
      <c r="I76" s="24"/>
      <c r="J76" s="25"/>
      <c r="K76" s="37"/>
    </row>
    <row r="77" spans="1:11" s="39" customFormat="1" ht="34.5" customHeight="1">
      <c r="A77" s="34">
        <v>16</v>
      </c>
      <c r="B77" s="75" t="s">
        <v>32</v>
      </c>
      <c r="C77" s="72" t="s">
        <v>26</v>
      </c>
      <c r="D77" s="72">
        <v>77.7</v>
      </c>
      <c r="E77" s="45"/>
      <c r="F77" s="40"/>
      <c r="G77" s="24"/>
      <c r="H77" s="25"/>
      <c r="I77" s="24"/>
      <c r="J77" s="25"/>
      <c r="K77" s="37"/>
    </row>
    <row r="78" spans="1:11" s="29" customFormat="1" ht="27.75" customHeight="1">
      <c r="A78" s="26">
        <v>17</v>
      </c>
      <c r="B78" s="75" t="s">
        <v>33</v>
      </c>
      <c r="C78" s="72" t="s">
        <v>26</v>
      </c>
      <c r="D78" s="78">
        <v>80</v>
      </c>
      <c r="E78" s="45"/>
      <c r="F78" s="40"/>
      <c r="G78" s="24"/>
      <c r="H78" s="25"/>
      <c r="I78" s="24"/>
      <c r="J78" s="25"/>
      <c r="K78" s="37"/>
    </row>
    <row r="79" spans="1:11" s="39" customFormat="1" ht="21" customHeight="1">
      <c r="A79" s="34">
        <v>19</v>
      </c>
      <c r="B79" s="75" t="s">
        <v>34</v>
      </c>
      <c r="C79" s="72" t="s">
        <v>27</v>
      </c>
      <c r="D79" s="72">
        <v>2.8</v>
      </c>
      <c r="E79" s="45"/>
      <c r="F79" s="40"/>
      <c r="G79" s="40"/>
      <c r="H79" s="37"/>
      <c r="I79" s="40"/>
      <c r="J79" s="37"/>
      <c r="K79" s="37"/>
    </row>
    <row r="80" spans="1:11" s="29" customFormat="1" ht="51" customHeight="1">
      <c r="A80" s="34">
        <v>20</v>
      </c>
      <c r="B80" s="74" t="s">
        <v>129</v>
      </c>
      <c r="C80" s="72" t="s">
        <v>31</v>
      </c>
      <c r="D80" s="78">
        <v>20</v>
      </c>
      <c r="E80" s="45"/>
      <c r="F80" s="40"/>
      <c r="G80" s="24"/>
      <c r="H80" s="25"/>
      <c r="I80" s="24"/>
      <c r="J80" s="25"/>
      <c r="K80" s="37"/>
    </row>
    <row r="81" spans="1:11" s="29" customFormat="1" ht="37.5" customHeight="1">
      <c r="A81" s="94">
        <v>21</v>
      </c>
      <c r="B81" s="75" t="s">
        <v>35</v>
      </c>
      <c r="C81" s="72" t="s">
        <v>28</v>
      </c>
      <c r="D81" s="72">
        <v>1.45</v>
      </c>
      <c r="E81" s="45"/>
      <c r="F81" s="40"/>
      <c r="G81" s="24"/>
      <c r="H81" s="25"/>
      <c r="I81" s="24"/>
      <c r="J81" s="25"/>
      <c r="K81" s="37"/>
    </row>
    <row r="82" spans="1:11" s="28" customFormat="1" ht="27" customHeight="1">
      <c r="A82" s="34">
        <v>22</v>
      </c>
      <c r="B82" s="75" t="s">
        <v>36</v>
      </c>
      <c r="C82" s="72" t="s">
        <v>27</v>
      </c>
      <c r="D82" s="72">
        <v>0.5</v>
      </c>
      <c r="E82" s="45"/>
      <c r="F82" s="40"/>
      <c r="G82" s="24"/>
      <c r="H82" s="25"/>
      <c r="I82" s="24"/>
      <c r="J82" s="25"/>
      <c r="K82" s="37"/>
    </row>
    <row r="83" spans="1:11" s="29" customFormat="1" ht="20.25" customHeight="1">
      <c r="A83" s="34">
        <v>23</v>
      </c>
      <c r="B83" s="75" t="s">
        <v>92</v>
      </c>
      <c r="C83" s="72" t="s">
        <v>27</v>
      </c>
      <c r="D83" s="72">
        <v>14</v>
      </c>
      <c r="E83" s="45"/>
      <c r="F83" s="40"/>
      <c r="G83" s="24"/>
      <c r="H83" s="25"/>
      <c r="I83" s="24"/>
      <c r="J83" s="25"/>
      <c r="K83" s="37"/>
    </row>
    <row r="84" spans="1:11" s="29" customFormat="1" ht="17.25" customHeight="1">
      <c r="A84" s="94">
        <v>23</v>
      </c>
      <c r="B84" s="75" t="s">
        <v>110</v>
      </c>
      <c r="C84" s="72" t="s">
        <v>61</v>
      </c>
      <c r="D84" s="72">
        <v>3.6</v>
      </c>
      <c r="E84" s="45"/>
      <c r="F84" s="40"/>
      <c r="G84" s="24"/>
      <c r="H84" s="25"/>
      <c r="I84" s="24"/>
      <c r="J84" s="25"/>
      <c r="K84" s="37"/>
    </row>
    <row r="85" spans="1:11" s="29" customFormat="1" ht="29.25" customHeight="1">
      <c r="A85" s="34">
        <v>24</v>
      </c>
      <c r="B85" s="75" t="s">
        <v>109</v>
      </c>
      <c r="C85" s="72" t="s">
        <v>61</v>
      </c>
      <c r="D85" s="72">
        <v>6.993</v>
      </c>
      <c r="E85" s="45"/>
      <c r="F85" s="40"/>
      <c r="G85" s="24"/>
      <c r="H85" s="25"/>
      <c r="I85" s="24"/>
      <c r="J85" s="25"/>
      <c r="K85" s="37"/>
    </row>
    <row r="86" spans="1:11" s="29" customFormat="1" ht="54.75" customHeight="1">
      <c r="A86" s="34">
        <v>25</v>
      </c>
      <c r="B86" s="74" t="s">
        <v>93</v>
      </c>
      <c r="C86" s="72" t="s">
        <v>26</v>
      </c>
      <c r="D86" s="72">
        <v>33.5</v>
      </c>
      <c r="E86" s="45"/>
      <c r="F86" s="40"/>
      <c r="G86" s="24"/>
      <c r="H86" s="25"/>
      <c r="I86" s="24"/>
      <c r="J86" s="25"/>
      <c r="K86" s="37"/>
    </row>
    <row r="87" spans="1:11" s="28" customFormat="1" ht="45.75" customHeight="1">
      <c r="A87" s="94">
        <v>26</v>
      </c>
      <c r="B87" s="75" t="s">
        <v>63</v>
      </c>
      <c r="C87" s="72" t="s">
        <v>27</v>
      </c>
      <c r="D87" s="72">
        <f>77.7*0.08</f>
        <v>6.216</v>
      </c>
      <c r="E87" s="45"/>
      <c r="F87" s="40"/>
      <c r="G87" s="40"/>
      <c r="H87" s="37"/>
      <c r="I87" s="40"/>
      <c r="J87" s="37"/>
      <c r="K87" s="37"/>
    </row>
    <row r="88" spans="1:11" s="29" customFormat="1" ht="18" customHeight="1">
      <c r="A88" s="34">
        <v>27</v>
      </c>
      <c r="B88" s="75" t="s">
        <v>64</v>
      </c>
      <c r="C88" s="72" t="s">
        <v>26</v>
      </c>
      <c r="D88" s="72">
        <v>77.7</v>
      </c>
      <c r="E88" s="45"/>
      <c r="F88" s="40"/>
      <c r="G88" s="40"/>
      <c r="H88" s="37"/>
      <c r="I88" s="40"/>
      <c r="J88" s="37"/>
      <c r="K88" s="37"/>
    </row>
    <row r="89" spans="1:11" s="29" customFormat="1" ht="24" customHeight="1">
      <c r="A89" s="34">
        <v>28</v>
      </c>
      <c r="B89" s="75" t="s">
        <v>95</v>
      </c>
      <c r="C89" s="72" t="s">
        <v>26</v>
      </c>
      <c r="D89" s="72">
        <v>77.77</v>
      </c>
      <c r="E89" s="45"/>
      <c r="F89" s="40"/>
      <c r="G89" s="24"/>
      <c r="H89" s="25"/>
      <c r="I89" s="24"/>
      <c r="J89" s="25"/>
      <c r="K89" s="37"/>
    </row>
    <row r="90" spans="1:11" s="41" customFormat="1" ht="20.25" customHeight="1">
      <c r="A90" s="94"/>
      <c r="B90" s="80" t="s">
        <v>118</v>
      </c>
      <c r="C90" s="72"/>
      <c r="D90" s="75"/>
      <c r="E90" s="48"/>
      <c r="F90" s="40"/>
      <c r="G90" s="24"/>
      <c r="H90" s="25"/>
      <c r="I90" s="24"/>
      <c r="J90" s="25"/>
      <c r="K90" s="37"/>
    </row>
    <row r="91" spans="1:11" s="29" customFormat="1" ht="24" customHeight="1">
      <c r="A91" s="26">
        <v>1</v>
      </c>
      <c r="B91" s="72" t="s">
        <v>104</v>
      </c>
      <c r="C91" s="72" t="s">
        <v>31</v>
      </c>
      <c r="D91" s="72">
        <v>7</v>
      </c>
      <c r="E91" s="48"/>
      <c r="F91" s="40"/>
      <c r="G91" s="24"/>
      <c r="H91" s="25"/>
      <c r="I91" s="24"/>
      <c r="J91" s="25"/>
      <c r="K91" s="37"/>
    </row>
    <row r="92" spans="1:11" s="29" customFormat="1" ht="26.25" customHeight="1">
      <c r="A92" s="26">
        <v>2</v>
      </c>
      <c r="B92" s="83" t="s">
        <v>79</v>
      </c>
      <c r="C92" s="72" t="s">
        <v>38</v>
      </c>
      <c r="D92" s="72">
        <v>21</v>
      </c>
      <c r="E92" s="45"/>
      <c r="F92" s="40"/>
      <c r="G92" s="24"/>
      <c r="H92" s="25"/>
      <c r="I92" s="24"/>
      <c r="J92" s="25"/>
      <c r="K92" s="37"/>
    </row>
    <row r="93" spans="1:11" s="29" customFormat="1" ht="25.5" customHeight="1">
      <c r="A93" s="26">
        <v>3</v>
      </c>
      <c r="B93" s="75" t="s">
        <v>48</v>
      </c>
      <c r="C93" s="72" t="s">
        <v>27</v>
      </c>
      <c r="D93" s="72">
        <v>0.7</v>
      </c>
      <c r="E93" s="45"/>
      <c r="F93" s="40"/>
      <c r="G93" s="24"/>
      <c r="H93" s="25"/>
      <c r="I93" s="24"/>
      <c r="J93" s="25"/>
      <c r="K93" s="37"/>
    </row>
    <row r="94" spans="1:11" s="29" customFormat="1" ht="27.75" customHeight="1">
      <c r="A94" s="94">
        <v>4</v>
      </c>
      <c r="B94" s="74" t="s">
        <v>80</v>
      </c>
      <c r="C94" s="72" t="s">
        <v>27</v>
      </c>
      <c r="D94" s="72">
        <v>0.05</v>
      </c>
      <c r="E94" s="45"/>
      <c r="F94" s="40"/>
      <c r="G94" s="24"/>
      <c r="H94" s="25"/>
      <c r="I94" s="24"/>
      <c r="J94" s="25"/>
      <c r="K94" s="37"/>
    </row>
    <row r="95" spans="1:11" s="29" customFormat="1" ht="38.25" customHeight="1">
      <c r="A95" s="94">
        <v>5</v>
      </c>
      <c r="B95" s="74" t="s">
        <v>120</v>
      </c>
      <c r="C95" s="72" t="s">
        <v>28</v>
      </c>
      <c r="D95" s="72">
        <v>1.8</v>
      </c>
      <c r="E95" s="45"/>
      <c r="F95" s="40"/>
      <c r="G95" s="24"/>
      <c r="H95" s="25"/>
      <c r="I95" s="24"/>
      <c r="J95" s="25"/>
      <c r="K95" s="37"/>
    </row>
    <row r="96" spans="1:11" s="29" customFormat="1" ht="40.5" customHeight="1">
      <c r="A96" s="94">
        <v>6</v>
      </c>
      <c r="B96" s="75" t="s">
        <v>81</v>
      </c>
      <c r="C96" s="72" t="s">
        <v>28</v>
      </c>
      <c r="D96" s="72">
        <v>0.35</v>
      </c>
      <c r="E96" s="45"/>
      <c r="F96" s="40"/>
      <c r="G96" s="24"/>
      <c r="H96" s="25"/>
      <c r="I96" s="24"/>
      <c r="J96" s="25"/>
      <c r="K96" s="37"/>
    </row>
    <row r="97" spans="1:11" s="29" customFormat="1" ht="27" customHeight="1">
      <c r="A97" s="94">
        <v>7</v>
      </c>
      <c r="B97" s="75" t="s">
        <v>41</v>
      </c>
      <c r="C97" s="72" t="s">
        <v>27</v>
      </c>
      <c r="D97" s="72">
        <v>0.7</v>
      </c>
      <c r="E97" s="45"/>
      <c r="F97" s="40"/>
      <c r="G97" s="24"/>
      <c r="H97" s="25"/>
      <c r="I97" s="24"/>
      <c r="J97" s="25"/>
      <c r="K97" s="37"/>
    </row>
    <row r="98" spans="1:11" s="29" customFormat="1" ht="28.5" customHeight="1">
      <c r="A98" s="94">
        <v>8</v>
      </c>
      <c r="B98" s="75" t="s">
        <v>82</v>
      </c>
      <c r="C98" s="72" t="s">
        <v>38</v>
      </c>
      <c r="D98" s="72">
        <v>21</v>
      </c>
      <c r="E98" s="45"/>
      <c r="F98" s="40"/>
      <c r="G98" s="24"/>
      <c r="H98" s="25"/>
      <c r="I98" s="24"/>
      <c r="J98" s="25"/>
      <c r="K98" s="37"/>
    </row>
    <row r="99" spans="1:11" s="29" customFormat="1" ht="24" customHeight="1">
      <c r="A99" s="94"/>
      <c r="B99" s="72" t="s">
        <v>84</v>
      </c>
      <c r="C99" s="75"/>
      <c r="D99" s="75"/>
      <c r="E99" s="48"/>
      <c r="F99" s="40"/>
      <c r="G99" s="24"/>
      <c r="H99" s="24"/>
      <c r="I99" s="24"/>
      <c r="J99" s="24"/>
      <c r="K99" s="37"/>
    </row>
    <row r="100" spans="1:11" s="29" customFormat="1" ht="29.25" customHeight="1">
      <c r="A100" s="26">
        <v>1</v>
      </c>
      <c r="B100" s="102" t="s">
        <v>49</v>
      </c>
      <c r="C100" s="49" t="s">
        <v>26</v>
      </c>
      <c r="D100" s="72">
        <v>75</v>
      </c>
      <c r="E100" s="48"/>
      <c r="F100" s="40"/>
      <c r="G100" s="24"/>
      <c r="H100" s="25"/>
      <c r="I100" s="24"/>
      <c r="J100" s="25"/>
      <c r="K100" s="37"/>
    </row>
    <row r="101" spans="1:11" s="41" customFormat="1" ht="13.5" hidden="1">
      <c r="A101" s="46"/>
      <c r="B101" s="75" t="s">
        <v>50</v>
      </c>
      <c r="C101" s="72" t="s">
        <v>26</v>
      </c>
      <c r="D101" s="72">
        <v>37</v>
      </c>
      <c r="E101" s="48"/>
      <c r="F101" s="40"/>
      <c r="G101" s="24"/>
      <c r="H101" s="25"/>
      <c r="I101" s="24"/>
      <c r="J101" s="25"/>
      <c r="K101" s="37"/>
    </row>
    <row r="102" spans="1:11" s="29" customFormat="1" ht="15.75" hidden="1">
      <c r="A102" s="26"/>
      <c r="B102" s="75" t="s">
        <v>49</v>
      </c>
      <c r="C102" s="72" t="s">
        <v>26</v>
      </c>
      <c r="D102" s="72">
        <v>75</v>
      </c>
      <c r="E102" s="63"/>
      <c r="F102" s="40"/>
      <c r="G102" s="24"/>
      <c r="H102" s="25"/>
      <c r="I102" s="24"/>
      <c r="J102" s="25"/>
      <c r="K102" s="37"/>
    </row>
    <row r="103" spans="1:11" s="29" customFormat="1" ht="38.25" customHeight="1">
      <c r="A103" s="26">
        <v>2</v>
      </c>
      <c r="B103" s="74" t="s">
        <v>86</v>
      </c>
      <c r="C103" s="72" t="s">
        <v>26</v>
      </c>
      <c r="D103" s="72">
        <v>37</v>
      </c>
      <c r="E103" s="63"/>
      <c r="F103" s="40"/>
      <c r="G103" s="50"/>
      <c r="H103" s="50"/>
      <c r="I103" s="50"/>
      <c r="J103" s="50"/>
      <c r="K103" s="37"/>
    </row>
    <row r="104" spans="1:11" s="29" customFormat="1" ht="35.25" customHeight="1">
      <c r="A104" s="26">
        <v>3</v>
      </c>
      <c r="B104" s="74" t="s">
        <v>85</v>
      </c>
      <c r="C104" s="72" t="s">
        <v>38</v>
      </c>
      <c r="D104" s="72">
        <v>140</v>
      </c>
      <c r="E104" s="45"/>
      <c r="F104" s="40"/>
      <c r="G104" s="24"/>
      <c r="H104" s="25"/>
      <c r="I104" s="24"/>
      <c r="J104" s="25"/>
      <c r="K104" s="37"/>
    </row>
    <row r="105" spans="1:11" s="29" customFormat="1" ht="37.5" customHeight="1">
      <c r="A105" s="26">
        <v>4</v>
      </c>
      <c r="B105" s="74" t="s">
        <v>130</v>
      </c>
      <c r="C105" s="72" t="s">
        <v>27</v>
      </c>
      <c r="D105" s="72">
        <v>3.4</v>
      </c>
      <c r="E105" s="45"/>
      <c r="F105" s="40"/>
      <c r="G105" s="24"/>
      <c r="H105" s="25"/>
      <c r="I105" s="24"/>
      <c r="J105" s="25"/>
      <c r="K105" s="37"/>
    </row>
    <row r="106" spans="1:11" s="29" customFormat="1" ht="42" customHeight="1">
      <c r="A106" s="26"/>
      <c r="B106" s="76" t="s">
        <v>133</v>
      </c>
      <c r="C106" s="75"/>
      <c r="D106" s="75"/>
      <c r="E106" s="48"/>
      <c r="F106" s="40"/>
      <c r="G106" s="24"/>
      <c r="H106" s="25"/>
      <c r="I106" s="24"/>
      <c r="J106" s="25"/>
      <c r="K106" s="37"/>
    </row>
    <row r="107" spans="1:11" s="41" customFormat="1" ht="36.75" customHeight="1">
      <c r="A107" s="94">
        <v>1</v>
      </c>
      <c r="B107" s="74" t="s">
        <v>105</v>
      </c>
      <c r="C107" s="72" t="s">
        <v>71</v>
      </c>
      <c r="D107" s="72">
        <v>12.5</v>
      </c>
      <c r="E107" s="64"/>
      <c r="F107" s="40"/>
      <c r="G107" s="24"/>
      <c r="H107" s="25"/>
      <c r="I107" s="24"/>
      <c r="J107" s="25"/>
      <c r="K107" s="37"/>
    </row>
    <row r="108" spans="1:11" s="41" customFormat="1" ht="28.5" customHeight="1">
      <c r="A108" s="26">
        <v>2</v>
      </c>
      <c r="B108" s="84" t="s">
        <v>106</v>
      </c>
      <c r="C108" s="72" t="s">
        <v>27</v>
      </c>
      <c r="D108" s="85">
        <f>197*0.7*0.1</f>
        <v>13.79</v>
      </c>
      <c r="E108" s="45"/>
      <c r="F108" s="40"/>
      <c r="G108" s="51"/>
      <c r="H108" s="51"/>
      <c r="I108" s="51"/>
      <c r="J108" s="51"/>
      <c r="K108" s="37"/>
    </row>
    <row r="109" spans="1:11" s="41" customFormat="1" ht="36" customHeight="1">
      <c r="A109" s="26">
        <v>3</v>
      </c>
      <c r="B109" s="75" t="s">
        <v>51</v>
      </c>
      <c r="C109" s="72" t="s">
        <v>27</v>
      </c>
      <c r="D109" s="72">
        <v>3.95</v>
      </c>
      <c r="E109" s="45"/>
      <c r="F109" s="40"/>
      <c r="G109" s="25"/>
      <c r="H109" s="25"/>
      <c r="I109" s="25"/>
      <c r="J109" s="25"/>
      <c r="K109" s="37"/>
    </row>
    <row r="110" spans="1:11" s="41" customFormat="1" ht="27" customHeight="1">
      <c r="A110" s="26">
        <v>4</v>
      </c>
      <c r="B110" s="75" t="s">
        <v>52</v>
      </c>
      <c r="C110" s="72" t="s">
        <v>28</v>
      </c>
      <c r="D110" s="72">
        <v>7.1</v>
      </c>
      <c r="E110" s="45"/>
      <c r="F110" s="40"/>
      <c r="G110" s="24"/>
      <c r="H110" s="25"/>
      <c r="I110" s="24"/>
      <c r="J110" s="25"/>
      <c r="K110" s="37"/>
    </row>
    <row r="111" spans="1:11" s="41" customFormat="1" ht="24.75" customHeight="1">
      <c r="A111" s="26">
        <v>5</v>
      </c>
      <c r="B111" s="75" t="s">
        <v>87</v>
      </c>
      <c r="C111" s="76" t="s">
        <v>107</v>
      </c>
      <c r="D111" s="54">
        <v>1.97</v>
      </c>
      <c r="E111" s="60"/>
      <c r="F111" s="40"/>
      <c r="G111" s="24"/>
      <c r="H111" s="25"/>
      <c r="I111" s="24"/>
      <c r="J111" s="25"/>
      <c r="K111" s="37"/>
    </row>
    <row r="112" spans="1:11" s="29" customFormat="1" ht="34.5" customHeight="1">
      <c r="A112" s="26">
        <v>6</v>
      </c>
      <c r="B112" s="75" t="s">
        <v>53</v>
      </c>
      <c r="C112" s="72" t="s">
        <v>27</v>
      </c>
      <c r="D112" s="72">
        <v>12</v>
      </c>
      <c r="E112" s="105"/>
      <c r="F112" s="40"/>
      <c r="G112" s="52"/>
      <c r="H112" s="52"/>
      <c r="I112" s="52"/>
      <c r="J112" s="52"/>
      <c r="K112" s="37"/>
    </row>
    <row r="113" spans="1:11" s="29" customFormat="1" ht="43.5" customHeight="1">
      <c r="A113" s="26">
        <v>7</v>
      </c>
      <c r="B113" s="72" t="s">
        <v>108</v>
      </c>
      <c r="C113" s="104" t="s">
        <v>134</v>
      </c>
      <c r="D113" s="106">
        <v>1.4</v>
      </c>
      <c r="E113" s="65"/>
      <c r="F113" s="40"/>
      <c r="G113" s="53"/>
      <c r="H113" s="53"/>
      <c r="I113" s="53"/>
      <c r="J113" s="53"/>
      <c r="K113" s="40"/>
    </row>
    <row r="114" spans="1:11" s="28" customFormat="1" ht="27" customHeight="1">
      <c r="A114" s="55"/>
      <c r="B114" s="5" t="s">
        <v>83</v>
      </c>
      <c r="C114" s="5"/>
      <c r="D114" s="5"/>
      <c r="E114" s="5"/>
      <c r="F114" s="30"/>
      <c r="G114" s="30"/>
      <c r="H114" s="30"/>
      <c r="I114" s="30"/>
      <c r="J114" s="30"/>
      <c r="K114" s="30"/>
    </row>
    <row r="115" spans="1:11" s="28" customFormat="1" ht="27" customHeight="1">
      <c r="A115" s="55"/>
      <c r="B115" s="5" t="s">
        <v>114</v>
      </c>
      <c r="C115" s="59">
        <v>0.03</v>
      </c>
      <c r="D115" s="5"/>
      <c r="E115" s="5"/>
      <c r="F115" s="30"/>
      <c r="G115" s="30"/>
      <c r="H115" s="30"/>
      <c r="I115" s="30"/>
      <c r="J115" s="30"/>
      <c r="K115" s="30"/>
    </row>
    <row r="116" spans="1:11" s="28" customFormat="1" ht="27" customHeight="1">
      <c r="A116" s="55"/>
      <c r="B116" s="5" t="s">
        <v>3</v>
      </c>
      <c r="C116" s="5"/>
      <c r="D116" s="5"/>
      <c r="E116" s="5"/>
      <c r="F116" s="30"/>
      <c r="G116" s="30"/>
      <c r="H116" s="30"/>
      <c r="I116" s="30"/>
      <c r="J116" s="30"/>
      <c r="K116" s="30"/>
    </row>
    <row r="117" spans="1:11" s="29" customFormat="1" ht="27" customHeight="1">
      <c r="A117" s="32"/>
      <c r="B117" s="5" t="s">
        <v>124</v>
      </c>
      <c r="C117" s="59" t="s">
        <v>123</v>
      </c>
      <c r="D117" s="26"/>
      <c r="E117" s="26"/>
      <c r="F117" s="31"/>
      <c r="G117" s="31"/>
      <c r="H117" s="31"/>
      <c r="I117" s="31"/>
      <c r="J117" s="31"/>
      <c r="K117" s="30"/>
    </row>
    <row r="118" spans="1:11" s="28" customFormat="1" ht="27" customHeight="1">
      <c r="A118" s="12"/>
      <c r="B118" s="5" t="s">
        <v>3</v>
      </c>
      <c r="C118" s="5"/>
      <c r="D118" s="5"/>
      <c r="E118" s="5"/>
      <c r="F118" s="30"/>
      <c r="G118" s="30"/>
      <c r="H118" s="30"/>
      <c r="I118" s="30"/>
      <c r="J118" s="30"/>
      <c r="K118" s="30"/>
    </row>
    <row r="119" spans="1:11" s="29" customFormat="1" ht="27" customHeight="1">
      <c r="A119" s="32"/>
      <c r="B119" s="5" t="s">
        <v>4</v>
      </c>
      <c r="C119" s="59" t="s">
        <v>123</v>
      </c>
      <c r="D119" s="26"/>
      <c r="E119" s="26"/>
      <c r="F119" s="31"/>
      <c r="G119" s="31"/>
      <c r="H119" s="31"/>
      <c r="I119" s="31"/>
      <c r="J119" s="31"/>
      <c r="K119" s="30"/>
    </row>
    <row r="120" spans="1:11" s="33" customFormat="1" ht="27" customHeight="1">
      <c r="A120" s="56"/>
      <c r="B120" s="5" t="s">
        <v>3</v>
      </c>
      <c r="C120" s="57"/>
      <c r="D120" s="56"/>
      <c r="E120" s="57"/>
      <c r="F120" s="58"/>
      <c r="G120" s="58"/>
      <c r="H120" s="58"/>
      <c r="I120" s="58"/>
      <c r="J120" s="58"/>
      <c r="K120" s="58"/>
    </row>
    <row r="121" spans="1:11" ht="27" customHeight="1">
      <c r="A121" s="86"/>
      <c r="B121" s="87" t="s">
        <v>115</v>
      </c>
      <c r="C121" s="88">
        <v>0.03</v>
      </c>
      <c r="D121" s="86"/>
      <c r="E121" s="89"/>
      <c r="F121" s="89"/>
      <c r="G121" s="90"/>
      <c r="H121" s="89"/>
      <c r="I121" s="90"/>
      <c r="J121" s="89"/>
      <c r="K121" s="91"/>
    </row>
    <row r="122" spans="1:11" ht="29.25" customHeight="1">
      <c r="A122" s="86"/>
      <c r="B122" s="5" t="s">
        <v>3</v>
      </c>
      <c r="C122" s="86"/>
      <c r="D122" s="86"/>
      <c r="E122" s="89"/>
      <c r="F122" s="89"/>
      <c r="G122" s="90"/>
      <c r="H122" s="89"/>
      <c r="I122" s="90"/>
      <c r="J122" s="89"/>
      <c r="K122" s="91"/>
    </row>
    <row r="123" spans="1:11" ht="27.75" customHeight="1">
      <c r="A123" s="86"/>
      <c r="B123" s="87" t="s">
        <v>116</v>
      </c>
      <c r="C123" s="88">
        <v>0.18</v>
      </c>
      <c r="D123" s="87"/>
      <c r="E123" s="92"/>
      <c r="F123" s="92"/>
      <c r="G123" s="93"/>
      <c r="H123" s="92"/>
      <c r="I123" s="93"/>
      <c r="J123" s="92"/>
      <c r="K123" s="91"/>
    </row>
    <row r="124" spans="1:11" ht="27" customHeight="1">
      <c r="A124" s="86"/>
      <c r="B124" s="87" t="s">
        <v>117</v>
      </c>
      <c r="C124" s="92"/>
      <c r="D124" s="87"/>
      <c r="E124" s="92"/>
      <c r="F124" s="92"/>
      <c r="G124" s="93"/>
      <c r="H124" s="92"/>
      <c r="I124" s="93"/>
      <c r="J124" s="92"/>
      <c r="K124" s="91"/>
    </row>
    <row r="125" spans="1:11" ht="12">
      <c r="A125" s="18"/>
      <c r="B125" s="20"/>
      <c r="C125" s="20"/>
      <c r="D125" s="18"/>
      <c r="E125" s="20"/>
      <c r="F125" s="20"/>
      <c r="G125" s="17"/>
      <c r="H125" s="20"/>
      <c r="I125" s="17"/>
      <c r="J125" s="20"/>
      <c r="K125" s="22"/>
    </row>
    <row r="126" spans="1:11" ht="12">
      <c r="A126" s="18"/>
      <c r="B126" s="20"/>
      <c r="C126" s="20"/>
      <c r="D126" s="18"/>
      <c r="F126" s="20" t="s">
        <v>119</v>
      </c>
      <c r="G126" s="17"/>
      <c r="H126" s="20"/>
      <c r="I126" s="17"/>
      <c r="J126" s="20"/>
      <c r="K126" s="22"/>
    </row>
    <row r="127" spans="1:11" ht="15">
      <c r="A127" s="18"/>
      <c r="B127" s="20"/>
      <c r="C127" s="20"/>
      <c r="E127" s="66"/>
      <c r="F127" s="67"/>
      <c r="G127" s="68"/>
      <c r="H127" s="69"/>
      <c r="I127" s="17"/>
      <c r="J127" s="20"/>
      <c r="K127" s="22"/>
    </row>
    <row r="128" spans="1:11" ht="12">
      <c r="A128" s="18"/>
      <c r="B128" s="20"/>
      <c r="C128" s="20"/>
      <c r="D128" s="18"/>
      <c r="E128" s="20"/>
      <c r="F128" s="20"/>
      <c r="G128" s="17"/>
      <c r="H128" s="20"/>
      <c r="I128" s="17"/>
      <c r="J128" s="20"/>
      <c r="K128" s="22"/>
    </row>
    <row r="129" spans="1:11" ht="12">
      <c r="A129" s="18"/>
      <c r="B129" s="20"/>
      <c r="C129" s="20"/>
      <c r="D129" s="18"/>
      <c r="E129" s="20"/>
      <c r="F129" s="20"/>
      <c r="G129" s="17"/>
      <c r="H129" s="20"/>
      <c r="I129" s="17"/>
      <c r="J129" s="20"/>
      <c r="K129" s="22"/>
    </row>
    <row r="130" spans="1:11" ht="87" customHeight="1">
      <c r="A130" s="18"/>
      <c r="B130" s="115" t="s">
        <v>127</v>
      </c>
      <c r="C130" s="115"/>
      <c r="D130" s="115"/>
      <c r="E130" s="115"/>
      <c r="F130" s="115"/>
      <c r="G130" s="115"/>
      <c r="H130" s="115"/>
      <c r="I130" s="115"/>
      <c r="J130" s="115"/>
      <c r="K130" s="115"/>
    </row>
    <row r="131" spans="1:11" ht="12">
      <c r="A131" s="18"/>
      <c r="B131" s="20"/>
      <c r="C131" s="20"/>
      <c r="D131" s="18"/>
      <c r="E131" s="20"/>
      <c r="F131" s="20"/>
      <c r="G131" s="17"/>
      <c r="H131" s="20"/>
      <c r="I131" s="17"/>
      <c r="J131" s="20"/>
      <c r="K131" s="22"/>
    </row>
    <row r="132" spans="1:11" ht="12">
      <c r="A132" s="18"/>
      <c r="B132" s="20"/>
      <c r="C132" s="20"/>
      <c r="D132" s="18"/>
      <c r="E132" s="20"/>
      <c r="F132" s="20"/>
      <c r="G132" s="17"/>
      <c r="H132" s="20"/>
      <c r="I132" s="17"/>
      <c r="J132" s="20"/>
      <c r="K132" s="22"/>
    </row>
    <row r="133" spans="1:11" ht="12">
      <c r="A133" s="18"/>
      <c r="B133" s="20"/>
      <c r="C133" s="20"/>
      <c r="D133" s="18"/>
      <c r="E133" s="20"/>
      <c r="F133" s="20"/>
      <c r="G133" s="17"/>
      <c r="H133" s="20"/>
      <c r="I133" s="17"/>
      <c r="J133" s="20"/>
      <c r="K133" s="22"/>
    </row>
    <row r="134" spans="1:11" ht="12">
      <c r="A134" s="18"/>
      <c r="B134" s="20"/>
      <c r="C134" s="20"/>
      <c r="D134" s="18"/>
      <c r="E134" s="20"/>
      <c r="F134" s="20"/>
      <c r="G134" s="17"/>
      <c r="H134" s="20"/>
      <c r="I134" s="17"/>
      <c r="J134" s="20"/>
      <c r="K134" s="22"/>
    </row>
    <row r="135" spans="1:11" ht="15.75">
      <c r="A135" s="18"/>
      <c r="B135" s="116" t="s">
        <v>126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1:11" ht="12">
      <c r="A136" s="18"/>
      <c r="B136" s="20"/>
      <c r="C136" s="20"/>
      <c r="D136" s="18"/>
      <c r="E136" s="20"/>
      <c r="F136" s="20"/>
      <c r="G136" s="17"/>
      <c r="H136" s="20"/>
      <c r="I136" s="17"/>
      <c r="J136" s="20"/>
      <c r="K136" s="22"/>
    </row>
    <row r="137" spans="1:11" ht="12">
      <c r="A137" s="18"/>
      <c r="B137" s="20"/>
      <c r="C137" s="20"/>
      <c r="D137" s="18"/>
      <c r="E137" s="20"/>
      <c r="F137" s="20"/>
      <c r="G137" s="17"/>
      <c r="H137" s="20"/>
      <c r="I137" s="17"/>
      <c r="J137" s="20"/>
      <c r="K137" s="22"/>
    </row>
    <row r="138" spans="1:11" ht="12">
      <c r="A138" s="18"/>
      <c r="B138" s="20"/>
      <c r="C138" s="20"/>
      <c r="D138" s="18"/>
      <c r="E138" s="20"/>
      <c r="F138" s="20"/>
      <c r="G138" s="17"/>
      <c r="H138" s="20"/>
      <c r="I138" s="17"/>
      <c r="J138" s="20"/>
      <c r="K138" s="22"/>
    </row>
    <row r="139" spans="1:11" ht="12">
      <c r="A139" s="18"/>
      <c r="B139" s="20"/>
      <c r="C139" s="20"/>
      <c r="D139" s="18"/>
      <c r="E139" s="20"/>
      <c r="F139" s="20"/>
      <c r="G139" s="17"/>
      <c r="H139" s="20"/>
      <c r="I139" s="17"/>
      <c r="J139" s="20"/>
      <c r="K139" s="22"/>
    </row>
    <row r="140" spans="1:11" ht="12">
      <c r="A140" s="18"/>
      <c r="B140" s="20"/>
      <c r="C140" s="20"/>
      <c r="D140" s="18"/>
      <c r="E140" s="20"/>
      <c r="F140" s="20"/>
      <c r="G140" s="17"/>
      <c r="H140" s="20"/>
      <c r="I140" s="17"/>
      <c r="J140" s="20"/>
      <c r="K140" s="22"/>
    </row>
    <row r="141" spans="1:11" ht="12">
      <c r="A141" s="18"/>
      <c r="B141" s="20"/>
      <c r="C141" s="20"/>
      <c r="D141" s="18"/>
      <c r="E141" s="20"/>
      <c r="F141" s="20"/>
      <c r="G141" s="17"/>
      <c r="H141" s="20"/>
      <c r="I141" s="17"/>
      <c r="J141" s="20"/>
      <c r="K141" s="22"/>
    </row>
    <row r="142" spans="1:11" ht="12.75">
      <c r="A142" s="21"/>
      <c r="B142" s="19"/>
      <c r="C142" s="19"/>
      <c r="D142" s="21"/>
      <c r="E142" s="19"/>
      <c r="F142" s="19"/>
      <c r="G142" s="14"/>
      <c r="H142" s="19"/>
      <c r="I142" s="14"/>
      <c r="J142" s="19"/>
      <c r="K142" s="21"/>
    </row>
    <row r="143" spans="1:11" ht="12.75">
      <c r="A143" s="21"/>
      <c r="B143" s="19"/>
      <c r="C143" s="19"/>
      <c r="D143" s="21"/>
      <c r="E143" s="19"/>
      <c r="F143" s="19"/>
      <c r="G143" s="14"/>
      <c r="H143" s="19"/>
      <c r="I143" s="14"/>
      <c r="J143" s="19"/>
      <c r="K143" s="21"/>
    </row>
  </sheetData>
  <sheetProtection/>
  <mergeCells count="12">
    <mergeCell ref="D3:D4"/>
    <mergeCell ref="E3:F3"/>
    <mergeCell ref="B130:K130"/>
    <mergeCell ref="B135:K135"/>
    <mergeCell ref="G3:H3"/>
    <mergeCell ref="I3:J3"/>
    <mergeCell ref="K3:K4"/>
    <mergeCell ref="A1:K1"/>
    <mergeCell ref="A2:K2"/>
    <mergeCell ref="A3:A4"/>
    <mergeCell ref="B3:B4"/>
    <mergeCell ref="C3:C4"/>
  </mergeCells>
  <printOptions horizontalCentered="1"/>
  <pageMargins left="0.11811023622047245" right="0.11811023622047245" top="0.4724409448818898" bottom="0.4330708661417323" header="0.4330708661417323" footer="0.1968503937007874"/>
  <pageSetup cellComments="asDisplayed" firstPageNumber="1" useFirstPageNumber="1" horizontalDpi="600" verticalDpi="600" orientation="landscape" paperSize="9" scale="86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Gocha Kharaishvili</cp:lastModifiedBy>
  <cp:lastPrinted>2018-09-26T12:12:44Z</cp:lastPrinted>
  <dcterms:created xsi:type="dcterms:W3CDTF">2004-08-24T15:11:32Z</dcterms:created>
  <dcterms:modified xsi:type="dcterms:W3CDTF">2018-09-27T05:09:19Z</dcterms:modified>
  <cp:category/>
  <cp:version/>
  <cp:contentType/>
  <cp:contentStatus/>
</cp:coreProperties>
</file>