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20" windowWidth="19320" windowHeight="11760"/>
  </bookViews>
  <sheets>
    <sheet name="ხარჯთაღრიცხვა" sheetId="3" r:id="rId1"/>
  </sheets>
  <calcPr calcId="144525"/>
</workbook>
</file>

<file path=xl/calcChain.xml><?xml version="1.0" encoding="utf-8"?>
<calcChain xmlns="http://schemas.openxmlformats.org/spreadsheetml/2006/main">
  <c r="J11" i="3" l="1"/>
  <c r="H11" i="3"/>
  <c r="F11" i="3"/>
  <c r="J10" i="3"/>
  <c r="H10" i="3"/>
  <c r="F10" i="3"/>
  <c r="J9" i="3"/>
  <c r="H9" i="3"/>
  <c r="F9" i="3"/>
  <c r="J8" i="3"/>
  <c r="H8" i="3"/>
  <c r="F8" i="3"/>
  <c r="K10" i="3" l="1"/>
  <c r="K9" i="3"/>
  <c r="K8" i="3"/>
  <c r="K11" i="3"/>
  <c r="J17" i="3" l="1"/>
  <c r="H17" i="3"/>
  <c r="F17" i="3"/>
  <c r="K17" i="3" l="1"/>
  <c r="D21" i="3" l="1"/>
  <c r="D20" i="3" l="1"/>
  <c r="D14" i="3" l="1"/>
  <c r="J14" i="3" s="1"/>
  <c r="J13" i="3"/>
  <c r="H13" i="3"/>
  <c r="F13" i="3"/>
  <c r="D12" i="3"/>
  <c r="F12" i="3" s="1"/>
  <c r="J12" i="3" l="1"/>
  <c r="H12" i="3"/>
  <c r="K13" i="3"/>
  <c r="F14" i="3"/>
  <c r="H14" i="3"/>
  <c r="K12" i="3" l="1"/>
  <c r="K14" i="3"/>
  <c r="J23" i="3" l="1"/>
  <c r="J20" i="3"/>
  <c r="H21" i="3"/>
  <c r="H15" i="3"/>
  <c r="J24" i="3"/>
  <c r="H24" i="3"/>
  <c r="F24" i="3"/>
  <c r="J22" i="3"/>
  <c r="H22" i="3"/>
  <c r="F22" i="3"/>
  <c r="J19" i="3"/>
  <c r="H19" i="3"/>
  <c r="F19" i="3"/>
  <c r="J18" i="3"/>
  <c r="H18" i="3"/>
  <c r="F18" i="3"/>
  <c r="J16" i="3"/>
  <c r="H16" i="3"/>
  <c r="F16" i="3"/>
  <c r="J15" i="3" l="1"/>
  <c r="K16" i="3"/>
  <c r="F15" i="3"/>
  <c r="F25" i="3" s="1"/>
  <c r="K18" i="3"/>
  <c r="K22" i="3"/>
  <c r="K24" i="3"/>
  <c r="K19" i="3"/>
  <c r="F23" i="3"/>
  <c r="H20" i="3"/>
  <c r="H25" i="3" s="1"/>
  <c r="F21" i="3"/>
  <c r="J21" i="3"/>
  <c r="H23" i="3"/>
  <c r="F20" i="3"/>
  <c r="J25" i="3" l="1"/>
  <c r="K15" i="3"/>
  <c r="K23" i="3"/>
  <c r="K20" i="3"/>
  <c r="K21" i="3"/>
  <c r="K25" i="3" l="1"/>
</calcChain>
</file>

<file path=xl/sharedStrings.xml><?xml version="1.0" encoding="utf-8"?>
<sst xmlns="http://schemas.openxmlformats.org/spreadsheetml/2006/main" count="58" uniqueCount="37">
  <si>
    <t>სამუშაოების და დანახარჯების დასახელება</t>
  </si>
  <si>
    <t>მასალა</t>
  </si>
  <si>
    <t>ხელფასი</t>
  </si>
  <si>
    <t>სულ</t>
  </si>
  <si>
    <t>მექანიზმები და ტრანსპორტი</t>
  </si>
  <si>
    <t>განზ. ერთ</t>
  </si>
  <si>
    <t>რაოდენობა</t>
  </si>
  <si>
    <t>ერთეულის ფასი</t>
  </si>
  <si>
    <t>ჯამი</t>
  </si>
  <si>
    <t>გ/მ</t>
  </si>
  <si>
    <t>ც</t>
  </si>
  <si>
    <t>ელექტრო სადენი АРВ-2,5 (1X2,5)</t>
  </si>
  <si>
    <t>ალუმინის ძარღვიანი კაბელი СИП 2X16</t>
  </si>
  <si>
    <t>სახარჯთაღრიცხვო მოგება</t>
  </si>
  <si>
    <t>დღგ</t>
  </si>
  <si>
    <t>განმაშტოებელი მომჭერი პატარა</t>
  </si>
  <si>
    <t>განმაშტოებელი მომჭერი დიდი</t>
  </si>
  <si>
    <t>კაბელის დამჭიმი</t>
  </si>
  <si>
    <t>ალუმინის ძარღვიანი კაბელი СИП 2X10</t>
  </si>
  <si>
    <t>მასალის ტრანსპორტირება</t>
  </si>
  <si>
    <t xml:space="preserve"># </t>
  </si>
  <si>
    <t>ფოტორელეს მონტაჟი</t>
  </si>
  <si>
    <t>შუალედური დამჭიმი</t>
  </si>
  <si>
    <t>ლითონის კრონშტეინების მონტაჟი</t>
  </si>
  <si>
    <t>ლითონის კარადის მონტაჟი საკეტით</t>
  </si>
  <si>
    <t>კომპლ</t>
  </si>
  <si>
    <t>ზედნადები ხარჯები</t>
  </si>
  <si>
    <r>
      <t xml:space="preserve">დენის სტაბილიზატორის (4000 </t>
    </r>
    <r>
      <rPr>
        <sz val="11"/>
        <rFont val="Calibri"/>
        <family val="2"/>
        <charset val="204"/>
        <scheme val="minor"/>
      </rPr>
      <t>W)</t>
    </r>
    <r>
      <rPr>
        <sz val="11"/>
        <rFont val="AcadNusx"/>
      </rPr>
      <t xml:space="preserve"> დაყენება</t>
    </r>
  </si>
  <si>
    <t>V კატეგორიის გრუნტის დამუშავება სანგრევი ჩაქუჩით საყრდენების დასაყენებლად</t>
  </si>
  <si>
    <t>მ/3</t>
  </si>
  <si>
    <t>ლითონის საყრდენების დამზადება სხვადასხვა დიამეტრის მილისაგან და შეღებვა ზეთოვანი საღებავით სრული დაფარვით</t>
  </si>
  <si>
    <t>ალუმინის ძარღვიანი კაბელი СИП 2X25</t>
  </si>
  <si>
    <r>
      <t>გარე განათების დიოდური (</t>
    </r>
    <r>
      <rPr>
        <sz val="11"/>
        <rFont val="Calibri"/>
        <family val="2"/>
        <charset val="204"/>
        <scheme val="minor"/>
      </rPr>
      <t>LED 30-32W)</t>
    </r>
    <r>
      <rPr>
        <sz val="11"/>
        <rFont val="AcadNusx"/>
      </rPr>
      <t xml:space="preserve"> სანათის მონტაჟი</t>
    </r>
  </si>
  <si>
    <t>ლითონის საყრდენების მონტაჟი ბეტონის საძირკველზე (2 ცალი)</t>
  </si>
  <si>
    <t>ცალი</t>
  </si>
  <si>
    <t>მაგნიტური გამშვები ავტომატი 
(220ვ. 63ა) დაყენება</t>
  </si>
  <si>
    <t>წალკის მუნიციპალიტეტი სოფ. ბურნაშეთის დიოდური განათების მოწყობის სამუშაოები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</si>
</sst>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name val="AcadNusx"/>
    </font>
    <font>
      <b/>
      <sz val="11"/>
      <name val="AcadNusx"/>
    </font>
    <font>
      <sz val="11"/>
      <color theme="1"/>
      <name val="AcadNusx"/>
    </font>
    <font>
      <sz val="14"/>
      <color rgb="FFFF0000"/>
      <name val="AcadNusx"/>
    </font>
    <font>
      <sz val="11"/>
      <name val="Calibri"/>
      <family val="2"/>
      <charset val="204"/>
      <scheme val="minor"/>
    </font>
    <font>
      <sz val="10"/>
      <name val="AcadNusx"/>
    </font>
    <font>
      <sz val="14"/>
      <name val="AcadNusx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/>
    <xf numFmtId="0" fontId="1" fillId="0" borderId="2" xfId="0" applyFont="1" applyBorder="1"/>
    <xf numFmtId="0" fontId="1" fillId="0" borderId="2" xfId="0" applyFont="1" applyBorder="1" applyAlignment="1">
      <alignment horizontal="left"/>
    </xf>
    <xf numFmtId="9" fontId="1" fillId="0" borderId="2" xfId="0" applyNumberFormat="1" applyFont="1" applyBorder="1" applyAlignment="1">
      <alignment horizontal="center"/>
    </xf>
    <xf numFmtId="0" fontId="3" fillId="0" borderId="0" xfId="0" applyFont="1"/>
    <xf numFmtId="0" fontId="1" fillId="0" borderId="2" xfId="0" applyFont="1" applyBorder="1" applyAlignment="1">
      <alignment vertical="top" wrapText="1"/>
    </xf>
    <xf numFmtId="2" fontId="3" fillId="0" borderId="0" xfId="0" applyNumberFormat="1" applyFont="1"/>
    <xf numFmtId="0" fontId="1" fillId="0" borderId="2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9" fontId="1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/>
    <xf numFmtId="2" fontId="1" fillId="0" borderId="3" xfId="0" applyNumberFormat="1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9" fontId="1" fillId="0" borderId="3" xfId="0" applyNumberFormat="1" applyFont="1" applyBorder="1" applyAlignment="1">
      <alignment horizontal="center" vertical="center"/>
    </xf>
    <xf numFmtId="0" fontId="1" fillId="3" borderId="2" xfId="0" applyFont="1" applyFill="1" applyBorder="1"/>
    <xf numFmtId="0" fontId="1" fillId="3" borderId="2" xfId="0" applyFont="1" applyFill="1" applyBorder="1" applyAlignment="1">
      <alignment horizontal="center" vertical="center"/>
    </xf>
    <xf numFmtId="2" fontId="1" fillId="3" borderId="2" xfId="0" applyNumberFormat="1" applyFont="1" applyFill="1" applyBorder="1" applyAlignment="1">
      <alignment horizontal="center" vertical="center"/>
    </xf>
    <xf numFmtId="2" fontId="2" fillId="3" borderId="2" xfId="0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2" fontId="2" fillId="3" borderId="2" xfId="0" applyNumberFormat="1" applyFont="1" applyFill="1" applyBorder="1" applyAlignment="1">
      <alignment horizontal="center"/>
    </xf>
    <xf numFmtId="9" fontId="1" fillId="3" borderId="2" xfId="0" applyNumberFormat="1" applyFont="1" applyFill="1" applyBorder="1" applyAlignment="1">
      <alignment horizontal="center"/>
    </xf>
    <xf numFmtId="2" fontId="4" fillId="0" borderId="0" xfId="0" applyNumberFormat="1" applyFont="1"/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2" fontId="1" fillId="0" borderId="0" xfId="0" applyNumberFormat="1" applyFont="1"/>
    <xf numFmtId="0" fontId="1" fillId="0" borderId="3" xfId="0" applyFont="1" applyBorder="1" applyAlignment="1">
      <alignment vertical="top" wrapText="1"/>
    </xf>
    <xf numFmtId="2" fontId="1" fillId="2" borderId="3" xfId="0" applyNumberFormat="1" applyFont="1" applyFill="1" applyBorder="1" applyAlignment="1">
      <alignment horizontal="center" vertical="center"/>
    </xf>
    <xf numFmtId="2" fontId="2" fillId="2" borderId="3" xfId="0" applyNumberFormat="1" applyFont="1" applyFill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9" fontId="1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1" fillId="3" borderId="12" xfId="0" applyFont="1" applyFill="1" applyBorder="1"/>
    <xf numFmtId="0" fontId="1" fillId="3" borderId="13" xfId="0" applyFont="1" applyFill="1" applyBorder="1"/>
    <xf numFmtId="0" fontId="1" fillId="3" borderId="13" xfId="0" applyFont="1" applyFill="1" applyBorder="1" applyAlignment="1">
      <alignment horizontal="center" vertical="center"/>
    </xf>
    <xf numFmtId="2" fontId="1" fillId="3" borderId="13" xfId="0" applyNumberFormat="1" applyFont="1" applyFill="1" applyBorder="1" applyAlignment="1">
      <alignment horizontal="center" vertical="center"/>
    </xf>
    <xf numFmtId="2" fontId="2" fillId="3" borderId="13" xfId="0" applyNumberFormat="1" applyFont="1" applyFill="1" applyBorder="1" applyAlignment="1">
      <alignment horizontal="center" vertical="center"/>
    </xf>
    <xf numFmtId="2" fontId="2" fillId="3" borderId="14" xfId="0" applyNumberFormat="1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left"/>
    </xf>
    <xf numFmtId="0" fontId="1" fillId="3" borderId="13" xfId="0" applyFont="1" applyFill="1" applyBorder="1" applyAlignment="1">
      <alignment horizontal="center"/>
    </xf>
    <xf numFmtId="2" fontId="2" fillId="3" borderId="14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tabSelected="1" zoomScale="130" zoomScaleNormal="130" workbookViewId="0">
      <selection activeCell="B9" sqref="B9"/>
    </sheetView>
  </sheetViews>
  <sheetFormatPr defaultRowHeight="15.75" x14ac:dyDescent="0.3"/>
  <cols>
    <col min="1" max="1" width="3.5703125" style="5" customWidth="1"/>
    <col min="2" max="2" width="49.28515625" style="5" customWidth="1"/>
    <col min="3" max="3" width="8.85546875" style="5" customWidth="1"/>
    <col min="4" max="4" width="9.7109375" style="5" customWidth="1"/>
    <col min="5" max="5" width="12.28515625" style="5" customWidth="1"/>
    <col min="6" max="6" width="9.85546875" style="5" customWidth="1"/>
    <col min="7" max="7" width="12.5703125" style="5" customWidth="1"/>
    <col min="8" max="8" width="10" style="5" customWidth="1"/>
    <col min="9" max="9" width="12.42578125" style="5" customWidth="1"/>
    <col min="10" max="10" width="9.7109375" style="5" customWidth="1"/>
    <col min="11" max="11" width="12.85546875" style="5" customWidth="1"/>
    <col min="12" max="16384" width="9.140625" style="5"/>
  </cols>
  <sheetData>
    <row r="1" spans="1:12" ht="21" x14ac:dyDescent="0.4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2" ht="6.75" customHeight="1" x14ac:dyDescent="0.3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2" x14ac:dyDescent="0.3">
      <c r="A3" s="60" t="s">
        <v>36</v>
      </c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1:12" ht="6" customHeight="1" thickBo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2" x14ac:dyDescent="0.3">
      <c r="A5" s="61" t="s">
        <v>20</v>
      </c>
      <c r="B5" s="63" t="s">
        <v>0</v>
      </c>
      <c r="C5" s="63" t="s">
        <v>5</v>
      </c>
      <c r="D5" s="63" t="s">
        <v>6</v>
      </c>
      <c r="E5" s="65" t="s">
        <v>1</v>
      </c>
      <c r="F5" s="65"/>
      <c r="G5" s="65" t="s">
        <v>2</v>
      </c>
      <c r="H5" s="65"/>
      <c r="I5" s="66" t="s">
        <v>4</v>
      </c>
      <c r="J5" s="66"/>
      <c r="K5" s="67" t="s">
        <v>8</v>
      </c>
    </row>
    <row r="6" spans="1:12" ht="31.5" x14ac:dyDescent="0.3">
      <c r="A6" s="62"/>
      <c r="B6" s="64"/>
      <c r="C6" s="64"/>
      <c r="D6" s="64"/>
      <c r="E6" s="12" t="s">
        <v>7</v>
      </c>
      <c r="F6" s="12" t="s">
        <v>3</v>
      </c>
      <c r="G6" s="12" t="s">
        <v>7</v>
      </c>
      <c r="H6" s="12" t="s">
        <v>3</v>
      </c>
      <c r="I6" s="12" t="s">
        <v>7</v>
      </c>
      <c r="J6" s="12" t="s">
        <v>3</v>
      </c>
      <c r="K6" s="68"/>
    </row>
    <row r="7" spans="1:12" ht="16.5" thickBot="1" x14ac:dyDescent="0.35">
      <c r="A7" s="45">
        <v>1</v>
      </c>
      <c r="B7" s="46">
        <v>2</v>
      </c>
      <c r="C7" s="46">
        <v>3</v>
      </c>
      <c r="D7" s="46">
        <v>4</v>
      </c>
      <c r="E7" s="46">
        <v>5</v>
      </c>
      <c r="F7" s="46">
        <v>6</v>
      </c>
      <c r="G7" s="46">
        <v>7</v>
      </c>
      <c r="H7" s="46">
        <v>8</v>
      </c>
      <c r="I7" s="46">
        <v>9</v>
      </c>
      <c r="J7" s="46">
        <v>10</v>
      </c>
      <c r="K7" s="47">
        <v>11</v>
      </c>
    </row>
    <row r="8" spans="1:12" s="1" customFormat="1" x14ac:dyDescent="0.3">
      <c r="A8" s="18">
        <v>1</v>
      </c>
      <c r="B8" s="36" t="s">
        <v>24</v>
      </c>
      <c r="C8" s="33" t="s">
        <v>34</v>
      </c>
      <c r="D8" s="37">
        <v>1</v>
      </c>
      <c r="E8" s="37"/>
      <c r="F8" s="37">
        <f t="shared" ref="F8" si="0">D8*E8</f>
        <v>0</v>
      </c>
      <c r="G8" s="37"/>
      <c r="H8" s="37">
        <f t="shared" ref="H8" si="1">D8*G8</f>
        <v>0</v>
      </c>
      <c r="I8" s="37"/>
      <c r="J8" s="37">
        <f t="shared" ref="J8" si="2">D8*I8</f>
        <v>0</v>
      </c>
      <c r="K8" s="38">
        <f t="shared" ref="K8" si="3">F8+H8+J8</f>
        <v>0</v>
      </c>
      <c r="L8" s="35"/>
    </row>
    <row r="9" spans="1:12" s="1" customFormat="1" ht="31.5" x14ac:dyDescent="0.3">
      <c r="A9" s="34">
        <v>2</v>
      </c>
      <c r="B9" s="6" t="s">
        <v>35</v>
      </c>
      <c r="C9" s="12" t="s">
        <v>34</v>
      </c>
      <c r="D9" s="13">
        <v>1</v>
      </c>
      <c r="E9" s="13"/>
      <c r="F9" s="13">
        <f>D9*E9</f>
        <v>0</v>
      </c>
      <c r="G9" s="13"/>
      <c r="H9" s="13">
        <f>D9*G9</f>
        <v>0</v>
      </c>
      <c r="I9" s="13"/>
      <c r="J9" s="13">
        <f>D9*I9</f>
        <v>0</v>
      </c>
      <c r="K9" s="14">
        <f>F9+H9+J9</f>
        <v>0</v>
      </c>
      <c r="L9" s="35"/>
    </row>
    <row r="10" spans="1:12" s="1" customFormat="1" x14ac:dyDescent="0.3">
      <c r="A10" s="34">
        <v>3</v>
      </c>
      <c r="B10" s="6" t="s">
        <v>27</v>
      </c>
      <c r="C10" s="12" t="s">
        <v>34</v>
      </c>
      <c r="D10" s="13">
        <v>1</v>
      </c>
      <c r="E10" s="13"/>
      <c r="F10" s="13">
        <f>D10*E10</f>
        <v>0</v>
      </c>
      <c r="G10" s="13"/>
      <c r="H10" s="13">
        <f>D10*G10</f>
        <v>0</v>
      </c>
      <c r="I10" s="13"/>
      <c r="J10" s="13">
        <f>D10*I10</f>
        <v>0</v>
      </c>
      <c r="K10" s="14">
        <f>F10+H10+J10</f>
        <v>0</v>
      </c>
      <c r="L10" s="35"/>
    </row>
    <row r="11" spans="1:12" s="1" customFormat="1" x14ac:dyDescent="0.3">
      <c r="A11" s="34">
        <v>4</v>
      </c>
      <c r="B11" s="6" t="s">
        <v>21</v>
      </c>
      <c r="C11" s="12" t="s">
        <v>34</v>
      </c>
      <c r="D11" s="13">
        <v>1</v>
      </c>
      <c r="E11" s="13"/>
      <c r="F11" s="13">
        <f>D11*E11</f>
        <v>0</v>
      </c>
      <c r="G11" s="13"/>
      <c r="H11" s="13">
        <f>D11*G11</f>
        <v>0</v>
      </c>
      <c r="I11" s="13"/>
      <c r="J11" s="13">
        <f>D11*I11</f>
        <v>0</v>
      </c>
      <c r="K11" s="14">
        <f>F11+H11+J11</f>
        <v>0</v>
      </c>
      <c r="L11" s="35"/>
    </row>
    <row r="12" spans="1:12" s="1" customFormat="1" ht="33.75" customHeight="1" x14ac:dyDescent="0.3">
      <c r="A12" s="34">
        <v>5</v>
      </c>
      <c r="B12" s="6" t="s">
        <v>28</v>
      </c>
      <c r="C12" s="12" t="s">
        <v>29</v>
      </c>
      <c r="D12" s="13">
        <f>0.768*D13</f>
        <v>1.536</v>
      </c>
      <c r="E12" s="13"/>
      <c r="F12" s="13">
        <f t="shared" ref="F12:F24" si="4">D12*E12</f>
        <v>0</v>
      </c>
      <c r="G12" s="13"/>
      <c r="H12" s="13">
        <f t="shared" ref="H12:H24" si="5">D12*G12</f>
        <v>0</v>
      </c>
      <c r="I12" s="13"/>
      <c r="J12" s="13">
        <f t="shared" ref="J12:J24" si="6">D12*I12</f>
        <v>0</v>
      </c>
      <c r="K12" s="14">
        <f t="shared" ref="K12:K24" si="7">F12+H12+J12</f>
        <v>0</v>
      </c>
      <c r="L12" s="35"/>
    </row>
    <row r="13" spans="1:12" s="1" customFormat="1" ht="50.25" customHeight="1" x14ac:dyDescent="0.3">
      <c r="A13" s="34">
        <v>6</v>
      </c>
      <c r="B13" s="6" t="s">
        <v>30</v>
      </c>
      <c r="C13" s="12" t="s">
        <v>10</v>
      </c>
      <c r="D13" s="13">
        <v>2</v>
      </c>
      <c r="E13" s="13"/>
      <c r="F13" s="13">
        <f t="shared" si="4"/>
        <v>0</v>
      </c>
      <c r="G13" s="13"/>
      <c r="H13" s="13">
        <f t="shared" si="5"/>
        <v>0</v>
      </c>
      <c r="I13" s="13"/>
      <c r="J13" s="13">
        <f t="shared" si="6"/>
        <v>0</v>
      </c>
      <c r="K13" s="14">
        <f t="shared" si="7"/>
        <v>0</v>
      </c>
      <c r="L13" s="35"/>
    </row>
    <row r="14" spans="1:12" s="1" customFormat="1" ht="31.5" x14ac:dyDescent="0.3">
      <c r="A14" s="34">
        <v>7</v>
      </c>
      <c r="B14" s="6" t="s">
        <v>33</v>
      </c>
      <c r="C14" s="12" t="s">
        <v>29</v>
      </c>
      <c r="D14" s="13">
        <f>0.432*D13</f>
        <v>0.86399999999999999</v>
      </c>
      <c r="E14" s="13"/>
      <c r="F14" s="13">
        <f t="shared" si="4"/>
        <v>0</v>
      </c>
      <c r="G14" s="13"/>
      <c r="H14" s="13">
        <f t="shared" si="5"/>
        <v>0</v>
      </c>
      <c r="I14" s="13"/>
      <c r="J14" s="13">
        <f t="shared" si="6"/>
        <v>0</v>
      </c>
      <c r="K14" s="14">
        <f t="shared" si="7"/>
        <v>0</v>
      </c>
      <c r="L14" s="35"/>
    </row>
    <row r="15" spans="1:12" s="1" customFormat="1" x14ac:dyDescent="0.3">
      <c r="A15" s="34">
        <v>8</v>
      </c>
      <c r="B15" s="6" t="s">
        <v>23</v>
      </c>
      <c r="C15" s="12" t="s">
        <v>10</v>
      </c>
      <c r="D15" s="13">
        <v>34</v>
      </c>
      <c r="E15" s="13"/>
      <c r="F15" s="13">
        <f t="shared" si="4"/>
        <v>0</v>
      </c>
      <c r="G15" s="13"/>
      <c r="H15" s="13">
        <f t="shared" si="5"/>
        <v>0</v>
      </c>
      <c r="I15" s="13"/>
      <c r="J15" s="13">
        <f t="shared" si="6"/>
        <v>0</v>
      </c>
      <c r="K15" s="14">
        <f t="shared" si="7"/>
        <v>0</v>
      </c>
      <c r="L15" s="35"/>
    </row>
    <row r="16" spans="1:12" s="1" customFormat="1" ht="31.5" x14ac:dyDescent="0.3">
      <c r="A16" s="34">
        <v>9</v>
      </c>
      <c r="B16" s="6" t="s">
        <v>32</v>
      </c>
      <c r="C16" s="12" t="s">
        <v>25</v>
      </c>
      <c r="D16" s="13">
        <v>36</v>
      </c>
      <c r="E16" s="13"/>
      <c r="F16" s="13">
        <f t="shared" si="4"/>
        <v>0</v>
      </c>
      <c r="G16" s="13"/>
      <c r="H16" s="13">
        <f t="shared" si="5"/>
        <v>0</v>
      </c>
      <c r="I16" s="13"/>
      <c r="J16" s="13">
        <f t="shared" si="6"/>
        <v>0</v>
      </c>
      <c r="K16" s="14">
        <f t="shared" si="7"/>
        <v>0</v>
      </c>
      <c r="L16" s="35"/>
    </row>
    <row r="17" spans="1:12" s="1" customFormat="1" x14ac:dyDescent="0.3">
      <c r="A17" s="34">
        <v>10</v>
      </c>
      <c r="B17" s="6" t="s">
        <v>31</v>
      </c>
      <c r="C17" s="12" t="s">
        <v>9</v>
      </c>
      <c r="D17" s="13">
        <v>162</v>
      </c>
      <c r="E17" s="13"/>
      <c r="F17" s="13">
        <f t="shared" si="4"/>
        <v>0</v>
      </c>
      <c r="G17" s="13"/>
      <c r="H17" s="13">
        <f t="shared" si="5"/>
        <v>0</v>
      </c>
      <c r="I17" s="13"/>
      <c r="J17" s="13">
        <f t="shared" si="6"/>
        <v>0</v>
      </c>
      <c r="K17" s="14">
        <f t="shared" si="7"/>
        <v>0</v>
      </c>
      <c r="L17" s="35"/>
    </row>
    <row r="18" spans="1:12" s="1" customFormat="1" x14ac:dyDescent="0.3">
      <c r="A18" s="34">
        <v>11</v>
      </c>
      <c r="B18" s="6" t="s">
        <v>12</v>
      </c>
      <c r="C18" s="12" t="s">
        <v>9</v>
      </c>
      <c r="D18" s="13">
        <v>480</v>
      </c>
      <c r="E18" s="13"/>
      <c r="F18" s="13">
        <f t="shared" si="4"/>
        <v>0</v>
      </c>
      <c r="G18" s="13"/>
      <c r="H18" s="13">
        <f t="shared" si="5"/>
        <v>0</v>
      </c>
      <c r="I18" s="13"/>
      <c r="J18" s="13">
        <f t="shared" si="6"/>
        <v>0</v>
      </c>
      <c r="K18" s="14">
        <f t="shared" si="7"/>
        <v>0</v>
      </c>
      <c r="L18" s="35"/>
    </row>
    <row r="19" spans="1:12" s="1" customFormat="1" x14ac:dyDescent="0.3">
      <c r="A19" s="34">
        <v>12</v>
      </c>
      <c r="B19" s="6" t="s">
        <v>18</v>
      </c>
      <c r="C19" s="12" t="s">
        <v>9</v>
      </c>
      <c r="D19" s="13">
        <v>705</v>
      </c>
      <c r="E19" s="13"/>
      <c r="F19" s="13">
        <f t="shared" si="4"/>
        <v>0</v>
      </c>
      <c r="G19" s="13"/>
      <c r="H19" s="13">
        <f t="shared" si="5"/>
        <v>0</v>
      </c>
      <c r="I19" s="13"/>
      <c r="J19" s="13">
        <f t="shared" si="6"/>
        <v>0</v>
      </c>
      <c r="K19" s="14">
        <f t="shared" si="7"/>
        <v>0</v>
      </c>
      <c r="L19" s="35"/>
    </row>
    <row r="20" spans="1:12" s="1" customFormat="1" x14ac:dyDescent="0.3">
      <c r="A20" s="34">
        <v>13</v>
      </c>
      <c r="B20" s="6" t="s">
        <v>11</v>
      </c>
      <c r="C20" s="12" t="s">
        <v>9</v>
      </c>
      <c r="D20" s="13">
        <f>D16*3</f>
        <v>108</v>
      </c>
      <c r="E20" s="13"/>
      <c r="F20" s="13">
        <f t="shared" si="4"/>
        <v>0</v>
      </c>
      <c r="G20" s="13"/>
      <c r="H20" s="13">
        <f t="shared" si="5"/>
        <v>0</v>
      </c>
      <c r="I20" s="13"/>
      <c r="J20" s="13">
        <f t="shared" si="6"/>
        <v>0</v>
      </c>
      <c r="K20" s="14">
        <f t="shared" si="7"/>
        <v>0</v>
      </c>
      <c r="L20" s="35"/>
    </row>
    <row r="21" spans="1:12" s="1" customFormat="1" x14ac:dyDescent="0.3">
      <c r="A21" s="34">
        <v>14</v>
      </c>
      <c r="B21" s="6" t="s">
        <v>15</v>
      </c>
      <c r="C21" s="12" t="s">
        <v>10</v>
      </c>
      <c r="D21" s="13">
        <f>D16*2</f>
        <v>72</v>
      </c>
      <c r="E21" s="13"/>
      <c r="F21" s="13">
        <f t="shared" si="4"/>
        <v>0</v>
      </c>
      <c r="G21" s="13"/>
      <c r="H21" s="13">
        <f t="shared" si="5"/>
        <v>0</v>
      </c>
      <c r="I21" s="13"/>
      <c r="J21" s="13">
        <f t="shared" si="6"/>
        <v>0</v>
      </c>
      <c r="K21" s="14">
        <f t="shared" si="7"/>
        <v>0</v>
      </c>
      <c r="L21" s="35"/>
    </row>
    <row r="22" spans="1:12" s="1" customFormat="1" x14ac:dyDescent="0.3">
      <c r="A22" s="34">
        <v>15</v>
      </c>
      <c r="B22" s="6" t="s">
        <v>16</v>
      </c>
      <c r="C22" s="12" t="s">
        <v>10</v>
      </c>
      <c r="D22" s="13">
        <v>12</v>
      </c>
      <c r="E22" s="13"/>
      <c r="F22" s="13">
        <f t="shared" si="4"/>
        <v>0</v>
      </c>
      <c r="G22" s="13"/>
      <c r="H22" s="13">
        <f t="shared" si="5"/>
        <v>0</v>
      </c>
      <c r="I22" s="13"/>
      <c r="J22" s="13">
        <f t="shared" si="6"/>
        <v>0</v>
      </c>
      <c r="K22" s="10">
        <f t="shared" si="7"/>
        <v>0</v>
      </c>
      <c r="L22" s="35"/>
    </row>
    <row r="23" spans="1:12" s="1" customFormat="1" x14ac:dyDescent="0.3">
      <c r="A23" s="34">
        <v>16</v>
      </c>
      <c r="B23" s="6" t="s">
        <v>22</v>
      </c>
      <c r="C23" s="12" t="s">
        <v>10</v>
      </c>
      <c r="D23" s="13">
        <v>42</v>
      </c>
      <c r="E23" s="13"/>
      <c r="F23" s="13">
        <f t="shared" si="4"/>
        <v>0</v>
      </c>
      <c r="G23" s="13"/>
      <c r="H23" s="13">
        <f t="shared" si="5"/>
        <v>0</v>
      </c>
      <c r="I23" s="13"/>
      <c r="J23" s="13">
        <f t="shared" si="6"/>
        <v>0</v>
      </c>
      <c r="K23" s="10">
        <f t="shared" si="7"/>
        <v>0</v>
      </c>
      <c r="L23" s="35"/>
    </row>
    <row r="24" spans="1:12" s="1" customFormat="1" ht="16.5" thickBot="1" x14ac:dyDescent="0.35">
      <c r="A24" s="57">
        <v>17</v>
      </c>
      <c r="B24" s="11" t="s">
        <v>17</v>
      </c>
      <c r="C24" s="32" t="s">
        <v>10</v>
      </c>
      <c r="D24" s="15">
        <v>6</v>
      </c>
      <c r="E24" s="15"/>
      <c r="F24" s="15">
        <f t="shared" si="4"/>
        <v>0</v>
      </c>
      <c r="G24" s="15"/>
      <c r="H24" s="15">
        <f t="shared" si="5"/>
        <v>0</v>
      </c>
      <c r="I24" s="15"/>
      <c r="J24" s="15">
        <f t="shared" si="6"/>
        <v>0</v>
      </c>
      <c r="K24" s="58">
        <f t="shared" si="7"/>
        <v>0</v>
      </c>
      <c r="L24" s="35"/>
    </row>
    <row r="25" spans="1:12" ht="16.5" thickBot="1" x14ac:dyDescent="0.35">
      <c r="A25" s="48"/>
      <c r="B25" s="49" t="s">
        <v>8</v>
      </c>
      <c r="C25" s="49"/>
      <c r="D25" s="50"/>
      <c r="E25" s="51"/>
      <c r="F25" s="53">
        <f>SUM(F8:F24)</f>
        <v>0</v>
      </c>
      <c r="G25" s="51"/>
      <c r="H25" s="53">
        <f>SUM(H8:H24)</f>
        <v>0</v>
      </c>
      <c r="I25" s="52"/>
      <c r="J25" s="53">
        <f>SUM(J8:J24)</f>
        <v>0</v>
      </c>
      <c r="K25" s="53">
        <f>SUM(K8:K24)</f>
        <v>0</v>
      </c>
      <c r="L25" s="7"/>
    </row>
    <row r="26" spans="1:12" x14ac:dyDescent="0.3">
      <c r="A26" s="19"/>
      <c r="B26" s="19" t="s">
        <v>19</v>
      </c>
      <c r="C26" s="22">
        <v>0</v>
      </c>
      <c r="D26" s="18"/>
      <c r="E26" s="20"/>
      <c r="F26" s="22"/>
      <c r="G26" s="20"/>
      <c r="H26" s="21"/>
      <c r="I26" s="21"/>
      <c r="J26" s="21"/>
      <c r="K26" s="21">
        <v>0</v>
      </c>
      <c r="L26" s="7"/>
    </row>
    <row r="27" spans="1:12" x14ac:dyDescent="0.3">
      <c r="A27" s="23"/>
      <c r="B27" s="23" t="s">
        <v>8</v>
      </c>
      <c r="C27" s="24"/>
      <c r="D27" s="24"/>
      <c r="E27" s="25"/>
      <c r="F27" s="26"/>
      <c r="G27" s="25"/>
      <c r="H27" s="26"/>
      <c r="I27" s="26"/>
      <c r="J27" s="26"/>
      <c r="K27" s="26">
        <v>0</v>
      </c>
      <c r="L27" s="7"/>
    </row>
    <row r="28" spans="1:12" x14ac:dyDescent="0.3">
      <c r="A28" s="2"/>
      <c r="B28" s="3" t="s">
        <v>26</v>
      </c>
      <c r="C28" s="16">
        <v>0</v>
      </c>
      <c r="D28" s="8"/>
      <c r="E28" s="8"/>
      <c r="F28" s="4"/>
      <c r="G28" s="8"/>
      <c r="H28" s="8"/>
      <c r="I28" s="8"/>
      <c r="J28" s="8"/>
      <c r="K28" s="9">
        <v>0</v>
      </c>
      <c r="L28" s="7"/>
    </row>
    <row r="29" spans="1:12" x14ac:dyDescent="0.3">
      <c r="A29" s="23"/>
      <c r="B29" s="27" t="s">
        <v>8</v>
      </c>
      <c r="C29" s="24"/>
      <c r="D29" s="28"/>
      <c r="E29" s="28"/>
      <c r="F29" s="28"/>
      <c r="G29" s="28"/>
      <c r="H29" s="28"/>
      <c r="I29" s="28"/>
      <c r="J29" s="28"/>
      <c r="K29" s="29">
        <v>0</v>
      </c>
      <c r="L29" s="7"/>
    </row>
    <row r="30" spans="1:12" x14ac:dyDescent="0.3">
      <c r="A30" s="2"/>
      <c r="B30" s="3" t="s">
        <v>13</v>
      </c>
      <c r="C30" s="16">
        <v>0</v>
      </c>
      <c r="D30" s="8"/>
      <c r="E30" s="8"/>
      <c r="F30" s="4"/>
      <c r="G30" s="8"/>
      <c r="H30" s="8"/>
      <c r="I30" s="8"/>
      <c r="J30" s="8"/>
      <c r="K30" s="9">
        <v>0</v>
      </c>
      <c r="L30" s="7"/>
    </row>
    <row r="31" spans="1:12" x14ac:dyDescent="0.3">
      <c r="A31" s="23"/>
      <c r="B31" s="27" t="s">
        <v>8</v>
      </c>
      <c r="C31" s="24"/>
      <c r="D31" s="28"/>
      <c r="E31" s="28"/>
      <c r="F31" s="30"/>
      <c r="G31" s="28"/>
      <c r="H31" s="28"/>
      <c r="I31" s="28"/>
      <c r="J31" s="28"/>
      <c r="K31" s="29">
        <v>0</v>
      </c>
      <c r="L31" s="7"/>
    </row>
    <row r="32" spans="1:12" ht="16.5" thickBot="1" x14ac:dyDescent="0.35">
      <c r="A32" s="39"/>
      <c r="B32" s="40" t="s">
        <v>14</v>
      </c>
      <c r="C32" s="41">
        <v>0.18</v>
      </c>
      <c r="D32" s="42"/>
      <c r="E32" s="42"/>
      <c r="F32" s="43"/>
      <c r="G32" s="42"/>
      <c r="H32" s="42"/>
      <c r="I32" s="42"/>
      <c r="J32" s="42"/>
      <c r="K32" s="44">
        <v>0</v>
      </c>
      <c r="L32" s="7"/>
    </row>
    <row r="33" spans="1:13" ht="16.5" thickBot="1" x14ac:dyDescent="0.35">
      <c r="A33" s="48"/>
      <c r="B33" s="54" t="s">
        <v>8</v>
      </c>
      <c r="C33" s="49"/>
      <c r="D33" s="55"/>
      <c r="E33" s="55"/>
      <c r="F33" s="55"/>
      <c r="G33" s="55"/>
      <c r="H33" s="55"/>
      <c r="I33" s="55"/>
      <c r="J33" s="55"/>
      <c r="K33" s="56">
        <v>0</v>
      </c>
      <c r="L33" s="7"/>
    </row>
    <row r="34" spans="1:13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M34" s="7"/>
    </row>
    <row r="35" spans="1:13" ht="18" customHeight="1" x14ac:dyDescent="0.4">
      <c r="K35" s="31"/>
      <c r="M35" s="7"/>
    </row>
    <row r="36" spans="1:13" ht="5.25" customHeight="1" x14ac:dyDescent="0.4">
      <c r="K36" s="31"/>
    </row>
    <row r="37" spans="1:13" x14ac:dyDescent="0.3">
      <c r="K37" s="7"/>
    </row>
  </sheetData>
  <mergeCells count="10">
    <mergeCell ref="A1:K1"/>
    <mergeCell ref="A3:K3"/>
    <mergeCell ref="A5:A6"/>
    <mergeCell ref="B5:B6"/>
    <mergeCell ref="C5:C6"/>
    <mergeCell ref="D5:D6"/>
    <mergeCell ref="E5:F5"/>
    <mergeCell ref="G5:H5"/>
    <mergeCell ref="I5:J5"/>
    <mergeCell ref="K5:K6"/>
  </mergeCells>
  <pageMargins left="0.25" right="0" top="0.62" bottom="0.86" header="0" footer="0"/>
  <pageSetup paperSize="9" scale="94" orientation="landscape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ხარჯთაღრიცხვა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aleko</dc:creator>
  <cp:lastModifiedBy>RePack by Diakov</cp:lastModifiedBy>
  <cp:lastPrinted>2018-06-04T11:33:08Z</cp:lastPrinted>
  <dcterms:created xsi:type="dcterms:W3CDTF">2011-05-28T11:32:01Z</dcterms:created>
  <dcterms:modified xsi:type="dcterms:W3CDTF">2018-09-14T11:44:36Z</dcterms:modified>
</cp:coreProperties>
</file>