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 activeTab="2"/>
  </bookViews>
  <sheets>
    <sheet name="თავფურცელი" sheetId="3" r:id="rId1"/>
    <sheet name="სარჩევი" sheetId="6" r:id="rId2"/>
    <sheet name="გზა" sheetId="8" r:id="rId3"/>
  </sheets>
  <definedNames>
    <definedName name="_xlnm.Print_Titles" localSheetId="2">გზა!$8:$8</definedName>
  </definedNames>
  <calcPr calcId="124519"/>
</workbook>
</file>

<file path=xl/calcChain.xml><?xml version="1.0" encoding="utf-8"?>
<calcChain xmlns="http://schemas.openxmlformats.org/spreadsheetml/2006/main">
  <c r="F15" i="8"/>
  <c r="F13"/>
  <c r="F11" l="1"/>
  <c r="F12" l="1"/>
  <c r="F17" s="1"/>
  <c r="D6" i="6" s="1"/>
  <c r="F19" i="8" l="1"/>
  <c r="D7" i="6" l="1"/>
  <c r="F4" i="8" l="1"/>
</calcChain>
</file>

<file path=xl/sharedStrings.xml><?xml version="1.0" encoding="utf-8"?>
<sst xmlns="http://schemas.openxmlformats.org/spreadsheetml/2006/main" count="68" uniqueCount="45">
  <si>
    <t>#</t>
  </si>
  <si>
    <t>№</t>
  </si>
  <si>
    <t>რაოდენობა</t>
  </si>
  <si>
    <t>მასალები</t>
  </si>
  <si>
    <t>ხელფასი</t>
  </si>
  <si>
    <t>ტრანსპორტი</t>
  </si>
  <si>
    <t>საერთო
ჯამი</t>
  </si>
  <si>
    <t>ერთ.
ფასი</t>
  </si>
  <si>
    <t>ჯამი</t>
  </si>
  <si>
    <t>ჯამი:</t>
  </si>
  <si>
    <t>x   a  r  j  T  a  R  r  ი  c  x  v  a</t>
  </si>
  <si>
    <t>თანხით</t>
  </si>
  <si>
    <t>ლარი</t>
  </si>
  <si>
    <t>ი/მ    "ნესტორ ფირცხელანი"</t>
  </si>
  <si>
    <t>ხ ა რ ჯ თ ა ა ღ რ ი ც ხ ვ ა</t>
  </si>
  <si>
    <t>განზომილების 
ერთეული</t>
  </si>
  <si>
    <t>სამუშაოს  დასახელება</t>
  </si>
  <si>
    <t>გეგმიური დაგროვება 8 %</t>
  </si>
  <si>
    <t>ზედნადები ხარჯი 10 %</t>
  </si>
  <si>
    <t>სახარჯთაღრიცხვო ღირებულება</t>
  </si>
  <si>
    <t xml:space="preserve">                          </t>
  </si>
  <si>
    <t>თავების დასახელება</t>
  </si>
  <si>
    <t>განზონილება</t>
  </si>
  <si>
    <t>მასალა</t>
  </si>
  <si>
    <t>სულ ჯამი</t>
  </si>
  <si>
    <t>dRg</t>
  </si>
  <si>
    <t>dRg  18 %</t>
  </si>
  <si>
    <t>საერთო სარემონტო სამუშაოებზე თანხების მიმართულება</t>
  </si>
  <si>
    <t>შეადგინა:                                                                /ნ. ფირცხელანი/</t>
  </si>
  <si>
    <t>შეადგინა:                                                 /ნ.ფირცხელანი/</t>
  </si>
  <si>
    <t>ფაილი</t>
  </si>
  <si>
    <r>
      <t>მ</t>
    </r>
    <r>
      <rPr>
        <b/>
        <vertAlign val="superscript"/>
        <sz val="9"/>
        <color theme="1"/>
        <rFont val="Sylfaen"/>
        <family val="1"/>
        <charset val="204"/>
      </rPr>
      <t>2</t>
    </r>
  </si>
  <si>
    <t>ცალი</t>
  </si>
  <si>
    <t>ტონა</t>
  </si>
  <si>
    <t>უჟანგავი გაბიონის კალათა (2*1*1)</t>
  </si>
  <si>
    <r>
      <t>მ</t>
    </r>
    <r>
      <rPr>
        <b/>
        <vertAlign val="superscript"/>
        <sz val="9"/>
        <color theme="1"/>
        <rFont val="Sylfaen"/>
        <family val="1"/>
      </rPr>
      <t>3</t>
    </r>
  </si>
  <si>
    <t>გაბიონის მოწყობა ქვით</t>
  </si>
  <si>
    <t>ქვა</t>
  </si>
  <si>
    <t xml:space="preserve">ქვის ტრანსპორტირება </t>
  </si>
  <si>
    <t>კგ</t>
  </si>
  <si>
    <t>შესაკრავი  მავთული</t>
  </si>
  <si>
    <t>ჩვიბიანიში მდინარეზე ნაპირსამაგრი გაბიონი</t>
  </si>
  <si>
    <t>მიწის მოსწორება ხელით</t>
  </si>
  <si>
    <t>უშგული</t>
  </si>
  <si>
    <t>დ. მესტია  2018    წელი</t>
  </si>
</sst>
</file>

<file path=xl/styles.xml><?xml version="1.0" encoding="utf-8"?>
<styleSheet xmlns="http://schemas.openxmlformats.org/spreadsheetml/2006/main">
  <numFmts count="1">
    <numFmt numFmtId="164" formatCode="#,##0.0"/>
  </numFmts>
  <fonts count="34">
    <font>
      <sz val="11"/>
      <color theme="1"/>
      <name val="Calibri"/>
      <family val="2"/>
      <scheme val="minor"/>
    </font>
    <font>
      <sz val="11"/>
      <color theme="1"/>
      <name val="AcadNusx"/>
    </font>
    <font>
      <sz val="10"/>
      <color theme="1"/>
      <name val="AcadNusx"/>
    </font>
    <font>
      <b/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b/>
      <sz val="9"/>
      <color theme="1"/>
      <name val="Sylfaen"/>
      <family val="1"/>
    </font>
    <font>
      <sz val="9"/>
      <color theme="1"/>
      <name val="AcadNusx"/>
    </font>
    <font>
      <b/>
      <sz val="9"/>
      <color theme="1"/>
      <name val="AcadNusx"/>
    </font>
    <font>
      <sz val="9"/>
      <color theme="1"/>
      <name val="Sylfaen"/>
      <family val="1"/>
    </font>
    <font>
      <b/>
      <sz val="16"/>
      <color theme="1"/>
      <name val="AcadNusx"/>
    </font>
    <font>
      <sz val="12"/>
      <color theme="1"/>
      <name val="AcadNusx"/>
    </font>
    <font>
      <b/>
      <sz val="12"/>
      <color theme="1"/>
      <name val="AcadNusx"/>
    </font>
    <font>
      <sz val="14"/>
      <color theme="1"/>
      <name val="AcadNusx"/>
    </font>
    <font>
      <sz val="12"/>
      <color theme="1"/>
      <name val="Calibri"/>
      <family val="2"/>
      <charset val="204"/>
      <scheme val="minor"/>
    </font>
    <font>
      <b/>
      <i/>
      <u/>
      <sz val="12"/>
      <name val="AcadNusx"/>
    </font>
    <font>
      <sz val="10"/>
      <color theme="1"/>
      <name val="Calibri"/>
      <family val="2"/>
      <scheme val="minor"/>
    </font>
    <font>
      <sz val="10"/>
      <color theme="1"/>
      <name val="Sylfaen"/>
      <family val="1"/>
    </font>
    <font>
      <b/>
      <i/>
      <sz val="12"/>
      <name val="AcadNusx"/>
    </font>
    <font>
      <sz val="8"/>
      <color theme="1"/>
      <name val="Sylfaen"/>
      <family val="1"/>
    </font>
    <font>
      <sz val="9"/>
      <color theme="1"/>
      <name val="Calibri"/>
      <family val="2"/>
      <scheme val="minor"/>
    </font>
    <font>
      <b/>
      <u/>
      <sz val="12"/>
      <name val="AcadMtavr"/>
    </font>
    <font>
      <b/>
      <u/>
      <sz val="12"/>
      <color theme="1"/>
      <name val="AcadMtavr"/>
    </font>
    <font>
      <b/>
      <u/>
      <sz val="12"/>
      <color rgb="FFC00000"/>
      <name val="AcadMtavr"/>
    </font>
    <font>
      <b/>
      <sz val="10"/>
      <name val="Sylfaen"/>
      <family val="1"/>
    </font>
    <font>
      <b/>
      <u/>
      <sz val="12"/>
      <color rgb="FFFF0000"/>
      <name val="AcadMtavr"/>
    </font>
    <font>
      <sz val="9"/>
      <name val="Sylfaen"/>
      <family val="1"/>
    </font>
    <font>
      <sz val="9"/>
      <name val="Calibri"/>
      <family val="2"/>
      <scheme val="minor"/>
    </font>
    <font>
      <b/>
      <u/>
      <sz val="9"/>
      <name val="AcadMtavr"/>
    </font>
    <font>
      <b/>
      <sz val="9"/>
      <color theme="1"/>
      <name val="Sylfaen"/>
      <family val="1"/>
      <charset val="204"/>
    </font>
    <font>
      <b/>
      <vertAlign val="superscript"/>
      <sz val="9"/>
      <color theme="1"/>
      <name val="Sylfaen"/>
      <family val="1"/>
      <charset val="204"/>
    </font>
    <font>
      <b/>
      <sz val="8"/>
      <color theme="1"/>
      <name val="Sylfaen"/>
      <family val="1"/>
    </font>
    <font>
      <b/>
      <vertAlign val="superscript"/>
      <sz val="9"/>
      <color theme="1"/>
      <name val="Sylfaen"/>
      <family val="1"/>
    </font>
    <font>
      <b/>
      <sz val="9"/>
      <color theme="1"/>
      <name val="Calibri"/>
      <family val="2"/>
      <scheme val="minor"/>
    </font>
    <font>
      <b/>
      <sz val="9"/>
      <color theme="1"/>
      <name val="AcadMtav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Border="1"/>
    <xf numFmtId="0" fontId="3" fillId="0" borderId="0" xfId="0" applyFont="1"/>
    <xf numFmtId="3" fontId="0" fillId="0" borderId="0" xfId="0" applyNumberFormat="1"/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9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3" fillId="0" borderId="0" xfId="0" applyFont="1" applyBorder="1" applyAlignment="1"/>
    <xf numFmtId="3" fontId="3" fillId="0" borderId="0" xfId="0" applyNumberFormat="1" applyFont="1"/>
    <xf numFmtId="0" fontId="16" fillId="0" borderId="1" xfId="0" applyFont="1" applyBorder="1"/>
    <xf numFmtId="0" fontId="15" fillId="0" borderId="0" xfId="0" applyFont="1"/>
    <xf numFmtId="0" fontId="0" fillId="0" borderId="0" xfId="0" applyFont="1"/>
    <xf numFmtId="0" fontId="14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3" fontId="16" fillId="0" borderId="0" xfId="0" applyNumberFormat="1" applyFont="1" applyBorder="1" applyAlignment="1">
      <alignment horizontal="left" vertical="center" wrapText="1"/>
    </xf>
    <xf numFmtId="0" fontId="0" fillId="0" borderId="1" xfId="0" applyBorder="1"/>
    <xf numFmtId="0" fontId="5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6" fillId="2" borderId="2" xfId="0" applyFont="1" applyFill="1" applyBorder="1" applyAlignment="1">
      <alignment vertical="top" wrapText="1"/>
    </xf>
    <xf numFmtId="3" fontId="7" fillId="2" borderId="1" xfId="0" applyNumberFormat="1" applyFont="1" applyFill="1" applyBorder="1" applyAlignment="1">
      <alignment horizontal="center" vertical="top"/>
    </xf>
    <xf numFmtId="3" fontId="7" fillId="2" borderId="3" xfId="0" applyNumberFormat="1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right" vertical="top"/>
    </xf>
    <xf numFmtId="0" fontId="6" fillId="2" borderId="1" xfId="0" applyFont="1" applyFill="1" applyBorder="1"/>
    <xf numFmtId="3" fontId="6" fillId="2" borderId="3" xfId="0" applyNumberFormat="1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9" fontId="6" fillId="2" borderId="1" xfId="0" applyNumberFormat="1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0" fillId="2" borderId="1" xfId="0" applyFill="1" applyBorder="1"/>
    <xf numFmtId="2" fontId="0" fillId="2" borderId="1" xfId="0" applyNumberFormat="1" applyFill="1" applyBorder="1"/>
    <xf numFmtId="9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wrapText="1"/>
    </xf>
    <xf numFmtId="0" fontId="4" fillId="2" borderId="5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9" fontId="0" fillId="2" borderId="1" xfId="0" applyNumberFormat="1" applyFill="1" applyBorder="1"/>
    <xf numFmtId="9" fontId="0" fillId="2" borderId="1" xfId="0" applyNumberFormat="1" applyFill="1" applyBorder="1" applyAlignment="1">
      <alignment horizontal="right"/>
    </xf>
    <xf numFmtId="0" fontId="5" fillId="5" borderId="1" xfId="0" applyFont="1" applyFill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 wrapText="1"/>
    </xf>
    <xf numFmtId="2" fontId="19" fillId="5" borderId="1" xfId="0" applyNumberFormat="1" applyFont="1" applyFill="1" applyBorder="1"/>
    <xf numFmtId="0" fontId="6" fillId="5" borderId="2" xfId="0" applyFont="1" applyFill="1" applyBorder="1" applyAlignment="1">
      <alignment vertical="top" wrapText="1"/>
    </xf>
    <xf numFmtId="0" fontId="1" fillId="2" borderId="5" xfId="0" applyFont="1" applyFill="1" applyBorder="1"/>
    <xf numFmtId="9" fontId="1" fillId="2" borderId="5" xfId="0" applyNumberFormat="1" applyFont="1" applyFill="1" applyBorder="1"/>
    <xf numFmtId="3" fontId="6" fillId="2" borderId="5" xfId="0" applyNumberFormat="1" applyFont="1" applyFill="1" applyBorder="1" applyAlignment="1">
      <alignment horizontal="center" vertical="top"/>
    </xf>
    <xf numFmtId="3" fontId="6" fillId="2" borderId="5" xfId="0" applyNumberFormat="1" applyFont="1" applyFill="1" applyBorder="1" applyAlignment="1">
      <alignment horizontal="center" vertical="top" wrapText="1"/>
    </xf>
    <xf numFmtId="3" fontId="7" fillId="2" borderId="5" xfId="0" applyNumberFormat="1" applyFont="1" applyFill="1" applyBorder="1" applyAlignment="1">
      <alignment horizontal="center" vertical="top"/>
    </xf>
    <xf numFmtId="2" fontId="6" fillId="2" borderId="5" xfId="0" applyNumberFormat="1" applyFont="1" applyFill="1" applyBorder="1" applyAlignment="1">
      <alignment horizontal="right" vertical="top"/>
    </xf>
    <xf numFmtId="0" fontId="4" fillId="5" borderId="7" xfId="0" applyFont="1" applyFill="1" applyBorder="1" applyAlignment="1">
      <alignment horizontal="center"/>
    </xf>
    <xf numFmtId="0" fontId="26" fillId="5" borderId="1" xfId="0" applyFont="1" applyFill="1" applyBorder="1"/>
    <xf numFmtId="0" fontId="25" fillId="5" borderId="1" xfId="0" applyFont="1" applyFill="1" applyBorder="1"/>
    <xf numFmtId="3" fontId="25" fillId="5" borderId="8" xfId="0" applyNumberFormat="1" applyFont="1" applyFill="1" applyBorder="1" applyAlignment="1">
      <alignment horizontal="center" vertical="center"/>
    </xf>
    <xf numFmtId="2" fontId="25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2" fontId="0" fillId="5" borderId="1" xfId="0" applyNumberFormat="1" applyFill="1" applyBorder="1"/>
    <xf numFmtId="0" fontId="16" fillId="5" borderId="1" xfId="0" applyFont="1" applyFill="1" applyBorder="1"/>
    <xf numFmtId="2" fontId="7" fillId="5" borderId="1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vertical="center"/>
    </xf>
    <xf numFmtId="2" fontId="11" fillId="0" borderId="0" xfId="0" applyNumberFormat="1" applyFont="1" applyBorder="1" applyAlignment="1">
      <alignment horizontal="center" vertical="top" wrapText="1"/>
    </xf>
    <xf numFmtId="2" fontId="0" fillId="0" borderId="0" xfId="0" applyNumberFormat="1"/>
    <xf numFmtId="2" fontId="25" fillId="6" borderId="1" xfId="0" applyNumberFormat="1" applyFont="1" applyFill="1" applyBorder="1" applyAlignment="1">
      <alignment horizontal="center" vertical="center"/>
    </xf>
    <xf numFmtId="2" fontId="25" fillId="5" borderId="1" xfId="0" applyNumberFormat="1" applyFont="1" applyFill="1" applyBorder="1" applyAlignment="1">
      <alignment horizontal="right" vertical="center"/>
    </xf>
    <xf numFmtId="2" fontId="0" fillId="2" borderId="1" xfId="0" applyNumberFormat="1" applyFill="1" applyBorder="1" applyAlignment="1">
      <alignment horizontal="center"/>
    </xf>
    <xf numFmtId="0" fontId="27" fillId="2" borderId="2" xfId="0" applyFont="1" applyFill="1" applyBorder="1" applyAlignment="1">
      <alignment vertical="center" wrapText="1"/>
    </xf>
    <xf numFmtId="3" fontId="0" fillId="2" borderId="1" xfId="0" applyNumberFormat="1" applyFill="1" applyBorder="1"/>
    <xf numFmtId="0" fontId="5" fillId="2" borderId="1" xfId="0" applyFont="1" applyFill="1" applyBorder="1"/>
    <xf numFmtId="0" fontId="28" fillId="2" borderId="1" xfId="0" applyFont="1" applyFill="1" applyBorder="1"/>
    <xf numFmtId="164" fontId="28" fillId="2" borderId="1" xfId="0" applyNumberFormat="1" applyFont="1" applyFill="1" applyBorder="1" applyAlignment="1">
      <alignment horizontal="center" vertical="center"/>
    </xf>
    <xf numFmtId="2" fontId="28" fillId="2" borderId="1" xfId="0" applyNumberFormat="1" applyFont="1" applyFill="1" applyBorder="1" applyAlignment="1">
      <alignment horizontal="center" vertical="center"/>
    </xf>
    <xf numFmtId="2" fontId="28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/>
    <xf numFmtId="0" fontId="6" fillId="2" borderId="2" xfId="0" applyFont="1" applyFill="1" applyBorder="1" applyAlignment="1">
      <alignment horizontal="center" vertical="top" wrapText="1"/>
    </xf>
    <xf numFmtId="0" fontId="5" fillId="7" borderId="1" xfId="0" applyFont="1" applyFill="1" applyBorder="1"/>
    <xf numFmtId="164" fontId="28" fillId="7" borderId="8" xfId="0" applyNumberFormat="1" applyFont="1" applyFill="1" applyBorder="1" applyAlignment="1">
      <alignment horizontal="center" vertical="center"/>
    </xf>
    <xf numFmtId="2" fontId="28" fillId="7" borderId="1" xfId="0" applyNumberFormat="1" applyFont="1" applyFill="1" applyBorder="1" applyAlignment="1">
      <alignment horizontal="center" vertical="center"/>
    </xf>
    <xf numFmtId="0" fontId="28" fillId="7" borderId="1" xfId="0" applyFont="1" applyFill="1" applyBorder="1"/>
    <xf numFmtId="164" fontId="28" fillId="7" borderId="1" xfId="0" applyNumberFormat="1" applyFont="1" applyFill="1" applyBorder="1" applyAlignment="1">
      <alignment horizontal="center" vertical="center"/>
    </xf>
    <xf numFmtId="2" fontId="28" fillId="7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2" fontId="3" fillId="7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/>
    <xf numFmtId="0" fontId="32" fillId="7" borderId="1" xfId="0" applyFont="1" applyFill="1" applyBorder="1" applyAlignment="1">
      <alignment horizontal="center"/>
    </xf>
    <xf numFmtId="0" fontId="0" fillId="7" borderId="1" xfId="0" applyFill="1" applyBorder="1"/>
    <xf numFmtId="2" fontId="0" fillId="7" borderId="1" xfId="0" applyNumberFormat="1" applyFill="1" applyBorder="1"/>
    <xf numFmtId="0" fontId="0" fillId="7" borderId="1" xfId="0" applyFill="1" applyBorder="1" applyAlignment="1">
      <alignment horizontal="center"/>
    </xf>
    <xf numFmtId="0" fontId="33" fillId="7" borderId="2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22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textRotation="90" wrapText="1"/>
    </xf>
    <xf numFmtId="0" fontId="30" fillId="3" borderId="6" xfId="0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6"/>
  <sheetViews>
    <sheetView view="pageLayout" topLeftCell="A10" workbookViewId="0">
      <selection activeCell="H18" sqref="H18"/>
    </sheetView>
  </sheetViews>
  <sheetFormatPr defaultRowHeight="15"/>
  <cols>
    <col min="8" max="8" width="10.5703125" customWidth="1"/>
    <col min="13" max="13" width="19.7109375" customWidth="1"/>
  </cols>
  <sheetData>
    <row r="3" spans="1:14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4">
      <c r="A4" s="114" t="s">
        <v>13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4"/>
    </row>
    <row r="5" spans="1:14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4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4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4" ht="22.5">
      <c r="A8" s="115" t="s">
        <v>10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5"/>
    </row>
    <row r="9" spans="1:14" ht="16.5">
      <c r="A9" s="5"/>
      <c r="B9" s="6"/>
      <c r="C9" s="6"/>
      <c r="D9" s="6"/>
      <c r="E9" s="6"/>
      <c r="F9" s="6"/>
      <c r="G9" s="6"/>
      <c r="H9" s="6"/>
      <c r="I9" s="6"/>
      <c r="J9" s="5"/>
      <c r="K9" s="5"/>
    </row>
    <row r="10" spans="1:14" ht="16.5">
      <c r="A10" s="7"/>
      <c r="B10" s="6"/>
      <c r="C10" s="6"/>
      <c r="D10" s="6"/>
      <c r="E10" s="6"/>
      <c r="F10" s="6"/>
      <c r="G10" s="122" t="s">
        <v>43</v>
      </c>
      <c r="H10" s="122"/>
      <c r="I10" s="122"/>
      <c r="J10" s="7"/>
      <c r="K10" s="7"/>
    </row>
    <row r="11" spans="1:14" ht="40.5" customHeight="1">
      <c r="A11" s="116" t="s">
        <v>41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  <row r="12" spans="1:14" ht="16.5">
      <c r="A12" s="7"/>
      <c r="B12" s="9"/>
      <c r="C12" s="6"/>
      <c r="D12" s="6"/>
      <c r="E12" s="6"/>
      <c r="F12" s="6"/>
      <c r="G12" s="6"/>
      <c r="H12" s="6"/>
      <c r="I12" s="6"/>
      <c r="J12" s="8"/>
      <c r="K12" s="8"/>
    </row>
    <row r="13" spans="1:14" ht="16.5">
      <c r="A13" s="7"/>
      <c r="B13" s="6"/>
      <c r="C13" s="10"/>
      <c r="D13" s="10"/>
      <c r="E13" s="119" t="s">
        <v>11</v>
      </c>
      <c r="F13" s="119"/>
      <c r="G13" s="119"/>
      <c r="H13" s="80"/>
      <c r="I13" s="11" t="s">
        <v>12</v>
      </c>
      <c r="J13" s="8"/>
      <c r="K13" s="8"/>
    </row>
    <row r="14" spans="1:14" ht="21">
      <c r="A14" s="7"/>
      <c r="B14" s="6"/>
      <c r="C14" s="6"/>
      <c r="D14" s="6"/>
      <c r="E14" s="6"/>
      <c r="F14" s="6"/>
      <c r="G14" s="6"/>
      <c r="H14" s="6"/>
      <c r="I14" s="6"/>
      <c r="J14" s="8"/>
      <c r="K14" s="12"/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4" ht="15.75">
      <c r="A16" s="117" t="s">
        <v>29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6"/>
    </row>
    <row r="17" spans="1:14">
      <c r="A17" s="1"/>
      <c r="B17" s="13"/>
      <c r="C17" s="14"/>
      <c r="D17" s="120"/>
      <c r="E17" s="120"/>
      <c r="F17" s="120"/>
      <c r="G17" s="1"/>
      <c r="H17" s="1"/>
      <c r="I17" s="1"/>
      <c r="J17" s="1"/>
      <c r="K17" s="1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4" ht="15.7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4">
      <c r="A21" s="1"/>
      <c r="B21" s="13"/>
      <c r="C21" s="14"/>
      <c r="D21" s="14"/>
      <c r="E21" s="14"/>
      <c r="F21" s="14"/>
      <c r="G21" s="1"/>
      <c r="H21" s="1"/>
      <c r="I21" s="1"/>
      <c r="J21" s="1"/>
      <c r="K21" s="1"/>
    </row>
    <row r="22" spans="1:1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6" spans="1:14" ht="15.75">
      <c r="A26" s="118" t="s">
        <v>44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7"/>
    </row>
  </sheetData>
  <mergeCells count="9">
    <mergeCell ref="A4:M4"/>
    <mergeCell ref="A8:M8"/>
    <mergeCell ref="A11:M11"/>
    <mergeCell ref="A16:M16"/>
    <mergeCell ref="A26:M26"/>
    <mergeCell ref="E13:G13"/>
    <mergeCell ref="D17:F17"/>
    <mergeCell ref="A19:M19"/>
    <mergeCell ref="G10:I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E12" sqref="E12"/>
    </sheetView>
  </sheetViews>
  <sheetFormatPr defaultRowHeight="15"/>
  <cols>
    <col min="1" max="1" width="9.28515625" customWidth="1"/>
    <col min="2" max="2" width="43.5703125" customWidth="1"/>
    <col min="5" max="5" width="12.28515625" customWidth="1"/>
    <col min="6" max="6" width="9.42578125" customWidth="1"/>
    <col min="7" max="7" width="14" customWidth="1"/>
  </cols>
  <sheetData>
    <row r="1" spans="1:9">
      <c r="B1" t="s">
        <v>20</v>
      </c>
    </row>
    <row r="2" spans="1:9">
      <c r="C2" t="s">
        <v>27</v>
      </c>
    </row>
    <row r="4" spans="1:9" ht="30.75">
      <c r="A4" s="34" t="s">
        <v>0</v>
      </c>
      <c r="B4" s="52" t="s">
        <v>21</v>
      </c>
      <c r="C4" s="31" t="s">
        <v>22</v>
      </c>
      <c r="D4" s="25" t="s">
        <v>23</v>
      </c>
      <c r="E4" s="25" t="s">
        <v>4</v>
      </c>
      <c r="F4" s="31" t="s">
        <v>5</v>
      </c>
      <c r="G4" s="31" t="s">
        <v>24</v>
      </c>
      <c r="H4" s="25"/>
      <c r="I4" s="25"/>
    </row>
    <row r="5" spans="1:9" ht="15.75">
      <c r="A5" s="25"/>
      <c r="C5" s="35"/>
      <c r="D5" s="35"/>
      <c r="E5" s="25"/>
      <c r="F5" s="25"/>
      <c r="G5" s="25"/>
      <c r="H5" s="25"/>
      <c r="I5" s="25"/>
    </row>
    <row r="6" spans="1:9" ht="38.25" customHeight="1">
      <c r="A6" s="25">
        <v>1</v>
      </c>
      <c r="B6" s="85" t="s">
        <v>41</v>
      </c>
      <c r="C6" s="79" t="s">
        <v>12</v>
      </c>
      <c r="D6" s="49">
        <f>გზა!F17</f>
        <v>1560</v>
      </c>
      <c r="E6" s="30"/>
      <c r="F6" s="86"/>
      <c r="G6" s="49"/>
      <c r="H6" s="79"/>
      <c r="I6" s="79"/>
    </row>
    <row r="7" spans="1:9">
      <c r="A7" s="25"/>
      <c r="B7" s="47" t="s">
        <v>8</v>
      </c>
      <c r="C7" s="48"/>
      <c r="D7" s="49">
        <f>SUM(D6:D6)</f>
        <v>1560</v>
      </c>
      <c r="E7" s="84"/>
      <c r="F7" s="48"/>
      <c r="G7" s="49"/>
      <c r="H7" s="25"/>
      <c r="I7" s="25"/>
    </row>
    <row r="8" spans="1:9">
      <c r="A8" s="25"/>
      <c r="B8" s="48" t="s">
        <v>8</v>
      </c>
      <c r="C8" s="48"/>
      <c r="D8" s="49"/>
      <c r="E8" s="49"/>
      <c r="F8" s="48"/>
      <c r="G8" s="49"/>
      <c r="H8" s="25"/>
      <c r="I8" s="25"/>
    </row>
    <row r="9" spans="1:9">
      <c r="A9" s="25"/>
      <c r="B9" s="36" t="s">
        <v>18</v>
      </c>
      <c r="C9" s="55">
        <v>0.1</v>
      </c>
      <c r="D9" s="48"/>
      <c r="E9" s="48"/>
      <c r="F9" s="48"/>
      <c r="G9" s="49"/>
      <c r="H9" s="25"/>
      <c r="I9" s="25"/>
    </row>
    <row r="10" spans="1:9">
      <c r="A10" s="25"/>
      <c r="B10" s="36" t="s">
        <v>8</v>
      </c>
      <c r="D10" s="48"/>
      <c r="E10" s="48"/>
      <c r="F10" s="48"/>
      <c r="G10" s="49"/>
      <c r="H10" s="25"/>
      <c r="I10" s="25"/>
    </row>
    <row r="11" spans="1:9">
      <c r="A11" s="25"/>
      <c r="B11" s="36" t="s">
        <v>17</v>
      </c>
      <c r="C11" s="55">
        <v>0.08</v>
      </c>
      <c r="D11" s="48"/>
      <c r="E11" s="48"/>
      <c r="F11" s="48"/>
      <c r="G11" s="49"/>
      <c r="H11" s="25"/>
      <c r="I11" s="25"/>
    </row>
    <row r="12" spans="1:9">
      <c r="A12" s="25"/>
      <c r="B12" s="48" t="s">
        <v>8</v>
      </c>
      <c r="C12" s="50"/>
      <c r="D12" s="48"/>
      <c r="E12" s="48"/>
      <c r="F12" s="48"/>
      <c r="G12" s="49"/>
      <c r="H12" s="25"/>
      <c r="I12" s="25"/>
    </row>
    <row r="13" spans="1:9">
      <c r="A13" s="25"/>
      <c r="B13" s="48" t="s">
        <v>8</v>
      </c>
      <c r="C13" s="51"/>
      <c r="D13" s="48"/>
      <c r="E13" s="48"/>
      <c r="F13" s="48"/>
      <c r="G13" s="49"/>
      <c r="H13" s="25"/>
      <c r="I13" s="25"/>
    </row>
    <row r="14" spans="1:9">
      <c r="A14" s="25"/>
      <c r="B14" s="48"/>
      <c r="C14" s="50"/>
      <c r="D14" s="48"/>
      <c r="E14" s="48"/>
      <c r="F14" s="48"/>
      <c r="G14" s="49"/>
      <c r="H14" s="25"/>
      <c r="I14" s="25"/>
    </row>
    <row r="15" spans="1:9" ht="15.75">
      <c r="A15" s="25"/>
      <c r="B15" s="46" t="s">
        <v>26</v>
      </c>
      <c r="C15" s="56">
        <v>0.18</v>
      </c>
      <c r="D15" s="48"/>
      <c r="E15" s="48"/>
      <c r="F15" s="48"/>
      <c r="G15" s="49"/>
      <c r="H15" s="25"/>
      <c r="I15" s="25"/>
    </row>
    <row r="16" spans="1:9">
      <c r="A16" s="25"/>
      <c r="B16" s="48"/>
      <c r="C16" s="50"/>
      <c r="D16" s="48"/>
      <c r="E16" s="48"/>
      <c r="F16" s="48"/>
      <c r="G16" s="49"/>
      <c r="H16" s="25"/>
      <c r="I16" s="25"/>
    </row>
    <row r="17" spans="1:9">
      <c r="A17" s="25"/>
      <c r="B17" s="48"/>
      <c r="C17" s="48"/>
      <c r="D17" s="48"/>
      <c r="E17" s="48"/>
      <c r="F17" s="48"/>
      <c r="G17" s="49"/>
      <c r="H17" s="25"/>
      <c r="I17" s="25"/>
    </row>
    <row r="18" spans="1:9">
      <c r="A18" s="25"/>
      <c r="B18" s="48"/>
      <c r="C18" s="48"/>
      <c r="D18" s="48"/>
      <c r="E18" s="48"/>
      <c r="F18" s="48"/>
      <c r="G18" s="49"/>
      <c r="H18" s="25"/>
      <c r="I18" s="25"/>
    </row>
    <row r="19" spans="1:9">
      <c r="A19" s="25"/>
      <c r="B19" s="48" t="s">
        <v>24</v>
      </c>
      <c r="C19" s="48"/>
      <c r="D19" s="49"/>
      <c r="E19" s="49"/>
      <c r="F19" s="48"/>
      <c r="G19" s="49"/>
      <c r="H19" s="25"/>
      <c r="I19" s="25"/>
    </row>
    <row r="20" spans="1:9">
      <c r="A20" s="25"/>
      <c r="B20" s="48"/>
      <c r="C20" s="48"/>
      <c r="D20" s="48"/>
      <c r="E20" s="48"/>
      <c r="F20" s="48"/>
      <c r="G20" s="48"/>
      <c r="H20" s="25"/>
      <c r="I20" s="25"/>
    </row>
    <row r="21" spans="1:9">
      <c r="A21" s="25"/>
      <c r="B21" s="25"/>
      <c r="C21" s="25"/>
      <c r="D21" s="25"/>
      <c r="E21" s="25"/>
      <c r="F21" s="25"/>
      <c r="G21" s="25"/>
      <c r="H21" s="25"/>
      <c r="I21" s="25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XET31"/>
  <sheetViews>
    <sheetView tabSelected="1" workbookViewId="0">
      <selection activeCell="A2" sqref="A2:K2"/>
    </sheetView>
  </sheetViews>
  <sheetFormatPr defaultRowHeight="15"/>
  <cols>
    <col min="1" max="1" width="3.85546875" style="20" customWidth="1"/>
    <col min="2" max="2" width="59.28515625" customWidth="1"/>
    <col min="3" max="3" width="11" customWidth="1"/>
    <col min="4" max="4" width="6.7109375" customWidth="1"/>
    <col min="5" max="5" width="7.42578125" customWidth="1"/>
    <col min="6" max="6" width="8.5703125" customWidth="1"/>
    <col min="7" max="7" width="7.28515625" customWidth="1"/>
    <col min="9" max="9" width="6.28515625" customWidth="1"/>
    <col min="10" max="10" width="8.28515625" customWidth="1"/>
    <col min="11" max="11" width="12.5703125" customWidth="1"/>
  </cols>
  <sheetData>
    <row r="1" spans="1:11" ht="16.5">
      <c r="A1" s="128" t="s">
        <v>14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6.5">
      <c r="A3" s="22"/>
      <c r="B3" s="23"/>
      <c r="C3" s="23"/>
      <c r="D3" s="23"/>
      <c r="E3" s="22"/>
      <c r="F3" s="22"/>
      <c r="G3" s="22"/>
      <c r="H3" s="22"/>
      <c r="I3" s="22"/>
      <c r="J3" s="22"/>
      <c r="K3" s="22"/>
    </row>
    <row r="4" spans="1:11" ht="16.5">
      <c r="A4" s="22"/>
      <c r="B4" s="33" t="s">
        <v>19</v>
      </c>
      <c r="C4" s="24"/>
      <c r="D4" s="130" t="s">
        <v>12</v>
      </c>
      <c r="E4" s="130"/>
      <c r="F4" s="139">
        <f>K28</f>
        <v>0</v>
      </c>
      <c r="G4" s="139"/>
      <c r="H4" s="22"/>
      <c r="I4" s="22"/>
      <c r="J4" s="22"/>
      <c r="K4" s="22" t="s">
        <v>30</v>
      </c>
    </row>
    <row r="5" spans="1:11" ht="16.5">
      <c r="A5" s="22"/>
      <c r="B5" s="23"/>
      <c r="C5" s="23"/>
      <c r="D5" s="23"/>
      <c r="E5" s="22"/>
      <c r="F5" s="22"/>
      <c r="G5" s="22"/>
      <c r="H5" s="22"/>
      <c r="I5" s="22"/>
      <c r="J5" s="22"/>
      <c r="K5" s="22"/>
    </row>
    <row r="6" spans="1:11">
      <c r="A6" s="131" t="s">
        <v>1</v>
      </c>
      <c r="B6" s="132" t="s">
        <v>16</v>
      </c>
      <c r="C6" s="133" t="s">
        <v>15</v>
      </c>
      <c r="D6" s="135" t="s">
        <v>2</v>
      </c>
      <c r="E6" s="137" t="s">
        <v>3</v>
      </c>
      <c r="F6" s="138"/>
      <c r="G6" s="137" t="s">
        <v>4</v>
      </c>
      <c r="H6" s="138"/>
      <c r="I6" s="137" t="s">
        <v>5</v>
      </c>
      <c r="J6" s="138"/>
      <c r="K6" s="135" t="s">
        <v>6</v>
      </c>
    </row>
    <row r="7" spans="1:11" ht="25.5">
      <c r="A7" s="131"/>
      <c r="B7" s="132"/>
      <c r="C7" s="134"/>
      <c r="D7" s="136"/>
      <c r="E7" s="32" t="s">
        <v>7</v>
      </c>
      <c r="F7" s="26" t="s">
        <v>8</v>
      </c>
      <c r="G7" s="32" t="s">
        <v>7</v>
      </c>
      <c r="H7" s="26" t="s">
        <v>8</v>
      </c>
      <c r="I7" s="32" t="s">
        <v>7</v>
      </c>
      <c r="J7" s="26" t="s">
        <v>8</v>
      </c>
      <c r="K7" s="136"/>
    </row>
    <row r="8" spans="1:11" ht="15.75">
      <c r="A8" s="27">
        <v>1</v>
      </c>
      <c r="B8" s="28">
        <v>2</v>
      </c>
      <c r="C8" s="28">
        <v>3</v>
      </c>
      <c r="D8" s="28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</row>
    <row r="9" spans="1:11" ht="15.75" customHeight="1">
      <c r="A9" s="27"/>
      <c r="B9" s="123" t="s">
        <v>41</v>
      </c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35.25" customHeight="1">
      <c r="A10" s="54">
        <v>1</v>
      </c>
      <c r="B10" s="113" t="s">
        <v>42</v>
      </c>
      <c r="C10" s="102" t="s">
        <v>31</v>
      </c>
      <c r="D10" s="103">
        <v>40</v>
      </c>
      <c r="E10" s="101">
        <v>0</v>
      </c>
      <c r="F10" s="101">
        <v>0</v>
      </c>
      <c r="G10" s="101"/>
      <c r="H10" s="101"/>
      <c r="I10" s="101"/>
      <c r="J10" s="101"/>
      <c r="K10" s="104"/>
    </row>
    <row r="11" spans="1:11" ht="15.75">
      <c r="A11" s="53">
        <v>2</v>
      </c>
      <c r="B11" s="99" t="s">
        <v>36</v>
      </c>
      <c r="C11" s="99" t="s">
        <v>35</v>
      </c>
      <c r="D11" s="100">
        <v>40</v>
      </c>
      <c r="E11" s="101">
        <v>0</v>
      </c>
      <c r="F11" s="101">
        <f>E11*D11</f>
        <v>0</v>
      </c>
      <c r="G11" s="101"/>
      <c r="H11" s="101"/>
      <c r="I11" s="101"/>
      <c r="J11" s="101"/>
      <c r="K11" s="104"/>
    </row>
    <row r="12" spans="1:11" ht="18.75" customHeight="1">
      <c r="A12" s="54">
        <v>3</v>
      </c>
      <c r="B12" s="99" t="s">
        <v>34</v>
      </c>
      <c r="C12" s="102" t="s">
        <v>32</v>
      </c>
      <c r="D12" s="103">
        <v>20</v>
      </c>
      <c r="E12" s="101">
        <v>72</v>
      </c>
      <c r="F12" s="101">
        <f t="shared" ref="F12:F13" si="0">E12*D12</f>
        <v>1440</v>
      </c>
      <c r="G12" s="101"/>
      <c r="H12" s="101"/>
      <c r="I12" s="101"/>
      <c r="J12" s="101"/>
      <c r="K12" s="104"/>
    </row>
    <row r="13" spans="1:11" ht="15" customHeight="1">
      <c r="A13" s="53">
        <v>4</v>
      </c>
      <c r="B13" s="99" t="s">
        <v>37</v>
      </c>
      <c r="C13" s="99" t="s">
        <v>35</v>
      </c>
      <c r="D13" s="109">
        <v>40</v>
      </c>
      <c r="E13" s="105">
        <v>2.5</v>
      </c>
      <c r="F13" s="107">
        <f t="shared" si="0"/>
        <v>100</v>
      </c>
      <c r="G13" s="110"/>
      <c r="H13" s="111"/>
      <c r="I13" s="110"/>
      <c r="J13" s="112"/>
      <c r="K13" s="108"/>
    </row>
    <row r="14" spans="1:11" ht="15" customHeight="1">
      <c r="A14" s="54">
        <v>5</v>
      </c>
      <c r="B14" s="99" t="s">
        <v>38</v>
      </c>
      <c r="C14" s="99" t="s">
        <v>33</v>
      </c>
      <c r="D14" s="105">
        <v>48</v>
      </c>
      <c r="E14" s="106">
        <v>0</v>
      </c>
      <c r="F14" s="107">
        <v>0</v>
      </c>
      <c r="G14" s="106"/>
      <c r="H14" s="108"/>
      <c r="I14" s="107"/>
      <c r="J14" s="105"/>
      <c r="K14" s="108"/>
    </row>
    <row r="15" spans="1:11" ht="15" customHeight="1">
      <c r="A15" s="53">
        <v>6</v>
      </c>
      <c r="B15" s="99" t="s">
        <v>40</v>
      </c>
      <c r="C15" s="102" t="s">
        <v>39</v>
      </c>
      <c r="D15" s="103">
        <v>8</v>
      </c>
      <c r="E15" s="105">
        <v>2.5</v>
      </c>
      <c r="F15" s="108">
        <f t="shared" ref="F15" si="1">E15*D15</f>
        <v>20</v>
      </c>
      <c r="G15" s="106"/>
      <c r="H15" s="108"/>
      <c r="I15" s="106"/>
      <c r="J15" s="106"/>
      <c r="K15" s="108"/>
    </row>
    <row r="16" spans="1:11" ht="15" customHeight="1">
      <c r="A16" s="53"/>
      <c r="B16" s="87"/>
      <c r="C16" s="88">
        <v>0</v>
      </c>
      <c r="D16" s="89">
        <v>0</v>
      </c>
      <c r="E16" s="90">
        <v>0</v>
      </c>
      <c r="F16" s="90">
        <v>0</v>
      </c>
      <c r="G16" s="90"/>
      <c r="H16" s="90"/>
      <c r="I16" s="90"/>
      <c r="J16" s="90"/>
      <c r="K16" s="91"/>
    </row>
    <row r="17" spans="1:15 16374:16374" ht="15" customHeight="1">
      <c r="A17" s="69"/>
      <c r="B17" s="70" t="s">
        <v>8</v>
      </c>
      <c r="C17" s="71"/>
      <c r="D17" s="72"/>
      <c r="E17" s="82"/>
      <c r="F17" s="82">
        <f>SUM(F10:F16)</f>
        <v>1560</v>
      </c>
      <c r="G17" s="82"/>
      <c r="H17" s="73"/>
      <c r="I17" s="73"/>
      <c r="J17" s="73"/>
      <c r="K17" s="83"/>
    </row>
    <row r="18" spans="1:15 16374:16374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7"/>
    </row>
    <row r="19" spans="1:15 16374:16374" s="2" customFormat="1">
      <c r="A19" s="78"/>
      <c r="B19" s="62" t="s">
        <v>24</v>
      </c>
      <c r="C19" s="57"/>
      <c r="D19" s="58"/>
      <c r="E19" s="59"/>
      <c r="F19" s="77">
        <f>F17</f>
        <v>1560</v>
      </c>
      <c r="G19" s="60"/>
      <c r="H19" s="77"/>
      <c r="I19" s="59"/>
      <c r="J19" s="77"/>
      <c r="K19" s="61"/>
      <c r="XET19" s="18"/>
    </row>
    <row r="20" spans="1:15 16374:16374" s="2" customFormat="1">
      <c r="A20" s="98"/>
      <c r="B20" s="36"/>
      <c r="C20" s="92"/>
      <c r="D20" s="93"/>
      <c r="E20" s="94"/>
      <c r="F20" s="95"/>
      <c r="G20" s="96"/>
      <c r="H20" s="95"/>
      <c r="I20" s="94"/>
      <c r="J20" s="95"/>
      <c r="K20" s="97"/>
      <c r="XET20" s="18"/>
    </row>
    <row r="21" spans="1:15 16374:16374" s="2" customFormat="1">
      <c r="A21" s="98"/>
      <c r="B21" s="36"/>
      <c r="C21" s="92"/>
      <c r="D21" s="93"/>
      <c r="E21" s="94"/>
      <c r="F21" s="95"/>
      <c r="G21" s="96"/>
      <c r="H21" s="95"/>
      <c r="I21" s="94"/>
      <c r="J21" s="95"/>
      <c r="K21" s="97"/>
      <c r="XET21" s="18"/>
    </row>
    <row r="22" spans="1:15 16374:16374" s="2" customFormat="1" ht="15.75">
      <c r="A22" s="19"/>
      <c r="B22" s="36" t="s">
        <v>18</v>
      </c>
      <c r="C22" s="45">
        <v>0.1</v>
      </c>
      <c r="D22" s="38"/>
      <c r="E22" s="37"/>
      <c r="F22" s="37"/>
      <c r="G22" s="39"/>
      <c r="H22" s="40"/>
      <c r="I22" s="37"/>
      <c r="J22" s="37"/>
      <c r="K22" s="41"/>
      <c r="XET22" s="18"/>
    </row>
    <row r="23" spans="1:15 16374:16374" s="2" customFormat="1" ht="15.75">
      <c r="A23" s="19"/>
      <c r="B23" s="36" t="s">
        <v>9</v>
      </c>
      <c r="C23" s="45"/>
      <c r="D23" s="38"/>
      <c r="E23" s="37"/>
      <c r="F23" s="37"/>
      <c r="G23" s="39"/>
      <c r="H23" s="40"/>
      <c r="I23" s="37"/>
      <c r="J23" s="37"/>
      <c r="K23" s="41"/>
      <c r="XET23" s="18"/>
    </row>
    <row r="24" spans="1:15 16374:16374" ht="15.75">
      <c r="A24" s="19"/>
      <c r="B24" s="36" t="s">
        <v>17</v>
      </c>
      <c r="C24" s="45">
        <v>0.08</v>
      </c>
      <c r="D24" s="43"/>
      <c r="E24" s="40"/>
      <c r="F24" s="40"/>
      <c r="G24" s="44"/>
      <c r="H24" s="37"/>
      <c r="I24" s="40"/>
      <c r="J24" s="40"/>
      <c r="K24" s="41"/>
    </row>
    <row r="25" spans="1:15 16374:16374" ht="15.75">
      <c r="A25" s="19"/>
      <c r="B25" s="36" t="s">
        <v>9</v>
      </c>
      <c r="C25" s="42"/>
      <c r="D25" s="43"/>
      <c r="E25" s="40"/>
      <c r="F25" s="40"/>
      <c r="G25" s="44"/>
      <c r="H25" s="37"/>
      <c r="I25" s="40"/>
      <c r="J25" s="40"/>
      <c r="K25" s="41"/>
    </row>
    <row r="26" spans="1:15 16374:16374" ht="15.75">
      <c r="A26" s="19"/>
      <c r="B26" s="63" t="s">
        <v>25</v>
      </c>
      <c r="C26" s="64">
        <v>0.18</v>
      </c>
      <c r="D26" s="48"/>
      <c r="E26" s="65"/>
      <c r="F26" s="65"/>
      <c r="G26" s="66"/>
      <c r="H26" s="67"/>
      <c r="I26" s="65"/>
      <c r="J26" s="65"/>
      <c r="K26" s="68"/>
    </row>
    <row r="27" spans="1:15 16374:16374" ht="15.75">
      <c r="A27" s="19"/>
      <c r="B27" s="63"/>
      <c r="C27" s="64"/>
      <c r="D27" s="48"/>
      <c r="E27" s="65"/>
      <c r="F27" s="65"/>
      <c r="G27" s="66"/>
      <c r="H27" s="67"/>
      <c r="I27" s="65"/>
      <c r="J27" s="65"/>
      <c r="K27" s="68"/>
    </row>
    <row r="28" spans="1:15 16374:16374" ht="15.75">
      <c r="A28" s="76"/>
      <c r="B28" s="74" t="s">
        <v>24</v>
      </c>
      <c r="C28" s="74"/>
      <c r="D28" s="74"/>
      <c r="E28" s="74"/>
      <c r="F28" s="74"/>
      <c r="G28" s="74"/>
      <c r="H28" s="74"/>
      <c r="I28" s="74"/>
      <c r="J28" s="74"/>
      <c r="K28" s="75"/>
      <c r="O28" s="81"/>
    </row>
    <row r="29" spans="1:15 16374:16374">
      <c r="B29" s="20"/>
      <c r="H29" s="3"/>
    </row>
    <row r="31" spans="1:15 16374:16374">
      <c r="B31" s="20" t="s">
        <v>28</v>
      </c>
      <c r="C31" s="21"/>
      <c r="D31" s="21"/>
      <c r="E31" s="21"/>
      <c r="F31" s="21"/>
      <c r="G31" s="21"/>
      <c r="H31" s="3"/>
    </row>
  </sheetData>
  <mergeCells count="14">
    <mergeCell ref="B9:K9"/>
    <mergeCell ref="A18:K18"/>
    <mergeCell ref="A1:K1"/>
    <mergeCell ref="A2:K2"/>
    <mergeCell ref="D4:E4"/>
    <mergeCell ref="A6:A7"/>
    <mergeCell ref="B6:B7"/>
    <mergeCell ref="C6:C7"/>
    <mergeCell ref="D6:D7"/>
    <mergeCell ref="E6:F6"/>
    <mergeCell ref="G6:H6"/>
    <mergeCell ref="I6:J6"/>
    <mergeCell ref="F4:G4"/>
    <mergeCell ref="K6:K7"/>
  </mergeCells>
  <pageMargins left="0.70866141732283505" right="0.70866141732283505" top="0.74803149606299202" bottom="0.74803149606299202" header="0.31496062992126" footer="0.31496062992126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თავფურცელი</vt:lpstr>
      <vt:lpstr>სარჩევი</vt:lpstr>
      <vt:lpstr>გზა</vt:lpstr>
      <vt:lpstr>გზა!Заголовки_для_печати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2018-08-01T11:42:32Z</dcterms:modified>
</cp:coreProperties>
</file>