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ლოკალური 1" sheetId="1" r:id="rId1"/>
  </sheets>
  <definedNames>
    <definedName name="_xlnm.Print_Titles" localSheetId="0">'ლოკალური 1'!$8:$8</definedName>
  </definedNames>
  <calcPr fullCalcOnLoad="1"/>
</workbook>
</file>

<file path=xl/sharedStrings.xml><?xml version="1.0" encoding="utf-8"?>
<sst xmlns="http://schemas.openxmlformats.org/spreadsheetml/2006/main" count="280" uniqueCount="130">
  <si>
    <t>#</t>
  </si>
  <si>
    <t>samuSaos dasaxeleba</t>
  </si>
  <si>
    <t>raodenoba</t>
  </si>
  <si>
    <t>1</t>
  </si>
  <si>
    <t>2</t>
  </si>
  <si>
    <t>3</t>
  </si>
  <si>
    <t>1. mosamzadebeli samuSaoebi</t>
  </si>
  <si>
    <t>trasis aRdgena da damagreba</t>
  </si>
  <si>
    <t>2. miwis vakisi</t>
  </si>
  <si>
    <t>3. xelovnuri nagebobebi</t>
  </si>
  <si>
    <t>4. sagzao samosi</t>
  </si>
  <si>
    <t>Txevadi bitumis mosxma</t>
  </si>
  <si>
    <t>3.1</t>
  </si>
  <si>
    <t>3.2</t>
  </si>
  <si>
    <t>3.3</t>
  </si>
  <si>
    <t>4.1</t>
  </si>
  <si>
    <t>4.2</t>
  </si>
  <si>
    <t>4.3</t>
  </si>
  <si>
    <t>km</t>
  </si>
  <si>
    <t>cali</t>
  </si>
  <si>
    <t>grZ.m</t>
  </si>
  <si>
    <t>_</t>
  </si>
  <si>
    <t>sayrdeni kedlis mowyoba milTan</t>
  </si>
  <si>
    <t>ganzom.</t>
  </si>
  <si>
    <t>kiuvetebis gaWra eqskavatoriT 33g III kat. gruntebSi, datvirTva TviTmclelebze da transp. nayarSi</t>
  </si>
  <si>
    <t>gruntis damuSaveba kiuvetebSi xeliT, datvirTva xeliT da transp. nayarSi</t>
  </si>
  <si>
    <t>misayreli gverdulebis mowyoba qviSa-xreSovani nareviT</t>
  </si>
  <si>
    <t>5. gzis kuTvnileba da keTilmowyoba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</si>
  <si>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</si>
  <si>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</si>
  <si>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r>
      <t xml:space="preserve">axali </t>
    </r>
    <r>
      <rPr>
        <sz val="10"/>
        <rFont val="Sylfaen"/>
        <family val="1"/>
      </rPr>
      <t>d-1.0</t>
    </r>
    <r>
      <rPr>
        <sz val="10"/>
        <rFont val="AcadNusx"/>
        <family val="0"/>
      </rPr>
      <t xml:space="preserve"> m milebis mowyoba</t>
    </r>
  </si>
  <si>
    <r>
      <t xml:space="preserve">axali </t>
    </r>
    <r>
      <rPr>
        <sz val="10"/>
        <rFont val="Sylfaen"/>
        <family val="1"/>
      </rPr>
      <t>d-1.5</t>
    </r>
    <r>
      <rPr>
        <sz val="10"/>
        <rFont val="AcadNusx"/>
        <family val="0"/>
      </rPr>
      <t xml:space="preserve"> m milebis mowyoba</t>
    </r>
  </si>
  <si>
    <r>
      <t xml:space="preserve">Semasworebeli fenis mowyoba qviSa-xreSovani nareviT </t>
    </r>
    <r>
      <rPr>
        <sz val="10"/>
        <rFont val="Sylfae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-8 sm</t>
    </r>
  </si>
  <si>
    <r>
      <t xml:space="preserve">safuZvlis qveda fenis mowyoba qviSa-xreSovani nareviT </t>
    </r>
    <r>
      <rPr>
        <sz val="10"/>
        <rFont val="Sylfaen"/>
        <family val="1"/>
      </rPr>
      <t>h-25</t>
    </r>
    <r>
      <rPr>
        <sz val="10"/>
        <rFont val="AcadNusx"/>
        <family val="0"/>
      </rPr>
      <t xml:space="preserve"> sm</t>
    </r>
  </si>
  <si>
    <r>
      <t xml:space="preserve">safuZvlis mowyoba nafrezi a/b-is granulatis (12 sm) da fraqciuli (0-40 mm) RorRis (8 sm) nareviT, stabilizirebuli cementiT (4%) da bitumis emulsiiT (2%), </t>
    </r>
    <r>
      <rPr>
        <sz val="10"/>
        <rFont val="Sylfaen"/>
        <family val="1"/>
      </rPr>
      <t>h-20</t>
    </r>
    <r>
      <rPr>
        <sz val="10"/>
        <rFont val="AcadNusx"/>
        <family val="0"/>
      </rPr>
      <t xml:space="preserve"> sm, maT Soris:</t>
    </r>
  </si>
  <si>
    <t>sul</t>
  </si>
  <si>
    <t>rk.betonis daxuruli arxebis mowyoba</t>
  </si>
  <si>
    <r>
      <t xml:space="preserve">safuZvlis zeda fenis mowyoba fraqciuli RorRiT (fr 0-40) stabilizirebuli cementis 4% da bitumiis emulsiis 2,5%-iT </t>
    </r>
    <r>
      <rPr>
        <sz val="10"/>
        <rFont val="Arial"/>
        <family val="2"/>
      </rPr>
      <t>h</t>
    </r>
    <r>
      <rPr>
        <sz val="10"/>
        <rFont val="AcadNusx"/>
        <family val="0"/>
      </rPr>
      <t>-15 sm</t>
    </r>
  </si>
  <si>
    <t>t</t>
  </si>
  <si>
    <t>tipi III</t>
  </si>
  <si>
    <t>tipi IV</t>
  </si>
  <si>
    <t>mierTebebis mowyoba mowyoba</t>
  </si>
  <si>
    <r>
      <t xml:space="preserve">wvrilmarcvlovani mkvrivi a/b-is cxeli narevi, tipi `b~, marka II, </t>
    </r>
    <r>
      <rPr>
        <sz val="10"/>
        <rFont val="Arial"/>
        <family val="2"/>
      </rPr>
      <t>h</t>
    </r>
    <r>
      <rPr>
        <sz val="10"/>
        <rFont val="AcadNusx"/>
        <family val="0"/>
      </rPr>
      <t>-4 sm</t>
    </r>
  </si>
  <si>
    <r>
      <t xml:space="preserve">Semasworebeli fenis mowyoba qviSa-xreSovani nareviT </t>
    </r>
    <r>
      <rPr>
        <sz val="10"/>
        <rFont val="Arial"/>
        <family val="2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-10</t>
    </r>
  </si>
  <si>
    <r>
      <t xml:space="preserve">safuZvlis qveda fenis mowyoba qviSa-xreSovani nareviT  </t>
    </r>
    <r>
      <rPr>
        <sz val="10"/>
        <rFont val="Arial"/>
        <family val="2"/>
      </rPr>
      <t>h</t>
    </r>
    <r>
      <rPr>
        <sz val="10"/>
        <rFont val="AcadNusx"/>
        <family val="0"/>
      </rPr>
      <t>-30 sm</t>
    </r>
  </si>
  <si>
    <t>4</t>
  </si>
  <si>
    <t>5</t>
  </si>
  <si>
    <t>6</t>
  </si>
  <si>
    <t xml:space="preserve">4. sagzao samosi </t>
  </si>
  <si>
    <t>erTeulis Rirebuleba</t>
  </si>
  <si>
    <t>mTliani Rirebuleba</t>
  </si>
  <si>
    <t>sul Tavi 1</t>
  </si>
  <si>
    <t>sul Tavi 2</t>
  </si>
  <si>
    <t>sul Tavi 3</t>
  </si>
  <si>
    <t>sul Tavi 4</t>
  </si>
  <si>
    <t>gzis savali nawilisa da gverdulebis gawmenda arsebuli gruntisagan buldozeriT, mogroveba 20 m-ze, datvirTva eqskavatoriT da transp. nayarSi</t>
  </si>
  <si>
    <t>Sifri</t>
  </si>
  <si>
    <t xml:space="preserve">saZiebo samuS,, Kkreb,kap, mSeneblobaze   gv 557 cxr 17 </t>
  </si>
  <si>
    <t>1-29-5    1-22-9</t>
  </si>
  <si>
    <t>1-80-3  1-22-14</t>
  </si>
  <si>
    <t>1-23-3   118-0920</t>
  </si>
  <si>
    <t>27-35-7</t>
  </si>
  <si>
    <t>27-63-1</t>
  </si>
  <si>
    <t>27-39-1</t>
  </si>
  <si>
    <t>27-7-2</t>
  </si>
  <si>
    <t>lari</t>
  </si>
  <si>
    <t>%</t>
  </si>
  <si>
    <t>zednadebi xarjebi</t>
  </si>
  <si>
    <t xml:space="preserve">saxarjTaRricxvo mogeba </t>
  </si>
  <si>
    <t>gauTvaliswinebeli xarjebi</t>
  </si>
  <si>
    <t>dRg</t>
  </si>
  <si>
    <t>sul xarjTaRricxviT</t>
  </si>
  <si>
    <t>sul I_V Tavebis mixedviT</t>
  </si>
  <si>
    <t>sul Tavi 5</t>
  </si>
  <si>
    <t>gruntis damuSaveba 0.4m3 eqskevatoriT datvirTva avtoTviTmclelebze da transportireba nayarSi</t>
  </si>
  <si>
    <t>arsebuli dazianebuli betonis saTavisebis  daSla sangrevi CaquCebiT. datvirTva xeliT da transportireba nayarSi</t>
  </si>
  <si>
    <t>gruntis damuSaveba xeliT adgilze mosworebiT</t>
  </si>
  <si>
    <r>
      <t xml:space="preserve">qviSa-xreSovani sagebis mowyoba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  <family val="0"/>
      </rPr>
      <t>30 sm</t>
    </r>
  </si>
  <si>
    <t>liTonis mili d-1.2 kedlis sisqiT 8 mm</t>
  </si>
  <si>
    <t>hidroizolaciis mowyoba Txevadi bitumiT</t>
  </si>
  <si>
    <t>Txrilis Sevseba qviSa-xreSovani nareviT</t>
  </si>
  <si>
    <r>
      <t xml:space="preserve">portaluri kedlis (saTavisi) mowyoba monoliTuri beetoniT    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 xml:space="preserve">22.5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 xml:space="preserve">200 </t>
    </r>
    <r>
      <rPr>
        <sz val="11"/>
        <color indexed="8"/>
        <rFont val="Arial"/>
        <family val="2"/>
      </rPr>
      <t>W</t>
    </r>
    <r>
      <rPr>
        <sz val="11"/>
        <color indexed="8"/>
        <rFont val="AcadNusx"/>
        <family val="0"/>
      </rPr>
      <t>6</t>
    </r>
  </si>
  <si>
    <t>qvis risbermebis mowyoba</t>
  </si>
  <si>
    <t>gruntTan Sexebis adgilze hidroizolaciis mowyoba bitumiT</t>
  </si>
  <si>
    <t>specprofilis betonis parapetebis mowyoba</t>
  </si>
  <si>
    <r>
      <t>gruntis damuSaveba 0.4m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eqskevatoriT datvirTva avtoTviTmclelebze da transportireba nayarSi</t>
    </r>
  </si>
  <si>
    <r>
      <t xml:space="preserve">liTonis </t>
    </r>
    <r>
      <rPr>
        <u val="single"/>
        <sz val="10"/>
        <rFont val="GreekC"/>
        <family val="0"/>
      </rPr>
      <t>Ѳ</t>
    </r>
    <r>
      <rPr>
        <u val="single"/>
        <sz val="10"/>
        <rFont val="AcadNusx"/>
        <family val="0"/>
      </rPr>
      <t>1,2m milebis mowyoba</t>
    </r>
  </si>
  <si>
    <r>
      <t xml:space="preserve">qviSa-xreSovani sagebis mowyoba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  <family val="0"/>
      </rPr>
      <t>10 sm</t>
    </r>
  </si>
  <si>
    <r>
      <t xml:space="preserve">arxis mowyoba monoliTuri betonisagan </t>
    </r>
    <r>
      <rPr>
        <sz val="11"/>
        <color indexed="8"/>
        <rFont val="Arial"/>
        <family val="2"/>
      </rPr>
      <t>B25 F200 W6</t>
    </r>
  </si>
  <si>
    <r>
      <t xml:space="preserve">armatura </t>
    </r>
    <r>
      <rPr>
        <sz val="11"/>
        <color indexed="8"/>
        <rFont val="Arial"/>
        <family val="2"/>
      </rPr>
      <t>AIII</t>
    </r>
    <r>
      <rPr>
        <sz val="11"/>
        <color indexed="8"/>
        <rFont val="AcadNusx"/>
        <family val="0"/>
      </rPr>
      <t xml:space="preserve"> A</t>
    </r>
  </si>
  <si>
    <r>
      <t xml:space="preserve">armatura </t>
    </r>
    <r>
      <rPr>
        <sz val="11"/>
        <color indexed="8"/>
        <rFont val="Arial"/>
        <family val="2"/>
      </rPr>
      <t>AI</t>
    </r>
    <r>
      <rPr>
        <sz val="11"/>
        <color indexed="8"/>
        <rFont val="AcadNusx"/>
        <family val="0"/>
      </rPr>
      <t xml:space="preserve"> A</t>
    </r>
  </si>
  <si>
    <r>
      <t xml:space="preserve">gadaxurvis filis mowyoba monoliTuri betoniT      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 xml:space="preserve">30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 xml:space="preserve">200 </t>
    </r>
    <r>
      <rPr>
        <sz val="11"/>
        <color indexed="8"/>
        <rFont val="Arial"/>
        <family val="2"/>
      </rPr>
      <t>W</t>
    </r>
    <r>
      <rPr>
        <sz val="11"/>
        <color indexed="8"/>
        <rFont val="AcadNusx"/>
        <family val="0"/>
      </rPr>
      <t>6</t>
    </r>
  </si>
  <si>
    <t>kaspis municipalitetSi, soflebis okami-lamisyana-Tezis Tbilisi-senaki-leseliZis Cqarosnul magistralTan SemaerTebeli gzebis sruli reabilitaciis samuSaoebi</t>
  </si>
  <si>
    <r>
      <t xml:space="preserve">liTonis </t>
    </r>
    <r>
      <rPr>
        <u val="single"/>
        <sz val="10"/>
        <rFont val="GreekC"/>
        <family val="0"/>
      </rPr>
      <t>Ѳ</t>
    </r>
    <r>
      <rPr>
        <u val="single"/>
        <sz val="10"/>
        <rFont val="AcadNusx"/>
        <family val="0"/>
      </rPr>
      <t>0,53m milebis mowyoba</t>
    </r>
  </si>
  <si>
    <t>27-9-4</t>
  </si>
  <si>
    <t>1-80-6</t>
  </si>
  <si>
    <t>23-1-2</t>
  </si>
  <si>
    <t>25-5-18</t>
  </si>
  <si>
    <t>30-343</t>
  </si>
  <si>
    <t>1-81-2</t>
  </si>
  <si>
    <t>en da gaf 89 kr 2 gam      1-21-56    1-724-77 srf 2014 w I kv</t>
  </si>
  <si>
    <t>6-14-3</t>
  </si>
  <si>
    <t>srf 2014w I kv</t>
  </si>
  <si>
    <r>
      <t xml:space="preserve">saTavisebis mowyoba monoliTuri betoniT </t>
    </r>
    <r>
      <rPr>
        <sz val="11"/>
        <color indexed="8"/>
        <rFont val="arialx"/>
        <family val="0"/>
      </rPr>
      <t>B22,5 F200 W6</t>
    </r>
  </si>
  <si>
    <t>liTonis mili d-0,53 kedlis sisqiT 8 mm</t>
  </si>
  <si>
    <t>22-5-11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</si>
  <si>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</si>
  <si>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</si>
  <si>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</si>
  <si>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</si>
  <si>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</si>
  <si>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</si>
  <si>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</si>
  <si>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</si>
  <si>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</si>
  <si>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</si>
  <si>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</si>
  <si>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</si>
  <si>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</si>
  <si>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</si>
  <si>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</si>
  <si>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</si>
  <si>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</si>
  <si>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</si>
  <si>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</si>
  <si>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</si>
  <si>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</si>
  <si>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</si>
  <si>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6-13-3</t>
  </si>
  <si>
    <t>lokaluri xarjTaRricxva#2 pk52+87-pk72+87</t>
  </si>
</sst>
</file>

<file path=xl/styles.xml><?xml version="1.0" encoding="utf-8"?>
<styleSheet xmlns="http://schemas.openxmlformats.org/spreadsheetml/2006/main">
  <numFmts count="2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Nusx"/>
      <family val="0"/>
    </font>
    <font>
      <b/>
      <i/>
      <sz val="14"/>
      <name val="AcadMtavr"/>
      <family val="0"/>
    </font>
    <font>
      <b/>
      <i/>
      <sz val="10"/>
      <name val="AcadNusx"/>
      <family val="0"/>
    </font>
    <font>
      <b/>
      <i/>
      <u val="single"/>
      <sz val="10"/>
      <name val="AcadNusx"/>
      <family val="0"/>
    </font>
    <font>
      <sz val="10"/>
      <name val="Sylfaen"/>
      <family val="1"/>
    </font>
    <font>
      <vertAlign val="subscript"/>
      <sz val="10"/>
      <name val="AcadNusx"/>
      <family val="0"/>
    </font>
    <font>
      <vertAlign val="superscript"/>
      <sz val="10"/>
      <name val="AcadNusx"/>
      <family val="0"/>
    </font>
    <font>
      <sz val="10"/>
      <name val="Arial"/>
      <family val="2"/>
    </font>
    <font>
      <u val="single"/>
      <sz val="10"/>
      <name val="AcadNusx"/>
      <family val="0"/>
    </font>
    <font>
      <sz val="8"/>
      <name val="AcadNusx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u val="single"/>
      <sz val="10"/>
      <name val="GreekC"/>
      <family val="0"/>
    </font>
    <font>
      <sz val="11"/>
      <color indexed="8"/>
      <name val="arialx"/>
      <family val="0"/>
    </font>
    <font>
      <sz val="12"/>
      <name val="AcadMtavr"/>
      <family val="0"/>
    </font>
    <font>
      <sz val="10"/>
      <name val="AcadMtavr"/>
      <family val="0"/>
    </font>
    <font>
      <b/>
      <i/>
      <sz val="10"/>
      <name val="AcadMtavr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18" fillId="0" borderId="0" xfId="0" applyNumberFormat="1" applyFont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20" zoomScaleNormal="120" zoomScalePageLayoutView="0" workbookViewId="0" topLeftCell="A1">
      <selection activeCell="J8" sqref="J8"/>
    </sheetView>
  </sheetViews>
  <sheetFormatPr defaultColWidth="9.140625" defaultRowHeight="15"/>
  <cols>
    <col min="1" max="1" width="5.00390625" style="3" customWidth="1"/>
    <col min="2" max="2" width="8.140625" style="3" customWidth="1"/>
    <col min="3" max="3" width="42.7109375" style="29" customWidth="1"/>
    <col min="4" max="4" width="8.140625" style="3" bestFit="1" customWidth="1"/>
    <col min="5" max="5" width="8.140625" style="17" customWidth="1"/>
    <col min="6" max="6" width="10.00390625" style="17" customWidth="1"/>
    <col min="7" max="7" width="10.7109375" style="17" customWidth="1"/>
    <col min="8" max="16384" width="9.140625" style="24" customWidth="1"/>
  </cols>
  <sheetData>
    <row r="1" spans="1:7" ht="25.5" customHeight="1">
      <c r="A1" s="37" t="s">
        <v>129</v>
      </c>
      <c r="B1" s="37"/>
      <c r="C1" s="37"/>
      <c r="D1" s="37"/>
      <c r="E1" s="37"/>
      <c r="F1" s="37"/>
      <c r="G1" s="37"/>
    </row>
    <row r="2" spans="1:7" ht="51.75" customHeight="1">
      <c r="A2" s="38" t="s">
        <v>92</v>
      </c>
      <c r="B2" s="38"/>
      <c r="C2" s="38"/>
      <c r="D2" s="38"/>
      <c r="E2" s="38"/>
      <c r="F2" s="38"/>
      <c r="G2" s="38"/>
    </row>
    <row r="3" spans="1:7" ht="19.5" customHeight="1">
      <c r="A3" s="39"/>
      <c r="B3" s="39"/>
      <c r="C3" s="39"/>
      <c r="D3" s="39"/>
      <c r="E3" s="32"/>
      <c r="F3" s="15"/>
      <c r="G3" s="15"/>
    </row>
    <row r="4" spans="1:7" ht="19.5">
      <c r="A4" s="39"/>
      <c r="B4" s="39"/>
      <c r="C4" s="39"/>
      <c r="D4" s="39"/>
      <c r="E4" s="39"/>
      <c r="F4" s="15"/>
      <c r="G4" s="15"/>
    </row>
    <row r="5" ht="7.5" customHeight="1"/>
    <row r="6" spans="1:8" ht="25.5" customHeight="1">
      <c r="A6" s="40" t="s">
        <v>0</v>
      </c>
      <c r="B6" s="43" t="s">
        <v>56</v>
      </c>
      <c r="C6" s="43" t="s">
        <v>1</v>
      </c>
      <c r="D6" s="40" t="s">
        <v>23</v>
      </c>
      <c r="E6" s="51" t="s">
        <v>2</v>
      </c>
      <c r="F6" s="53" t="s">
        <v>49</v>
      </c>
      <c r="G6" s="53" t="s">
        <v>50</v>
      </c>
      <c r="H6" s="25"/>
    </row>
    <row r="7" spans="1:8" ht="31.5" customHeight="1">
      <c r="A7" s="40"/>
      <c r="B7" s="44"/>
      <c r="C7" s="44"/>
      <c r="D7" s="40"/>
      <c r="E7" s="52"/>
      <c r="F7" s="53"/>
      <c r="G7" s="53"/>
      <c r="H7" s="25"/>
    </row>
    <row r="8" spans="1:8" ht="16.5" customHeight="1">
      <c r="A8" s="4" t="s">
        <v>3</v>
      </c>
      <c r="B8" s="4"/>
      <c r="C8" s="4" t="s">
        <v>4</v>
      </c>
      <c r="D8" s="4" t="s">
        <v>5</v>
      </c>
      <c r="E8" s="19" t="s">
        <v>45</v>
      </c>
      <c r="F8" s="18" t="s">
        <v>46</v>
      </c>
      <c r="G8" s="18" t="s">
        <v>47</v>
      </c>
      <c r="H8" s="25"/>
    </row>
    <row r="9" spans="1:8" ht="15" customHeight="1">
      <c r="A9" s="54" t="s">
        <v>6</v>
      </c>
      <c r="B9" s="55"/>
      <c r="C9" s="55"/>
      <c r="D9" s="55"/>
      <c r="E9" s="55"/>
      <c r="F9" s="55"/>
      <c r="G9" s="56"/>
      <c r="H9" s="25"/>
    </row>
    <row r="10" spans="1:8" ht="90">
      <c r="A10" s="2" t="s">
        <v>3</v>
      </c>
      <c r="B10" s="20" t="s">
        <v>57</v>
      </c>
      <c r="C10" s="5" t="s">
        <v>7</v>
      </c>
      <c r="D10" s="2" t="s">
        <v>18</v>
      </c>
      <c r="E10" s="34">
        <v>2</v>
      </c>
      <c r="F10" s="10"/>
      <c r="G10" s="10"/>
      <c r="H10" s="25"/>
    </row>
    <row r="11" spans="1:8" ht="67.5">
      <c r="A11" s="2" t="s">
        <v>4</v>
      </c>
      <c r="B11" s="1" t="s">
        <v>58</v>
      </c>
      <c r="C11" s="6" t="s">
        <v>55</v>
      </c>
      <c r="D11" s="2" t="s">
        <v>29</v>
      </c>
      <c r="E11" s="33">
        <v>140</v>
      </c>
      <c r="F11" s="10"/>
      <c r="G11" s="10"/>
      <c r="H11" s="25"/>
    </row>
    <row r="12" spans="1:8" ht="13.5">
      <c r="A12" s="41" t="s">
        <v>51</v>
      </c>
      <c r="B12" s="42"/>
      <c r="C12" s="42"/>
      <c r="D12" s="42"/>
      <c r="E12" s="42"/>
      <c r="F12" s="42"/>
      <c r="G12" s="36">
        <f>SUM(G10:G11)</f>
        <v>0</v>
      </c>
      <c r="H12" s="25"/>
    </row>
    <row r="13" spans="1:8" ht="15" customHeight="1">
      <c r="A13" s="54" t="s">
        <v>8</v>
      </c>
      <c r="B13" s="55"/>
      <c r="C13" s="55"/>
      <c r="D13" s="55"/>
      <c r="E13" s="55"/>
      <c r="F13" s="55"/>
      <c r="G13" s="56"/>
      <c r="H13" s="25"/>
    </row>
    <row r="14" spans="1:8" ht="40.5">
      <c r="A14" s="1" t="s">
        <v>3</v>
      </c>
      <c r="B14" s="1" t="s">
        <v>60</v>
      </c>
      <c r="C14" s="6" t="s">
        <v>24</v>
      </c>
      <c r="D14" s="1" t="s">
        <v>29</v>
      </c>
      <c r="E14" s="16">
        <v>560.39</v>
      </c>
      <c r="F14" s="10"/>
      <c r="G14" s="10"/>
      <c r="H14" s="25"/>
    </row>
    <row r="15" spans="1:8" ht="27">
      <c r="A15" s="1" t="s">
        <v>4</v>
      </c>
      <c r="B15" s="1" t="s">
        <v>59</v>
      </c>
      <c r="C15" s="6" t="s">
        <v>25</v>
      </c>
      <c r="D15" s="1" t="s">
        <v>29</v>
      </c>
      <c r="E15" s="16">
        <v>106.75</v>
      </c>
      <c r="F15" s="10"/>
      <c r="G15" s="10"/>
      <c r="H15" s="25"/>
    </row>
    <row r="16" spans="1:8" ht="13.5">
      <c r="A16" s="41" t="s">
        <v>52</v>
      </c>
      <c r="B16" s="42"/>
      <c r="C16" s="42"/>
      <c r="D16" s="42"/>
      <c r="E16" s="42"/>
      <c r="F16" s="42"/>
      <c r="G16" s="36">
        <f>SUM(G14:G15)</f>
        <v>0</v>
      </c>
      <c r="H16" s="25"/>
    </row>
    <row r="17" spans="1:8" ht="15" customHeight="1">
      <c r="A17" s="45" t="s">
        <v>9</v>
      </c>
      <c r="B17" s="46"/>
      <c r="C17" s="46"/>
      <c r="D17" s="46"/>
      <c r="E17" s="46"/>
      <c r="F17" s="46"/>
      <c r="G17" s="47"/>
      <c r="H17" s="25"/>
    </row>
    <row r="18" spans="1:8" ht="22.5" customHeight="1" hidden="1">
      <c r="A18" s="1" t="s">
        <v>12</v>
      </c>
      <c r="B18" s="1"/>
      <c r="C18" s="6" t="s">
        <v>30</v>
      </c>
      <c r="D18" s="1" t="s">
        <v>19</v>
      </c>
      <c r="E18" s="16"/>
      <c r="F18" s="10"/>
      <c r="G18" s="10"/>
      <c r="H18" s="25"/>
    </row>
    <row r="19" spans="1:8" ht="22.5" customHeight="1" hidden="1">
      <c r="A19" s="1" t="s">
        <v>13</v>
      </c>
      <c r="B19" s="1"/>
      <c r="C19" s="6" t="s">
        <v>31</v>
      </c>
      <c r="D19" s="1" t="s">
        <v>19</v>
      </c>
      <c r="E19" s="16"/>
      <c r="F19" s="10"/>
      <c r="G19" s="10"/>
      <c r="H19" s="25"/>
    </row>
    <row r="20" spans="1:8" ht="22.5" customHeight="1" hidden="1">
      <c r="A20" s="1" t="s">
        <v>14</v>
      </c>
      <c r="B20" s="1"/>
      <c r="C20" s="6" t="s">
        <v>22</v>
      </c>
      <c r="D20" s="1" t="s">
        <v>20</v>
      </c>
      <c r="E20" s="16"/>
      <c r="F20" s="10"/>
      <c r="G20" s="10"/>
      <c r="H20" s="25"/>
    </row>
    <row r="21" spans="1:8" ht="22.5" customHeight="1" hidden="1">
      <c r="A21" s="7"/>
      <c r="B21" s="9"/>
      <c r="C21" s="30" t="s">
        <v>10</v>
      </c>
      <c r="D21" s="9"/>
      <c r="E21" s="11"/>
      <c r="F21" s="10"/>
      <c r="G21" s="10"/>
      <c r="H21" s="25"/>
    </row>
    <row r="22" spans="1:8" ht="31.5" customHeight="1" hidden="1">
      <c r="A22" s="1" t="s">
        <v>15</v>
      </c>
      <c r="B22" s="1"/>
      <c r="C22" s="6" t="s">
        <v>32</v>
      </c>
      <c r="D22" s="1" t="s">
        <v>29</v>
      </c>
      <c r="E22" s="16"/>
      <c r="F22" s="10"/>
      <c r="G22" s="10"/>
      <c r="H22" s="25"/>
    </row>
    <row r="23" spans="1:8" ht="31.5" customHeight="1" hidden="1">
      <c r="A23" s="1" t="s">
        <v>16</v>
      </c>
      <c r="B23" s="1"/>
      <c r="C23" s="6" t="s">
        <v>33</v>
      </c>
      <c r="D23" s="1" t="s">
        <v>29</v>
      </c>
      <c r="E23" s="16"/>
      <c r="F23" s="10"/>
      <c r="G23" s="10"/>
      <c r="H23" s="25"/>
    </row>
    <row r="24" spans="1:8" ht="55.5" customHeight="1" hidden="1">
      <c r="A24" s="1" t="s">
        <v>17</v>
      </c>
      <c r="B24" s="1"/>
      <c r="C24" s="6" t="s">
        <v>34</v>
      </c>
      <c r="D24" s="1" t="s">
        <v>29</v>
      </c>
      <c r="E24" s="16"/>
      <c r="F24" s="10"/>
      <c r="G24" s="10"/>
      <c r="H24" s="25"/>
    </row>
    <row r="25" spans="1:8" ht="13.5">
      <c r="A25" s="1" t="s">
        <v>3</v>
      </c>
      <c r="B25" s="1"/>
      <c r="C25" s="23" t="s">
        <v>86</v>
      </c>
      <c r="D25" s="1"/>
      <c r="E25" s="16"/>
      <c r="F25" s="10"/>
      <c r="G25" s="10"/>
      <c r="H25" s="25"/>
    </row>
    <row r="26" spans="1:8" ht="42.75">
      <c r="A26" s="1" t="s">
        <v>4</v>
      </c>
      <c r="B26" s="1" t="s">
        <v>60</v>
      </c>
      <c r="C26" s="6" t="s">
        <v>85</v>
      </c>
      <c r="D26" s="2" t="s">
        <v>29</v>
      </c>
      <c r="E26" s="16">
        <v>34.17</v>
      </c>
      <c r="F26" s="10"/>
      <c r="G26" s="10"/>
      <c r="H26" s="25"/>
    </row>
    <row r="27" spans="1:8" ht="54">
      <c r="A27" s="1" t="s">
        <v>5</v>
      </c>
      <c r="B27" s="1" t="s">
        <v>94</v>
      </c>
      <c r="C27" s="6" t="s">
        <v>75</v>
      </c>
      <c r="D27" s="2" t="s">
        <v>29</v>
      </c>
      <c r="E27" s="16">
        <v>8.2</v>
      </c>
      <c r="F27" s="1"/>
      <c r="G27" s="10"/>
      <c r="H27" s="25"/>
    </row>
    <row r="28" spans="1:8" ht="27">
      <c r="A28" s="1" t="s">
        <v>45</v>
      </c>
      <c r="B28" s="26" t="s">
        <v>95</v>
      </c>
      <c r="C28" s="6" t="s">
        <v>76</v>
      </c>
      <c r="D28" s="2" t="s">
        <v>29</v>
      </c>
      <c r="E28" s="16">
        <v>3.42</v>
      </c>
      <c r="F28" s="10"/>
      <c r="G28" s="10"/>
      <c r="H28" s="25"/>
    </row>
    <row r="29" spans="1:8" ht="15.75">
      <c r="A29" s="1" t="s">
        <v>46</v>
      </c>
      <c r="B29" s="2" t="s">
        <v>96</v>
      </c>
      <c r="C29" s="6" t="s">
        <v>77</v>
      </c>
      <c r="D29" s="2" t="s">
        <v>29</v>
      </c>
      <c r="E29" s="16">
        <v>5.02</v>
      </c>
      <c r="F29" s="10"/>
      <c r="G29" s="10"/>
      <c r="H29" s="25"/>
    </row>
    <row r="30" spans="1:8" ht="13.5">
      <c r="A30" s="1" t="s">
        <v>47</v>
      </c>
      <c r="B30" s="1" t="s">
        <v>97</v>
      </c>
      <c r="C30" s="6" t="s">
        <v>78</v>
      </c>
      <c r="D30" s="1" t="s">
        <v>20</v>
      </c>
      <c r="E30" s="16">
        <v>8.5</v>
      </c>
      <c r="F30" s="10"/>
      <c r="G30" s="10"/>
      <c r="H30" s="25"/>
    </row>
    <row r="31" spans="1:8" ht="27">
      <c r="A31" s="1" t="s">
        <v>106</v>
      </c>
      <c r="B31" s="27" t="s">
        <v>98</v>
      </c>
      <c r="C31" s="6" t="s">
        <v>79</v>
      </c>
      <c r="D31" s="2" t="s">
        <v>28</v>
      </c>
      <c r="E31" s="16">
        <v>32.3</v>
      </c>
      <c r="F31" s="10"/>
      <c r="G31" s="10"/>
      <c r="H31" s="25"/>
    </row>
    <row r="32" spans="1:8" ht="27.75" customHeight="1">
      <c r="A32" s="1" t="s">
        <v>107</v>
      </c>
      <c r="B32" s="1" t="s">
        <v>99</v>
      </c>
      <c r="C32" s="6" t="s">
        <v>80</v>
      </c>
      <c r="D32" s="2" t="s">
        <v>29</v>
      </c>
      <c r="E32" s="16">
        <v>19.55</v>
      </c>
      <c r="F32" s="10"/>
      <c r="G32" s="10"/>
      <c r="H32" s="25"/>
    </row>
    <row r="33" spans="1:8" ht="45">
      <c r="A33" s="1" t="s">
        <v>108</v>
      </c>
      <c r="B33" s="1" t="s">
        <v>128</v>
      </c>
      <c r="C33" s="6" t="s">
        <v>81</v>
      </c>
      <c r="D33" s="2" t="s">
        <v>29</v>
      </c>
      <c r="E33" s="16">
        <v>8.6</v>
      </c>
      <c r="F33" s="10"/>
      <c r="G33" s="10"/>
      <c r="H33" s="25"/>
    </row>
    <row r="34" spans="1:8" ht="84.75" customHeight="1">
      <c r="A34" s="1" t="s">
        <v>111</v>
      </c>
      <c r="B34" s="28" t="s">
        <v>100</v>
      </c>
      <c r="C34" s="6" t="s">
        <v>82</v>
      </c>
      <c r="D34" s="2" t="s">
        <v>29</v>
      </c>
      <c r="E34" s="16">
        <v>7.5</v>
      </c>
      <c r="F34" s="10"/>
      <c r="G34" s="10"/>
      <c r="H34" s="25"/>
    </row>
    <row r="35" spans="1:8" ht="27">
      <c r="A35" s="1" t="s">
        <v>112</v>
      </c>
      <c r="B35" s="27" t="s">
        <v>98</v>
      </c>
      <c r="C35" s="6" t="s">
        <v>83</v>
      </c>
      <c r="D35" s="2" t="s">
        <v>28</v>
      </c>
      <c r="E35" s="16">
        <v>20</v>
      </c>
      <c r="F35" s="10"/>
      <c r="G35" s="10"/>
      <c r="H35" s="25"/>
    </row>
    <row r="36" spans="1:8" ht="27">
      <c r="A36" s="1" t="s">
        <v>113</v>
      </c>
      <c r="B36" s="1" t="s">
        <v>128</v>
      </c>
      <c r="C36" s="6" t="s">
        <v>84</v>
      </c>
      <c r="D36" s="2" t="s">
        <v>29</v>
      </c>
      <c r="E36" s="16">
        <v>1.54</v>
      </c>
      <c r="F36" s="10"/>
      <c r="G36" s="10"/>
      <c r="H36" s="25"/>
    </row>
    <row r="37" spans="1:8" ht="13.5">
      <c r="A37" s="1"/>
      <c r="B37" s="1"/>
      <c r="C37" s="23" t="s">
        <v>36</v>
      </c>
      <c r="D37" s="1"/>
      <c r="E37" s="16"/>
      <c r="F37" s="10"/>
      <c r="G37" s="10"/>
      <c r="H37" s="25"/>
    </row>
    <row r="38" spans="1:8" ht="40.5">
      <c r="A38" s="1" t="s">
        <v>114</v>
      </c>
      <c r="B38" s="1" t="s">
        <v>60</v>
      </c>
      <c r="C38" s="6" t="s">
        <v>74</v>
      </c>
      <c r="D38" s="2" t="s">
        <v>29</v>
      </c>
      <c r="E38" s="10">
        <v>58.65</v>
      </c>
      <c r="F38" s="1"/>
      <c r="G38" s="10"/>
      <c r="H38" s="25"/>
    </row>
    <row r="39" spans="1:8" ht="27">
      <c r="A39" s="1" t="s">
        <v>115</v>
      </c>
      <c r="B39" s="26" t="s">
        <v>95</v>
      </c>
      <c r="C39" s="6" t="s">
        <v>76</v>
      </c>
      <c r="D39" s="2" t="s">
        <v>29</v>
      </c>
      <c r="E39" s="10">
        <v>5.86</v>
      </c>
      <c r="F39" s="1"/>
      <c r="G39" s="10"/>
      <c r="H39" s="25"/>
    </row>
    <row r="40" spans="1:8" ht="15.75">
      <c r="A40" s="1" t="s">
        <v>116</v>
      </c>
      <c r="B40" s="2" t="s">
        <v>96</v>
      </c>
      <c r="C40" s="6" t="s">
        <v>87</v>
      </c>
      <c r="D40" s="2" t="s">
        <v>29</v>
      </c>
      <c r="E40" s="10">
        <v>6.9</v>
      </c>
      <c r="F40" s="1"/>
      <c r="G40" s="10"/>
      <c r="H40" s="25"/>
    </row>
    <row r="41" spans="1:8" ht="27.75">
      <c r="A41" s="1" t="s">
        <v>117</v>
      </c>
      <c r="B41" s="1" t="s">
        <v>101</v>
      </c>
      <c r="C41" s="6" t="s">
        <v>88</v>
      </c>
      <c r="D41" s="1" t="s">
        <v>29</v>
      </c>
      <c r="E41" s="10">
        <v>16.44</v>
      </c>
      <c r="F41" s="1"/>
      <c r="G41" s="10"/>
      <c r="H41" s="25"/>
    </row>
    <row r="42" spans="1:8" ht="40.5">
      <c r="A42" s="1" t="s">
        <v>118</v>
      </c>
      <c r="B42" s="1" t="s">
        <v>102</v>
      </c>
      <c r="C42" s="6" t="s">
        <v>89</v>
      </c>
      <c r="D42" s="1" t="s">
        <v>38</v>
      </c>
      <c r="E42" s="35">
        <v>1.042</v>
      </c>
      <c r="F42" s="1"/>
      <c r="G42" s="10"/>
      <c r="H42" s="25"/>
    </row>
    <row r="43" spans="1:8" ht="40.5">
      <c r="A43" s="1" t="s">
        <v>119</v>
      </c>
      <c r="B43" s="1" t="s">
        <v>102</v>
      </c>
      <c r="C43" s="6" t="s">
        <v>90</v>
      </c>
      <c r="D43" s="1" t="s">
        <v>38</v>
      </c>
      <c r="E43" s="10">
        <v>0.43</v>
      </c>
      <c r="F43" s="1"/>
      <c r="G43" s="10"/>
      <c r="H43" s="25"/>
    </row>
    <row r="44" spans="1:8" ht="27">
      <c r="A44" s="1" t="s">
        <v>120</v>
      </c>
      <c r="B44" s="27" t="s">
        <v>98</v>
      </c>
      <c r="C44" s="6" t="s">
        <v>79</v>
      </c>
      <c r="D44" s="2" t="s">
        <v>28</v>
      </c>
      <c r="E44" s="10">
        <v>69</v>
      </c>
      <c r="F44" s="1"/>
      <c r="G44" s="10"/>
      <c r="H44" s="25"/>
    </row>
    <row r="45" spans="1:8" ht="15.75">
      <c r="A45" s="1" t="s">
        <v>121</v>
      </c>
      <c r="B45" s="1" t="s">
        <v>99</v>
      </c>
      <c r="C45" s="6" t="s">
        <v>80</v>
      </c>
      <c r="D45" s="2" t="s">
        <v>29</v>
      </c>
      <c r="E45" s="10">
        <v>33.93</v>
      </c>
      <c r="F45" s="1"/>
      <c r="G45" s="10"/>
      <c r="H45" s="25"/>
    </row>
    <row r="46" spans="1:8" ht="29.25">
      <c r="A46" s="1" t="s">
        <v>122</v>
      </c>
      <c r="B46" s="1" t="s">
        <v>101</v>
      </c>
      <c r="C46" s="6" t="s">
        <v>91</v>
      </c>
      <c r="D46" s="2" t="s">
        <v>29</v>
      </c>
      <c r="E46" s="10">
        <v>8.28</v>
      </c>
      <c r="F46" s="1"/>
      <c r="G46" s="10"/>
      <c r="H46" s="25"/>
    </row>
    <row r="47" spans="1:8" ht="40.5">
      <c r="A47" s="1" t="s">
        <v>123</v>
      </c>
      <c r="B47" s="1" t="s">
        <v>102</v>
      </c>
      <c r="C47" s="6" t="s">
        <v>89</v>
      </c>
      <c r="D47" s="1" t="s">
        <v>38</v>
      </c>
      <c r="E47" s="10">
        <v>1.05</v>
      </c>
      <c r="F47" s="1"/>
      <c r="G47" s="10"/>
      <c r="H47" s="25"/>
    </row>
    <row r="48" spans="1:8" ht="40.5">
      <c r="A48" s="1" t="s">
        <v>124</v>
      </c>
      <c r="B48" s="1" t="s">
        <v>102</v>
      </c>
      <c r="C48" s="6" t="s">
        <v>90</v>
      </c>
      <c r="D48" s="1" t="s">
        <v>38</v>
      </c>
      <c r="E48" s="10">
        <v>0.26</v>
      </c>
      <c r="F48" s="1"/>
      <c r="G48" s="10"/>
      <c r="H48" s="25"/>
    </row>
    <row r="49" spans="1:8" ht="28.5">
      <c r="A49" s="1" t="s">
        <v>125</v>
      </c>
      <c r="B49" s="1" t="s">
        <v>128</v>
      </c>
      <c r="C49" s="6" t="s">
        <v>103</v>
      </c>
      <c r="D49" s="2" t="s">
        <v>29</v>
      </c>
      <c r="E49" s="10">
        <v>14.98</v>
      </c>
      <c r="F49" s="10"/>
      <c r="G49" s="10"/>
      <c r="H49" s="25"/>
    </row>
    <row r="50" spans="1:8" ht="27">
      <c r="A50" s="1" t="s">
        <v>126</v>
      </c>
      <c r="B50" s="27" t="s">
        <v>98</v>
      </c>
      <c r="C50" s="6" t="s">
        <v>83</v>
      </c>
      <c r="D50" s="2" t="s">
        <v>28</v>
      </c>
      <c r="E50" s="10">
        <v>20.65</v>
      </c>
      <c r="F50" s="1"/>
      <c r="G50" s="10"/>
      <c r="H50" s="25"/>
    </row>
    <row r="51" spans="1:8" ht="27">
      <c r="A51" s="1" t="s">
        <v>127</v>
      </c>
      <c r="B51" s="1" t="s">
        <v>128</v>
      </c>
      <c r="C51" s="6" t="s">
        <v>84</v>
      </c>
      <c r="D51" s="1" t="s">
        <v>29</v>
      </c>
      <c r="E51" s="10">
        <v>10.78</v>
      </c>
      <c r="F51" s="1"/>
      <c r="G51" s="10"/>
      <c r="H51" s="25"/>
    </row>
    <row r="52" spans="1:8" ht="13.5">
      <c r="A52" s="41" t="s">
        <v>53</v>
      </c>
      <c r="B52" s="42"/>
      <c r="C52" s="42"/>
      <c r="D52" s="42"/>
      <c r="E52" s="42"/>
      <c r="F52" s="42"/>
      <c r="G52" s="36">
        <f>SUM(G26:G51)</f>
        <v>0</v>
      </c>
      <c r="H52" s="25"/>
    </row>
    <row r="53" spans="1:8" ht="15" customHeight="1">
      <c r="A53" s="45" t="s">
        <v>48</v>
      </c>
      <c r="B53" s="46"/>
      <c r="C53" s="46"/>
      <c r="D53" s="46"/>
      <c r="E53" s="46"/>
      <c r="F53" s="46"/>
      <c r="G53" s="47"/>
      <c r="H53" s="25"/>
    </row>
    <row r="54" spans="1:8" ht="13.5">
      <c r="A54" s="1"/>
      <c r="B54" s="1"/>
      <c r="C54" s="31" t="s">
        <v>39</v>
      </c>
      <c r="D54" s="1"/>
      <c r="E54" s="16"/>
      <c r="F54" s="10"/>
      <c r="G54" s="10"/>
      <c r="H54" s="25"/>
    </row>
    <row r="55" spans="1:8" ht="28.5">
      <c r="A55" s="1" t="s">
        <v>3</v>
      </c>
      <c r="B55" s="1" t="s">
        <v>64</v>
      </c>
      <c r="C55" s="13" t="s">
        <v>43</v>
      </c>
      <c r="D55" s="1" t="s">
        <v>29</v>
      </c>
      <c r="E55" s="16">
        <v>669.24</v>
      </c>
      <c r="F55" s="10"/>
      <c r="G55" s="10"/>
      <c r="H55" s="25"/>
    </row>
    <row r="56" spans="1:8" ht="54">
      <c r="A56" s="1" t="s">
        <v>4</v>
      </c>
      <c r="B56" s="1" t="s">
        <v>61</v>
      </c>
      <c r="C56" s="6" t="s">
        <v>37</v>
      </c>
      <c r="D56" s="1" t="s">
        <v>28</v>
      </c>
      <c r="E56" s="16">
        <v>6692.4</v>
      </c>
      <c r="F56" s="10"/>
      <c r="G56" s="10"/>
      <c r="H56" s="25"/>
    </row>
    <row r="57" spans="1:8" ht="13.5">
      <c r="A57" s="1" t="s">
        <v>5</v>
      </c>
      <c r="B57" s="1" t="s">
        <v>62</v>
      </c>
      <c r="C57" s="6" t="s">
        <v>11</v>
      </c>
      <c r="D57" s="1" t="s">
        <v>38</v>
      </c>
      <c r="E57" s="16">
        <v>4.5</v>
      </c>
      <c r="F57" s="10"/>
      <c r="G57" s="10"/>
      <c r="H57" s="25"/>
    </row>
    <row r="58" spans="1:8" ht="27">
      <c r="A58" s="1" t="s">
        <v>45</v>
      </c>
      <c r="B58" s="1" t="s">
        <v>63</v>
      </c>
      <c r="C58" s="6" t="s">
        <v>42</v>
      </c>
      <c r="D58" s="1" t="s">
        <v>28</v>
      </c>
      <c r="E58" s="16">
        <v>6435</v>
      </c>
      <c r="F58" s="10"/>
      <c r="G58" s="10"/>
      <c r="H58" s="25"/>
    </row>
    <row r="59" spans="1:8" ht="13.5">
      <c r="A59" s="1"/>
      <c r="B59" s="1"/>
      <c r="C59" s="31" t="s">
        <v>40</v>
      </c>
      <c r="D59" s="1"/>
      <c r="E59" s="16"/>
      <c r="F59" s="10"/>
      <c r="G59" s="10"/>
      <c r="H59" s="25"/>
    </row>
    <row r="60" spans="1:8" ht="27">
      <c r="A60" s="1" t="s">
        <v>46</v>
      </c>
      <c r="B60" s="1" t="s">
        <v>64</v>
      </c>
      <c r="C60" s="6" t="s">
        <v>44</v>
      </c>
      <c r="D60" s="1" t="s">
        <v>29</v>
      </c>
      <c r="E60" s="16">
        <v>1112.28</v>
      </c>
      <c r="F60" s="10"/>
      <c r="G60" s="10"/>
      <c r="H60" s="25"/>
    </row>
    <row r="61" spans="1:8" ht="54">
      <c r="A61" s="1" t="s">
        <v>47</v>
      </c>
      <c r="B61" s="1" t="s">
        <v>61</v>
      </c>
      <c r="C61" s="6" t="s">
        <v>37</v>
      </c>
      <c r="D61" s="1" t="s">
        <v>28</v>
      </c>
      <c r="E61" s="16">
        <v>3707.6</v>
      </c>
      <c r="F61" s="10"/>
      <c r="G61" s="10"/>
      <c r="H61" s="25"/>
    </row>
    <row r="62" spans="1:8" ht="13.5">
      <c r="A62" s="1" t="s">
        <v>106</v>
      </c>
      <c r="B62" s="1" t="s">
        <v>62</v>
      </c>
      <c r="C62" s="6" t="s">
        <v>11</v>
      </c>
      <c r="D62" s="1" t="s">
        <v>38</v>
      </c>
      <c r="E62" s="16">
        <v>0.5</v>
      </c>
      <c r="F62" s="10"/>
      <c r="G62" s="10"/>
      <c r="H62" s="25"/>
    </row>
    <row r="63" spans="1:8" ht="27">
      <c r="A63" s="1" t="s">
        <v>107</v>
      </c>
      <c r="B63" s="1" t="s">
        <v>63</v>
      </c>
      <c r="C63" s="6" t="s">
        <v>42</v>
      </c>
      <c r="D63" s="1" t="s">
        <v>28</v>
      </c>
      <c r="E63" s="16">
        <v>713</v>
      </c>
      <c r="F63" s="10"/>
      <c r="G63" s="10"/>
      <c r="H63" s="25"/>
    </row>
    <row r="64" spans="1:8" ht="27">
      <c r="A64" s="1" t="s">
        <v>108</v>
      </c>
      <c r="B64" s="1" t="s">
        <v>64</v>
      </c>
      <c r="C64" s="14" t="s">
        <v>26</v>
      </c>
      <c r="D64" s="1" t="s">
        <v>29</v>
      </c>
      <c r="E64" s="16">
        <v>765.7</v>
      </c>
      <c r="F64" s="10"/>
      <c r="G64" s="10"/>
      <c r="H64" s="25"/>
    </row>
    <row r="65" spans="1:8" ht="13.5">
      <c r="A65" s="41" t="s">
        <v>54</v>
      </c>
      <c r="B65" s="42"/>
      <c r="C65" s="42"/>
      <c r="D65" s="42"/>
      <c r="E65" s="42"/>
      <c r="F65" s="42"/>
      <c r="G65" s="36">
        <f>SUM(G54:G64)</f>
        <v>0</v>
      </c>
      <c r="H65" s="25"/>
    </row>
    <row r="66" spans="1:8" ht="27">
      <c r="A66" s="7"/>
      <c r="B66" s="9"/>
      <c r="C66" s="8" t="s">
        <v>27</v>
      </c>
      <c r="D66" s="9"/>
      <c r="E66" s="11"/>
      <c r="F66" s="10"/>
      <c r="G66" s="10"/>
      <c r="H66" s="25"/>
    </row>
    <row r="67" spans="1:8" ht="13.5">
      <c r="A67" s="1" t="s">
        <v>3</v>
      </c>
      <c r="B67" s="1"/>
      <c r="C67" s="6" t="s">
        <v>41</v>
      </c>
      <c r="D67" s="1"/>
      <c r="E67" s="16"/>
      <c r="F67" s="10"/>
      <c r="G67" s="10"/>
      <c r="H67" s="25"/>
    </row>
    <row r="68" spans="1:8" ht="28.5">
      <c r="A68" s="1" t="s">
        <v>4</v>
      </c>
      <c r="B68" s="1" t="s">
        <v>64</v>
      </c>
      <c r="C68" s="13" t="s">
        <v>43</v>
      </c>
      <c r="D68" s="1" t="s">
        <v>29</v>
      </c>
      <c r="E68" s="16">
        <v>27.8</v>
      </c>
      <c r="F68" s="10"/>
      <c r="G68" s="10"/>
      <c r="H68" s="25"/>
    </row>
    <row r="69" spans="1:8" ht="54">
      <c r="A69" s="1" t="s">
        <v>5</v>
      </c>
      <c r="B69" s="1" t="s">
        <v>61</v>
      </c>
      <c r="C69" s="6" t="s">
        <v>37</v>
      </c>
      <c r="D69" s="1" t="s">
        <v>28</v>
      </c>
      <c r="E69" s="16">
        <v>278.08</v>
      </c>
      <c r="F69" s="10"/>
      <c r="G69" s="10"/>
      <c r="H69" s="25"/>
    </row>
    <row r="70" spans="1:8" ht="13.5">
      <c r="A70" s="1" t="s">
        <v>45</v>
      </c>
      <c r="B70" s="1" t="s">
        <v>62</v>
      </c>
      <c r="C70" s="6" t="s">
        <v>11</v>
      </c>
      <c r="D70" s="1" t="s">
        <v>38</v>
      </c>
      <c r="E70" s="16">
        <v>0.19</v>
      </c>
      <c r="F70" s="10"/>
      <c r="G70" s="10"/>
      <c r="H70" s="25"/>
    </row>
    <row r="71" spans="1:8" ht="27">
      <c r="A71" s="1" t="s">
        <v>46</v>
      </c>
      <c r="B71" s="1" t="s">
        <v>63</v>
      </c>
      <c r="C71" s="6" t="s">
        <v>42</v>
      </c>
      <c r="D71" s="1" t="s">
        <v>28</v>
      </c>
      <c r="E71" s="16">
        <v>267.36</v>
      </c>
      <c r="F71" s="10"/>
      <c r="G71" s="10"/>
      <c r="H71" s="25"/>
    </row>
    <row r="72" spans="1:8" ht="27">
      <c r="A72" s="1" t="s">
        <v>47</v>
      </c>
      <c r="B72" s="1" t="s">
        <v>64</v>
      </c>
      <c r="C72" s="14" t="s">
        <v>26</v>
      </c>
      <c r="D72" s="1" t="s">
        <v>29</v>
      </c>
      <c r="E72" s="16">
        <v>32</v>
      </c>
      <c r="F72" s="10"/>
      <c r="G72" s="10"/>
      <c r="H72" s="25"/>
    </row>
    <row r="73" spans="1:8" ht="13.5">
      <c r="A73" s="1"/>
      <c r="B73" s="1"/>
      <c r="C73" s="23" t="s">
        <v>93</v>
      </c>
      <c r="D73" s="9"/>
      <c r="E73" s="11"/>
      <c r="F73" s="10"/>
      <c r="G73" s="10"/>
      <c r="H73" s="25"/>
    </row>
    <row r="74" spans="1:8" ht="42.75">
      <c r="A74" s="1" t="s">
        <v>106</v>
      </c>
      <c r="B74" s="1" t="s">
        <v>60</v>
      </c>
      <c r="C74" s="6" t="s">
        <v>85</v>
      </c>
      <c r="D74" s="1" t="s">
        <v>29</v>
      </c>
      <c r="E74" s="10">
        <v>73.92</v>
      </c>
      <c r="F74" s="10"/>
      <c r="G74" s="10"/>
      <c r="H74" s="25"/>
    </row>
    <row r="75" spans="1:8" ht="27">
      <c r="A75" s="1" t="s">
        <v>107</v>
      </c>
      <c r="B75" s="26" t="s">
        <v>95</v>
      </c>
      <c r="C75" s="6" t="s">
        <v>76</v>
      </c>
      <c r="D75" s="1" t="s">
        <v>29</v>
      </c>
      <c r="E75" s="10">
        <v>7.39</v>
      </c>
      <c r="F75" s="10"/>
      <c r="G75" s="10"/>
      <c r="H75" s="25"/>
    </row>
    <row r="76" spans="1:8" ht="15.75">
      <c r="A76" s="1" t="s">
        <v>108</v>
      </c>
      <c r="B76" s="2" t="s">
        <v>96</v>
      </c>
      <c r="C76" s="6" t="s">
        <v>87</v>
      </c>
      <c r="D76" s="1" t="s">
        <v>29</v>
      </c>
      <c r="E76" s="10">
        <v>6.72</v>
      </c>
      <c r="F76" s="10"/>
      <c r="G76" s="10"/>
      <c r="H76" s="25"/>
    </row>
    <row r="77" spans="1:8" ht="13.5">
      <c r="A77" s="1" t="s">
        <v>109</v>
      </c>
      <c r="B77" s="1" t="s">
        <v>105</v>
      </c>
      <c r="C77" s="6" t="s">
        <v>104</v>
      </c>
      <c r="D77" s="1" t="s">
        <v>20</v>
      </c>
      <c r="E77" s="10">
        <v>96</v>
      </c>
      <c r="F77" s="10"/>
      <c r="G77" s="10"/>
      <c r="H77" s="25"/>
    </row>
    <row r="78" spans="1:8" ht="27">
      <c r="A78" s="1" t="s">
        <v>110</v>
      </c>
      <c r="B78" s="27" t="s">
        <v>98</v>
      </c>
      <c r="C78" s="6" t="s">
        <v>79</v>
      </c>
      <c r="D78" s="1" t="s">
        <v>28</v>
      </c>
      <c r="E78" s="10">
        <v>90.4</v>
      </c>
      <c r="F78" s="10"/>
      <c r="G78" s="10"/>
      <c r="H78" s="25"/>
    </row>
    <row r="79" spans="1:8" ht="15.75">
      <c r="A79" s="1" t="s">
        <v>111</v>
      </c>
      <c r="B79" s="1" t="s">
        <v>99</v>
      </c>
      <c r="C79" s="6" t="s">
        <v>80</v>
      </c>
      <c r="D79" s="1" t="s">
        <v>29</v>
      </c>
      <c r="E79" s="10">
        <v>48</v>
      </c>
      <c r="F79" s="10"/>
      <c r="G79" s="10"/>
      <c r="H79" s="25"/>
    </row>
    <row r="80" spans="1:8" ht="13.5">
      <c r="A80" s="41" t="s">
        <v>73</v>
      </c>
      <c r="B80" s="42"/>
      <c r="C80" s="42"/>
      <c r="D80" s="42"/>
      <c r="E80" s="42"/>
      <c r="F80" s="42"/>
      <c r="G80" s="36">
        <f>SUM(G68:G79)</f>
        <v>0</v>
      </c>
      <c r="H80" s="25"/>
    </row>
    <row r="81" spans="1:8" ht="13.5">
      <c r="A81" s="48" t="s">
        <v>72</v>
      </c>
      <c r="B81" s="49"/>
      <c r="C81" s="50"/>
      <c r="D81" s="12" t="s">
        <v>65</v>
      </c>
      <c r="E81" s="22" t="s">
        <v>21</v>
      </c>
      <c r="F81" s="21" t="s">
        <v>21</v>
      </c>
      <c r="G81" s="22">
        <f>G80+G65+G52+G16+G12</f>
        <v>0</v>
      </c>
      <c r="H81" s="25"/>
    </row>
    <row r="82" spans="1:8" ht="13.5">
      <c r="A82" s="48" t="s">
        <v>67</v>
      </c>
      <c r="B82" s="49"/>
      <c r="C82" s="50"/>
      <c r="D82" s="12" t="s">
        <v>66</v>
      </c>
      <c r="E82" s="22"/>
      <c r="F82" s="21" t="s">
        <v>21</v>
      </c>
      <c r="G82" s="22">
        <f>G81*0.08</f>
        <v>0</v>
      </c>
      <c r="H82" s="25"/>
    </row>
    <row r="83" spans="1:8" ht="13.5">
      <c r="A83" s="48" t="s">
        <v>35</v>
      </c>
      <c r="B83" s="49"/>
      <c r="C83" s="50"/>
      <c r="D83" s="12" t="s">
        <v>65</v>
      </c>
      <c r="E83" s="22" t="s">
        <v>21</v>
      </c>
      <c r="F83" s="21" t="s">
        <v>21</v>
      </c>
      <c r="G83" s="22">
        <f>G81+G82</f>
        <v>0</v>
      </c>
      <c r="H83" s="25"/>
    </row>
    <row r="84" spans="1:8" ht="13.5">
      <c r="A84" s="48" t="s">
        <v>68</v>
      </c>
      <c r="B84" s="49"/>
      <c r="C84" s="50"/>
      <c r="D84" s="12" t="s">
        <v>66</v>
      </c>
      <c r="E84" s="22"/>
      <c r="F84" s="21" t="s">
        <v>21</v>
      </c>
      <c r="G84" s="22">
        <f>G83*0.06</f>
        <v>0</v>
      </c>
      <c r="H84" s="25"/>
    </row>
    <row r="85" spans="1:8" ht="13.5">
      <c r="A85" s="48" t="s">
        <v>35</v>
      </c>
      <c r="B85" s="49"/>
      <c r="C85" s="50"/>
      <c r="D85" s="12" t="s">
        <v>65</v>
      </c>
      <c r="E85" s="22" t="s">
        <v>21</v>
      </c>
      <c r="F85" s="21" t="s">
        <v>21</v>
      </c>
      <c r="G85" s="22">
        <f>G84+G83</f>
        <v>0</v>
      </c>
      <c r="H85" s="25"/>
    </row>
    <row r="86" spans="1:8" ht="13.5">
      <c r="A86" s="48" t="s">
        <v>69</v>
      </c>
      <c r="B86" s="49"/>
      <c r="C86" s="50"/>
      <c r="D86" s="12" t="s">
        <v>66</v>
      </c>
      <c r="E86" s="22"/>
      <c r="F86" s="21" t="s">
        <v>21</v>
      </c>
      <c r="G86" s="22">
        <f>G85*0.03</f>
        <v>0</v>
      </c>
      <c r="H86" s="25"/>
    </row>
    <row r="87" spans="1:8" ht="13.5">
      <c r="A87" s="48" t="s">
        <v>35</v>
      </c>
      <c r="B87" s="49"/>
      <c r="C87" s="50"/>
      <c r="D87" s="12" t="s">
        <v>65</v>
      </c>
      <c r="E87" s="22" t="s">
        <v>21</v>
      </c>
      <c r="F87" s="21" t="s">
        <v>21</v>
      </c>
      <c r="G87" s="22">
        <f>G86+G85</f>
        <v>0</v>
      </c>
      <c r="H87" s="25"/>
    </row>
    <row r="88" spans="1:8" ht="13.5">
      <c r="A88" s="48" t="s">
        <v>70</v>
      </c>
      <c r="B88" s="49"/>
      <c r="C88" s="50"/>
      <c r="D88" s="12" t="s">
        <v>66</v>
      </c>
      <c r="E88" s="22">
        <v>18</v>
      </c>
      <c r="F88" s="21" t="s">
        <v>21</v>
      </c>
      <c r="G88" s="22">
        <f>G87*0.18</f>
        <v>0</v>
      </c>
      <c r="H88" s="25"/>
    </row>
    <row r="89" spans="1:8" ht="13.5">
      <c r="A89" s="48" t="s">
        <v>71</v>
      </c>
      <c r="B89" s="49"/>
      <c r="C89" s="50"/>
      <c r="D89" s="12" t="s">
        <v>65</v>
      </c>
      <c r="E89" s="22" t="s">
        <v>21</v>
      </c>
      <c r="F89" s="21" t="s">
        <v>21</v>
      </c>
      <c r="G89" s="22">
        <f>G88+G87</f>
        <v>0</v>
      </c>
      <c r="H89" s="25"/>
    </row>
    <row r="90" spans="1:3" ht="13.5">
      <c r="A90" s="57"/>
      <c r="B90" s="57"/>
      <c r="C90" s="57"/>
    </row>
  </sheetData>
  <sheetProtection/>
  <mergeCells count="30">
    <mergeCell ref="A6:A7"/>
    <mergeCell ref="A90:C90"/>
    <mergeCell ref="A80:F80"/>
    <mergeCell ref="A84:C84"/>
    <mergeCell ref="A85:C85"/>
    <mergeCell ref="A86:C86"/>
    <mergeCell ref="A87:C87"/>
    <mergeCell ref="A88:C88"/>
    <mergeCell ref="A89:C89"/>
    <mergeCell ref="A83:C83"/>
    <mergeCell ref="A81:C81"/>
    <mergeCell ref="A82:C82"/>
    <mergeCell ref="E6:E7"/>
    <mergeCell ref="G6:G7"/>
    <mergeCell ref="A12:F12"/>
    <mergeCell ref="A16:F16"/>
    <mergeCell ref="A52:F52"/>
    <mergeCell ref="F6:F7"/>
    <mergeCell ref="A9:G9"/>
    <mergeCell ref="A13:G13"/>
    <mergeCell ref="A1:G1"/>
    <mergeCell ref="A2:G2"/>
    <mergeCell ref="A4:E4"/>
    <mergeCell ref="A3:D3"/>
    <mergeCell ref="D6:D7"/>
    <mergeCell ref="A65:F65"/>
    <mergeCell ref="B6:B7"/>
    <mergeCell ref="A17:G17"/>
    <mergeCell ref="A53:G53"/>
    <mergeCell ref="C6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Davit Kisishvili</cp:lastModifiedBy>
  <cp:lastPrinted>2014-03-27T23:33:09Z</cp:lastPrinted>
  <dcterms:created xsi:type="dcterms:W3CDTF">2013-04-21T20:24:51Z</dcterms:created>
  <dcterms:modified xsi:type="dcterms:W3CDTF">2017-03-24T13:35:40Z</dcterms:modified>
  <cp:category/>
  <cp:version/>
  <cp:contentType/>
  <cp:contentStatus/>
</cp:coreProperties>
</file>