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Sheet1!$C$1:$C$81</definedName>
    <definedName name="_xlnm.Print_Area" localSheetId="0">Sheet1!$A$1:$M$81</definedName>
  </definedNames>
  <calcPr calcId="162913"/>
</workbook>
</file>

<file path=xl/calcChain.xml><?xml version="1.0" encoding="utf-8"?>
<calcChain xmlns="http://schemas.openxmlformats.org/spreadsheetml/2006/main">
  <c r="F48" i="1" l="1"/>
  <c r="F49" i="1" s="1"/>
  <c r="F51" i="1" l="1"/>
  <c r="F53" i="1" s="1"/>
  <c r="F54" i="1" l="1"/>
  <c r="F55" i="1"/>
  <c r="F65" i="1"/>
  <c r="F60" i="1"/>
  <c r="F42" i="1" l="1"/>
  <c r="F34" i="1"/>
  <c r="F22" i="1"/>
  <c r="F21" i="1"/>
  <c r="F20" i="1"/>
  <c r="F19" i="1"/>
  <c r="F18" i="1"/>
  <c r="F14" i="1"/>
  <c r="F10" i="1"/>
</calcChain>
</file>

<file path=xl/sharedStrings.xml><?xml version="1.0" encoding="utf-8"?>
<sst xmlns="http://schemas.openxmlformats.org/spreadsheetml/2006/main" count="137" uniqueCount="96">
  <si>
    <t xml:space="preserve"> ხარჯთაღრიცხვა</t>
  </si>
  <si>
    <t>№</t>
  </si>
  <si>
    <t>ხარჯთაღრიცხვის კრებული, ცხრილი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</si>
  <si>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</si>
  <si>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</si>
  <si>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</si>
  <si>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</si>
  <si>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</si>
  <si>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მექანიზმები</t>
  </si>
  <si>
    <t>სულ</t>
  </si>
  <si>
    <t>ერთეული</t>
  </si>
  <si>
    <t>1</t>
  </si>
  <si>
    <t>რკ/ბეტონის ფილის ჩახერხვა</t>
  </si>
  <si>
    <t>გ.მ</t>
  </si>
  <si>
    <t>6-30-3.</t>
  </si>
  <si>
    <t>27-9-4.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</si>
  <si>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</si>
  <si>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სანგრევი ჩაქუჩი</t>
  </si>
  <si>
    <t>ლარი</t>
  </si>
  <si>
    <t>რკ/ბეტონის ფილის მონგრევა პნევმოჩაქუჩებით</t>
  </si>
  <si>
    <t>1-81-4.</t>
  </si>
  <si>
    <t>სამშენებლო ნაგვის დატვირთვა ა/თვითმცლელზე</t>
  </si>
  <si>
    <t>სამშენებლო ნაგვის გატანა 25 კმ/ზე</t>
  </si>
  <si>
    <t>სრფ. II კვტ. დონეზე</t>
  </si>
  <si>
    <t>ტ</t>
  </si>
  <si>
    <t>რკ/ბეტონის ფილის მოწყობა</t>
  </si>
  <si>
    <t>არმატურა D-12 AIII</t>
  </si>
  <si>
    <t>ბეტონი მ-300</t>
  </si>
  <si>
    <t>ყალიბის ფარი 25 მმ</t>
  </si>
  <si>
    <t>ფიცარი II ხრ. 25-32 მმ</t>
  </si>
  <si>
    <t>ფიცარი II ხრ. 40 მმ და ზევით</t>
  </si>
  <si>
    <t>ფიცარი III ხრ. 40 მმ და ზევით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</si>
  <si>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</si>
  <si>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</si>
  <si>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---</t>
  </si>
  <si>
    <t>6-16-3.</t>
  </si>
  <si>
    <t>ჯამი</t>
  </si>
  <si>
    <t>ტრანსპორტირების ხარჯები</t>
  </si>
  <si>
    <t>ზედნადები ხარჯები</t>
  </si>
  <si>
    <t>გეგმიური დაგროვება</t>
  </si>
  <si>
    <t>სამშენებლო სამუშოები</t>
  </si>
  <si>
    <t>სანტექნიკური სამუშოები</t>
  </si>
  <si>
    <t>რ 25-5-4.</t>
  </si>
  <si>
    <t>არსებული ლითონის მილების დემონტაჟი</t>
  </si>
  <si>
    <t>22-8-4.</t>
  </si>
  <si>
    <t>22-8-1.</t>
  </si>
  <si>
    <t>18-8-1.</t>
  </si>
  <si>
    <t>საცირკულაციო ტუმბოს მონტაჟი BPH 60/340 65 M</t>
  </si>
  <si>
    <t xml:space="preserve">საცირკულაციო ტუმბო BPH 60/340 65 M </t>
  </si>
  <si>
    <t>ც</t>
  </si>
  <si>
    <t>18-2-10.</t>
  </si>
  <si>
    <t>გაზის სანთურას მონტაჟი MAX GAZ 250</t>
  </si>
  <si>
    <t>გაზის სანთურა MAX GAZ 250</t>
  </si>
  <si>
    <t>საცირკულაციო ტუმბოს დემონტაჟი</t>
  </si>
  <si>
    <t>რ 18-8-1.</t>
  </si>
  <si>
    <t>გაზის სანთურას დემონტაჟი</t>
  </si>
  <si>
    <t>რ18-2-10.</t>
  </si>
  <si>
    <t>სულ ორივე სამუშაოების ჯამი</t>
  </si>
  <si>
    <t>გაუთვალისწინებელი ხარჯები</t>
  </si>
  <si>
    <t>დღგ</t>
  </si>
  <si>
    <t>სულ სახარჯთაღრიცხვო</t>
  </si>
  <si>
    <t>სსიპ საქართველოს შსს მომსახურების სააგენტოს, დასავლეთ საქართველოს ბათუმის მომსახურების ცენტრის (სამსახური) ადმინისტრაციული შენობის, დაზიანებული გათბობა-გაგრილების სისტემის შეცვლის სამუშაოების</t>
  </si>
  <si>
    <t>cali</t>
  </si>
  <si>
    <r>
      <t>muxli 90</t>
    </r>
    <r>
      <rPr>
        <sz val="10"/>
        <color theme="1"/>
        <rFont val="SPKolheti"/>
        <family val="1"/>
      </rPr>
      <t>º</t>
    </r>
    <r>
      <rPr>
        <sz val="10"/>
        <color theme="1"/>
        <rFont val="AcadNusx"/>
      </rPr>
      <t xml:space="preserve"> </t>
    </r>
    <r>
      <rPr>
        <sz val="10"/>
        <color theme="1"/>
        <rFont val="Corbel"/>
        <family val="2"/>
      </rPr>
      <t>D</t>
    </r>
    <r>
      <rPr>
        <sz val="10"/>
        <color theme="1"/>
        <rFont val="AcadNusx"/>
      </rPr>
      <t>=110mm</t>
    </r>
  </si>
  <si>
    <r>
      <t>muxli 45</t>
    </r>
    <r>
      <rPr>
        <sz val="10"/>
        <color theme="1"/>
        <rFont val="SPKolheti"/>
        <family val="1"/>
      </rPr>
      <t>º</t>
    </r>
    <r>
      <rPr>
        <sz val="10"/>
        <color theme="1"/>
        <rFont val="AcadNusx"/>
      </rPr>
      <t xml:space="preserve"> D</t>
    </r>
    <r>
      <rPr>
        <sz val="10"/>
        <color theme="1"/>
        <rFont val="Times New Roman"/>
        <family val="1"/>
      </rPr>
      <t>D</t>
    </r>
    <r>
      <rPr>
        <sz val="10"/>
        <color theme="1"/>
        <rFont val="AcadNusx"/>
      </rPr>
      <t>=110mm</t>
    </r>
  </si>
  <si>
    <r>
      <t xml:space="preserve">samkapi </t>
    </r>
    <r>
      <rPr>
        <sz val="10"/>
        <color theme="1"/>
        <rFont val="Times New Roman"/>
        <family val="1"/>
      </rPr>
      <t>D=</t>
    </r>
    <r>
      <rPr>
        <sz val="10"/>
        <color theme="1"/>
        <rFont val="AcadNusx"/>
      </rPr>
      <t>110mm</t>
    </r>
  </si>
  <si>
    <r>
      <t>gadasabmeli quro D</t>
    </r>
    <r>
      <rPr>
        <sz val="10"/>
        <color theme="1"/>
        <rFont val="Times New Roman"/>
        <family val="1"/>
      </rPr>
      <t>D</t>
    </r>
    <r>
      <rPr>
        <sz val="10"/>
        <color theme="1"/>
        <rFont val="AcadNusx"/>
      </rPr>
      <t>-50mm</t>
    </r>
  </si>
  <si>
    <r>
      <t>muxli 90</t>
    </r>
    <r>
      <rPr>
        <sz val="10"/>
        <color theme="1"/>
        <rFont val="SPKolheti"/>
        <family val="1"/>
      </rPr>
      <t>º</t>
    </r>
    <r>
      <rPr>
        <sz val="10"/>
        <color theme="1"/>
        <rFont val="AcadNusx"/>
      </rPr>
      <t xml:space="preserve"> </t>
    </r>
    <r>
      <rPr>
        <sz val="10"/>
        <color theme="1"/>
        <rFont val="Corbel"/>
        <family val="2"/>
      </rPr>
      <t>D</t>
    </r>
    <r>
      <rPr>
        <sz val="10"/>
        <color theme="1"/>
        <rFont val="AcadNusx"/>
      </rPr>
      <t>=50mm</t>
    </r>
  </si>
  <si>
    <r>
      <t>muxli 45</t>
    </r>
    <r>
      <rPr>
        <sz val="10"/>
        <color theme="1"/>
        <rFont val="SPKolheti"/>
        <family val="1"/>
      </rPr>
      <t>º</t>
    </r>
    <r>
      <rPr>
        <sz val="10"/>
        <color theme="1"/>
        <rFont val="AcadNusx"/>
      </rPr>
      <t xml:space="preserve"> D</t>
    </r>
    <r>
      <rPr>
        <sz val="10"/>
        <color theme="1"/>
        <rFont val="Times New Roman"/>
        <family val="1"/>
      </rPr>
      <t>D</t>
    </r>
    <r>
      <rPr>
        <sz val="10"/>
        <color theme="1"/>
        <rFont val="AcadNusx"/>
      </rPr>
      <t>=50mm</t>
    </r>
  </si>
  <si>
    <r>
      <t xml:space="preserve">samkapi </t>
    </r>
    <r>
      <rPr>
        <sz val="10"/>
        <color theme="1"/>
        <rFont val="Times New Roman"/>
        <family val="1"/>
      </rPr>
      <t>D=50</t>
    </r>
    <r>
      <rPr>
        <sz val="10"/>
        <color theme="1"/>
        <rFont val="AcadNusx"/>
      </rPr>
      <t>mm</t>
    </r>
  </si>
  <si>
    <r>
      <t xml:space="preserve">miltuCa </t>
    </r>
    <r>
      <rPr>
        <sz val="10"/>
        <color theme="1"/>
        <rFont val="Times New Roman"/>
        <family val="1"/>
      </rPr>
      <t>D</t>
    </r>
    <r>
      <rPr>
        <sz val="10"/>
        <color theme="1"/>
        <rFont val="AcadNusx"/>
      </rPr>
      <t>=110mm</t>
    </r>
  </si>
  <si>
    <r>
      <t>gadasabmeli mufta D</t>
    </r>
    <r>
      <rPr>
        <sz val="10"/>
        <color theme="1"/>
        <rFont val="Times New Roman"/>
        <family val="1"/>
      </rPr>
      <t>D</t>
    </r>
    <r>
      <rPr>
        <sz val="10"/>
        <color theme="1"/>
        <rFont val="AcadNusx"/>
      </rPr>
      <t>-110mm</t>
    </r>
  </si>
  <si>
    <t>26-4-3</t>
  </si>
  <si>
    <t>m3</t>
  </si>
  <si>
    <t>masala:</t>
  </si>
  <si>
    <t>folgaizoliani mineraluri bamba</t>
  </si>
  <si>
    <t>m2</t>
  </si>
  <si>
    <t xml:space="preserve">Sesakravi lenta </t>
  </si>
  <si>
    <t>kg</t>
  </si>
  <si>
    <t>mavTuli gamomwvari</t>
  </si>
  <si>
    <t>milebis SefuTva folgaizoliani mineraluri bambiT sisqiT 5sm</t>
  </si>
  <si>
    <t>მათ შორის: მოწყობილობა</t>
  </si>
  <si>
    <t>სანტექნიკური სამუშაოები</t>
  </si>
  <si>
    <t>სამონტაჟო სამუშაოები</t>
  </si>
  <si>
    <t>ზედნადები ხარჯები სამონტაჟო  სამუშაოებზე ხელფასიდან</t>
  </si>
  <si>
    <t>გეგმიური დაგროვება (მოწყობილობის გამოკლებით)</t>
  </si>
  <si>
    <t>ზედნადები ხარჯები სანტექნიკურ სამუშაოებზე</t>
  </si>
  <si>
    <t>სატრანსპორტო ხარჯები</t>
  </si>
  <si>
    <t>გათბობის  თერმოიზოლირებული მილის მონტაჟი D-110</t>
  </si>
  <si>
    <t xml:space="preserve">მილი თერმოიზოლირებული ერთმაგი 110/32 </t>
  </si>
  <si>
    <t>გათბობის  თერმოიზოლირებული მილის მონტაჟი D-50</t>
  </si>
  <si>
    <t xml:space="preserve">მილი თერმოიზოლირებული ერთმაგი 50/25 </t>
  </si>
  <si>
    <t>26-15-5.</t>
  </si>
  <si>
    <t>მილების შეფუთვა კაუჩუკის 10-მმ-იანი შესაფუთით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</si>
  <si>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</si>
  <si>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კაუჩუკის შესაფუთი 10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</si>
</sst>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u/>
      <sz val="12"/>
      <name val="Calibri"/>
      <family val="2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Times New Roman"/>
      <family val="1"/>
    </font>
    <font>
      <sz val="10"/>
      <color theme="1"/>
      <name val="SPKolheti"/>
      <family val="1"/>
    </font>
    <font>
      <sz val="10"/>
      <color theme="1"/>
      <name val="Corbel"/>
      <family val="2"/>
    </font>
    <font>
      <sz val="10"/>
      <name val="AcadNusx"/>
    </font>
    <font>
      <sz val="10"/>
      <name val="Helv"/>
    </font>
    <font>
      <b/>
      <sz val="10"/>
      <name val="AcadNusx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quotePrefix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9" fillId="0" borderId="5" xfId="3" applyFont="1" applyFill="1" applyBorder="1" applyAlignment="1" applyProtection="1">
      <alignment horizontal="center" vertical="center"/>
    </xf>
    <xf numFmtId="14" fontId="19" fillId="0" borderId="5" xfId="0" quotePrefix="1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43" fontId="19" fillId="0" borderId="5" xfId="2" applyFont="1" applyFill="1" applyBorder="1" applyAlignment="1" applyProtection="1">
      <alignment horizontal="center" vertical="center" wrapText="1"/>
    </xf>
    <xf numFmtId="2" fontId="19" fillId="0" borderId="5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Protection="1"/>
    <xf numFmtId="0" fontId="17" fillId="0" borderId="5" xfId="3" applyFont="1" applyFill="1" applyBorder="1" applyAlignment="1" applyProtection="1">
      <alignment horizontal="center" vertical="center"/>
    </xf>
    <xf numFmtId="14" fontId="17" fillId="0" borderId="5" xfId="0" quotePrefix="1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43" fontId="17" fillId="0" borderId="5" xfId="2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7" fillId="0" borderId="5" xfId="3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4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 10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A61" zoomScale="140" zoomScaleNormal="140" workbookViewId="0">
      <selection activeCell="J10" sqref="J10"/>
    </sheetView>
  </sheetViews>
  <sheetFormatPr defaultRowHeight="15" x14ac:dyDescent="0.25"/>
  <cols>
    <col min="1" max="1" width="3.85546875" style="3" customWidth="1"/>
    <col min="2" max="2" width="0" style="3" hidden="1" customWidth="1"/>
    <col min="3" max="3" width="29.42578125" style="64" customWidth="1"/>
    <col min="4" max="4" width="9.140625" style="3"/>
    <col min="5" max="5" width="0" style="3" hidden="1" customWidth="1"/>
    <col min="6" max="6" width="10.42578125" style="3" bestFit="1" customWidth="1"/>
    <col min="7" max="7" width="9.140625" style="3"/>
    <col min="8" max="8" width="10.42578125" style="3" bestFit="1" customWidth="1"/>
    <col min="9" max="9" width="6" style="3" bestFit="1" customWidth="1"/>
    <col min="10" max="10" width="8.28515625" style="3" bestFit="1" customWidth="1"/>
    <col min="11" max="11" width="6" style="3" bestFit="1" customWidth="1"/>
    <col min="12" max="12" width="8.28515625" style="3" bestFit="1" customWidth="1"/>
    <col min="13" max="13" width="9.42578125" style="3" bestFit="1" customWidth="1"/>
    <col min="14" max="15" width="9.140625" style="3"/>
    <col min="16" max="16" width="12.85546875" style="3" bestFit="1" customWidth="1"/>
    <col min="17" max="16384" width="9.140625" style="3"/>
  </cols>
  <sheetData>
    <row r="1" spans="1:13" ht="42" customHeight="1" x14ac:dyDescent="0.25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6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5.25" customHeight="1" x14ac:dyDescent="0.25">
      <c r="A3" s="65" t="s">
        <v>1</v>
      </c>
      <c r="B3" s="73" t="s">
        <v>2</v>
      </c>
      <c r="C3" s="65" t="s">
        <v>3</v>
      </c>
      <c r="D3" s="73" t="s">
        <v>4</v>
      </c>
      <c r="E3" s="75" t="s">
        <v>5</v>
      </c>
      <c r="F3" s="76"/>
      <c r="G3" s="75" t="s">
        <v>6</v>
      </c>
      <c r="H3" s="76"/>
      <c r="I3" s="75" t="s">
        <v>7</v>
      </c>
      <c r="J3" s="76"/>
      <c r="K3" s="75" t="s">
        <v>8</v>
      </c>
      <c r="L3" s="76"/>
      <c r="M3" s="65" t="s">
        <v>9</v>
      </c>
    </row>
    <row r="4" spans="1:13" ht="66" customHeight="1" x14ac:dyDescent="0.25">
      <c r="A4" s="66"/>
      <c r="B4" s="74"/>
      <c r="C4" s="66"/>
      <c r="D4" s="74"/>
      <c r="E4" s="4" t="s">
        <v>10</v>
      </c>
      <c r="F4" s="1" t="s">
        <v>9</v>
      </c>
      <c r="G4" s="4" t="s">
        <v>10</v>
      </c>
      <c r="H4" s="1" t="s">
        <v>9</v>
      </c>
      <c r="I4" s="4" t="s">
        <v>10</v>
      </c>
      <c r="J4" s="1" t="s">
        <v>9</v>
      </c>
      <c r="K4" s="4" t="s">
        <v>10</v>
      </c>
      <c r="L4" s="1" t="s">
        <v>9</v>
      </c>
      <c r="M4" s="66"/>
    </row>
    <row r="5" spans="1:13" x14ac:dyDescent="0.25">
      <c r="A5" s="1" t="s">
        <v>11</v>
      </c>
      <c r="B5" s="5">
        <v>2</v>
      </c>
      <c r="C5" s="1">
        <v>3</v>
      </c>
      <c r="D5" s="2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5.75" x14ac:dyDescent="0.25">
      <c r="A6" s="1"/>
      <c r="B6" s="67" t="s">
        <v>40</v>
      </c>
      <c r="C6" s="68"/>
      <c r="D6" s="69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30" x14ac:dyDescent="0.25">
      <c r="A7" s="6">
        <v>1</v>
      </c>
      <c r="B7" s="6" t="s">
        <v>14</v>
      </c>
      <c r="C7" s="7" t="s">
        <v>12</v>
      </c>
      <c r="D7" s="6" t="s">
        <v>13</v>
      </c>
      <c r="E7" s="6"/>
      <c r="F7" s="8">
        <v>150</v>
      </c>
      <c r="G7" s="8"/>
      <c r="H7" s="8"/>
      <c r="I7" s="8"/>
      <c r="J7" s="8"/>
      <c r="K7" s="8"/>
      <c r="L7" s="8"/>
      <c r="M7" s="8"/>
    </row>
    <row r="8" spans="1:13" ht="3.75" customHeight="1" x14ac:dyDescent="0.25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5" x14ac:dyDescent="0.25">
      <c r="A9" s="6">
        <v>2</v>
      </c>
      <c r="B9" s="6" t="s">
        <v>15</v>
      </c>
      <c r="C9" s="7" t="s">
        <v>19</v>
      </c>
      <c r="D9" s="6" t="s">
        <v>16</v>
      </c>
      <c r="E9" s="6"/>
      <c r="F9" s="8">
        <v>25.5</v>
      </c>
      <c r="G9" s="8"/>
      <c r="H9" s="8"/>
      <c r="I9" s="8"/>
      <c r="J9" s="8"/>
      <c r="K9" s="8"/>
      <c r="L9" s="8"/>
      <c r="M9" s="8"/>
    </row>
    <row r="10" spans="1:13" x14ac:dyDescent="0.25">
      <c r="A10" s="10"/>
      <c r="B10" s="10"/>
      <c r="C10" s="11" t="s">
        <v>17</v>
      </c>
      <c r="D10" s="10" t="s">
        <v>18</v>
      </c>
      <c r="E10" s="10">
        <v>0.77500000000000002</v>
      </c>
      <c r="F10" s="12">
        <f>E10*F9</f>
        <v>19.762499999999999</v>
      </c>
      <c r="G10" s="12"/>
      <c r="H10" s="12"/>
      <c r="I10" s="12"/>
      <c r="J10" s="12"/>
      <c r="K10" s="12"/>
      <c r="L10" s="12"/>
      <c r="M10" s="12"/>
    </row>
    <row r="11" spans="1:13" ht="3" customHeight="1" x14ac:dyDescent="0.25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45" x14ac:dyDescent="0.25">
      <c r="A12" s="6">
        <v>3</v>
      </c>
      <c r="B12" s="6" t="s">
        <v>20</v>
      </c>
      <c r="C12" s="7" t="s">
        <v>21</v>
      </c>
      <c r="D12" s="6" t="s">
        <v>16</v>
      </c>
      <c r="E12" s="6"/>
      <c r="F12" s="8">
        <v>52</v>
      </c>
      <c r="G12" s="8"/>
      <c r="H12" s="8"/>
      <c r="I12" s="8"/>
      <c r="J12" s="8"/>
      <c r="K12" s="8"/>
      <c r="L12" s="8"/>
      <c r="M12" s="8"/>
    </row>
    <row r="13" spans="1:13" ht="2.25" customHeight="1" x14ac:dyDescent="0.25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9" customFormat="1" ht="38.25" x14ac:dyDescent="0.25">
      <c r="A14" s="6">
        <v>4</v>
      </c>
      <c r="B14" s="13" t="s">
        <v>23</v>
      </c>
      <c r="C14" s="7" t="s">
        <v>22</v>
      </c>
      <c r="D14" s="6" t="s">
        <v>24</v>
      </c>
      <c r="E14" s="6"/>
      <c r="F14" s="8">
        <f>F12*1.8</f>
        <v>93.600000000000009</v>
      </c>
      <c r="G14" s="8"/>
      <c r="H14" s="8"/>
      <c r="I14" s="8"/>
      <c r="J14" s="8"/>
      <c r="K14" s="8"/>
      <c r="L14" s="8"/>
      <c r="M14" s="8"/>
    </row>
    <row r="15" spans="1:13" ht="3" customHeight="1" x14ac:dyDescent="0.25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9" customFormat="1" ht="30" x14ac:dyDescent="0.25">
      <c r="A16" s="6">
        <v>5</v>
      </c>
      <c r="B16" s="6" t="s">
        <v>35</v>
      </c>
      <c r="C16" s="7" t="s">
        <v>25</v>
      </c>
      <c r="D16" s="6" t="s">
        <v>16</v>
      </c>
      <c r="E16" s="6"/>
      <c r="F16" s="8">
        <v>12.75</v>
      </c>
      <c r="G16" s="8"/>
      <c r="H16" s="8"/>
      <c r="I16" s="8"/>
      <c r="J16" s="8"/>
      <c r="K16" s="8"/>
      <c r="L16" s="8"/>
      <c r="M16" s="8"/>
    </row>
    <row r="17" spans="1:14" x14ac:dyDescent="0.25">
      <c r="A17" s="10"/>
      <c r="B17" s="10"/>
      <c r="C17" s="11" t="s">
        <v>26</v>
      </c>
      <c r="D17" s="10" t="s">
        <v>13</v>
      </c>
      <c r="E17" s="14" t="s">
        <v>34</v>
      </c>
      <c r="F17" s="12">
        <v>1750</v>
      </c>
      <c r="G17" s="12"/>
      <c r="H17" s="12"/>
      <c r="I17" s="12"/>
      <c r="J17" s="12"/>
      <c r="K17" s="12"/>
      <c r="L17" s="12"/>
      <c r="M17" s="12"/>
    </row>
    <row r="18" spans="1:14" ht="17.25" x14ac:dyDescent="0.25">
      <c r="A18" s="10"/>
      <c r="B18" s="10"/>
      <c r="C18" s="11" t="s">
        <v>27</v>
      </c>
      <c r="D18" s="10" t="s">
        <v>32</v>
      </c>
      <c r="E18" s="10">
        <v>1.0149999999999999</v>
      </c>
      <c r="F18" s="12">
        <f>E18*F16</f>
        <v>12.941249999999998</v>
      </c>
      <c r="G18" s="12"/>
      <c r="H18" s="12"/>
      <c r="I18" s="12"/>
      <c r="J18" s="12"/>
      <c r="K18" s="12"/>
      <c r="L18" s="12"/>
      <c r="M18" s="12"/>
    </row>
    <row r="19" spans="1:14" ht="17.25" x14ac:dyDescent="0.25">
      <c r="A19" s="10"/>
      <c r="B19" s="10"/>
      <c r="C19" s="11" t="s">
        <v>28</v>
      </c>
      <c r="D19" s="10" t="s">
        <v>33</v>
      </c>
      <c r="E19" s="10">
        <v>0.83</v>
      </c>
      <c r="F19" s="12">
        <f>E19*F16</f>
        <v>10.5825</v>
      </c>
      <c r="G19" s="12"/>
      <c r="H19" s="12"/>
      <c r="I19" s="12"/>
      <c r="J19" s="12"/>
      <c r="K19" s="12"/>
      <c r="L19" s="12"/>
      <c r="M19" s="12"/>
    </row>
    <row r="20" spans="1:14" ht="17.25" x14ac:dyDescent="0.25">
      <c r="A20" s="10"/>
      <c r="B20" s="10"/>
      <c r="C20" s="11" t="s">
        <v>29</v>
      </c>
      <c r="D20" s="10" t="s">
        <v>32</v>
      </c>
      <c r="E20" s="10">
        <v>5.0000000000000001E-3</v>
      </c>
      <c r="F20" s="12">
        <f>E20*F16</f>
        <v>6.3750000000000001E-2</v>
      </c>
      <c r="G20" s="12"/>
      <c r="H20" s="12"/>
      <c r="I20" s="12"/>
      <c r="J20" s="12"/>
      <c r="K20" s="12"/>
      <c r="L20" s="12"/>
      <c r="M20" s="12"/>
    </row>
    <row r="21" spans="1:14" ht="30" x14ac:dyDescent="0.25">
      <c r="A21" s="10"/>
      <c r="B21" s="10"/>
      <c r="C21" s="11" t="s">
        <v>30</v>
      </c>
      <c r="D21" s="10" t="s">
        <v>32</v>
      </c>
      <c r="E21" s="10">
        <v>1.5100000000000001E-2</v>
      </c>
      <c r="F21" s="12">
        <f>E21*F16</f>
        <v>0.192525</v>
      </c>
      <c r="G21" s="12"/>
      <c r="H21" s="12"/>
      <c r="I21" s="12"/>
      <c r="J21" s="12"/>
      <c r="K21" s="12"/>
      <c r="L21" s="12"/>
      <c r="M21" s="12"/>
    </row>
    <row r="22" spans="1:14" ht="30.75" thickBot="1" x14ac:dyDescent="0.3">
      <c r="A22" s="10"/>
      <c r="B22" s="10"/>
      <c r="C22" s="11" t="s">
        <v>31</v>
      </c>
      <c r="D22" s="10" t="s">
        <v>32</v>
      </c>
      <c r="E22" s="10">
        <v>1.6000000000000001E-3</v>
      </c>
      <c r="F22" s="12">
        <f>E22*F16</f>
        <v>2.0400000000000001E-2</v>
      </c>
      <c r="G22" s="12"/>
      <c r="H22" s="12"/>
      <c r="I22" s="12"/>
      <c r="J22" s="12"/>
      <c r="K22" s="12"/>
      <c r="L22" s="12"/>
      <c r="M22" s="12"/>
    </row>
    <row r="23" spans="1:14" x14ac:dyDescent="0.25">
      <c r="A23" s="16"/>
      <c r="B23" s="16"/>
      <c r="C23" s="17" t="s">
        <v>36</v>
      </c>
      <c r="D23" s="18"/>
      <c r="E23" s="18"/>
      <c r="F23" s="19"/>
      <c r="G23" s="20"/>
      <c r="H23" s="20"/>
      <c r="I23" s="20"/>
      <c r="J23" s="20"/>
      <c r="K23" s="20"/>
      <c r="L23" s="20"/>
      <c r="M23" s="21"/>
      <c r="N23" s="22"/>
    </row>
    <row r="24" spans="1:14" ht="30" x14ac:dyDescent="0.25">
      <c r="A24" s="23"/>
      <c r="B24" s="23"/>
      <c r="C24" s="24" t="s">
        <v>37</v>
      </c>
      <c r="D24" s="6"/>
      <c r="E24" s="6"/>
      <c r="F24" s="25"/>
      <c r="G24" s="8"/>
      <c r="H24" s="8"/>
      <c r="I24" s="8"/>
      <c r="J24" s="8"/>
      <c r="K24" s="8"/>
      <c r="L24" s="8"/>
      <c r="M24" s="26"/>
    </row>
    <row r="25" spans="1:14" x14ac:dyDescent="0.25">
      <c r="A25" s="23"/>
      <c r="B25" s="23"/>
      <c r="C25" s="24" t="s">
        <v>36</v>
      </c>
      <c r="D25" s="6"/>
      <c r="E25" s="6"/>
      <c r="F25" s="27"/>
      <c r="G25" s="6"/>
      <c r="H25" s="8"/>
      <c r="I25" s="8"/>
      <c r="J25" s="8"/>
      <c r="K25" s="8"/>
      <c r="L25" s="8"/>
      <c r="M25" s="26"/>
    </row>
    <row r="26" spans="1:14" x14ac:dyDescent="0.25">
      <c r="A26" s="23"/>
      <c r="B26" s="23"/>
      <c r="C26" s="24" t="s">
        <v>38</v>
      </c>
      <c r="D26" s="6"/>
      <c r="E26" s="6"/>
      <c r="F26" s="25"/>
      <c r="G26" s="6"/>
      <c r="H26" s="8"/>
      <c r="I26" s="8"/>
      <c r="J26" s="8"/>
      <c r="K26" s="8"/>
      <c r="L26" s="8"/>
      <c r="M26" s="26"/>
    </row>
    <row r="27" spans="1:14" x14ac:dyDescent="0.25">
      <c r="A27" s="23"/>
      <c r="B27" s="23"/>
      <c r="C27" s="24" t="s">
        <v>36</v>
      </c>
      <c r="D27" s="6"/>
      <c r="E27" s="6"/>
      <c r="F27" s="27"/>
      <c r="G27" s="6"/>
      <c r="H27" s="8"/>
      <c r="I27" s="8"/>
      <c r="J27" s="8"/>
      <c r="K27" s="8"/>
      <c r="L27" s="8"/>
      <c r="M27" s="26"/>
    </row>
    <row r="28" spans="1:14" x14ac:dyDescent="0.25">
      <c r="A28" s="23"/>
      <c r="B28" s="23"/>
      <c r="C28" s="24" t="s">
        <v>39</v>
      </c>
      <c r="D28" s="6"/>
      <c r="E28" s="6"/>
      <c r="F28" s="25"/>
      <c r="G28" s="6"/>
      <c r="H28" s="8"/>
      <c r="I28" s="8"/>
      <c r="J28" s="8"/>
      <c r="K28" s="8"/>
      <c r="L28" s="8"/>
      <c r="M28" s="26"/>
    </row>
    <row r="29" spans="1:14" ht="15.75" thickBot="1" x14ac:dyDescent="0.3">
      <c r="A29" s="23"/>
      <c r="B29" s="23"/>
      <c r="C29" s="28" t="s">
        <v>36</v>
      </c>
      <c r="D29" s="29"/>
      <c r="E29" s="29"/>
      <c r="F29" s="30"/>
      <c r="G29" s="29"/>
      <c r="H29" s="31"/>
      <c r="I29" s="31"/>
      <c r="J29" s="31"/>
      <c r="K29" s="31"/>
      <c r="L29" s="31"/>
      <c r="M29" s="32"/>
    </row>
    <row r="30" spans="1:14" ht="15.75" x14ac:dyDescent="0.25">
      <c r="A30" s="10"/>
      <c r="B30" s="70" t="s">
        <v>41</v>
      </c>
      <c r="C30" s="71"/>
      <c r="D30" s="71"/>
      <c r="E30" s="33"/>
      <c r="F30" s="33"/>
      <c r="G30" s="33"/>
      <c r="H30" s="33"/>
      <c r="I30" s="33"/>
      <c r="J30" s="33"/>
      <c r="K30" s="33"/>
      <c r="L30" s="33"/>
      <c r="M30" s="33"/>
    </row>
    <row r="31" spans="1:14" s="9" customFormat="1" ht="30" x14ac:dyDescent="0.25">
      <c r="A31" s="6">
        <v>1</v>
      </c>
      <c r="B31" s="6" t="s">
        <v>42</v>
      </c>
      <c r="C31" s="7" t="s">
        <v>43</v>
      </c>
      <c r="D31" s="6" t="s">
        <v>13</v>
      </c>
      <c r="E31" s="6"/>
      <c r="F31" s="8">
        <v>450</v>
      </c>
      <c r="G31" s="8"/>
      <c r="H31" s="8"/>
      <c r="I31" s="8"/>
      <c r="J31" s="8"/>
      <c r="K31" s="8"/>
      <c r="L31" s="8"/>
      <c r="M31" s="8"/>
    </row>
    <row r="32" spans="1:14" ht="3" customHeight="1" x14ac:dyDescent="0.25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9" customFormat="1" ht="45" x14ac:dyDescent="0.25">
      <c r="A33" s="6">
        <v>2</v>
      </c>
      <c r="B33" s="6" t="s">
        <v>44</v>
      </c>
      <c r="C33" s="7" t="s">
        <v>88</v>
      </c>
      <c r="D33" s="6" t="s">
        <v>13</v>
      </c>
      <c r="E33" s="6"/>
      <c r="F33" s="8">
        <v>300</v>
      </c>
      <c r="G33" s="8"/>
      <c r="H33" s="8"/>
      <c r="I33" s="8"/>
      <c r="J33" s="8"/>
      <c r="K33" s="8"/>
      <c r="L33" s="8"/>
      <c r="M33" s="8"/>
    </row>
    <row r="34" spans="1:13" ht="45" x14ac:dyDescent="0.25">
      <c r="A34" s="10"/>
      <c r="B34" s="10"/>
      <c r="C34" s="11" t="s">
        <v>89</v>
      </c>
      <c r="D34" s="10" t="s">
        <v>13</v>
      </c>
      <c r="E34" s="10">
        <v>1.01</v>
      </c>
      <c r="F34" s="12">
        <f>E34*F33</f>
        <v>303</v>
      </c>
      <c r="G34" s="12"/>
      <c r="H34" s="12"/>
      <c r="I34" s="12"/>
      <c r="J34" s="12"/>
      <c r="K34" s="12"/>
      <c r="L34" s="12"/>
      <c r="M34" s="12"/>
    </row>
    <row r="35" spans="1:13" ht="22.5" customHeight="1" x14ac:dyDescent="0.25">
      <c r="A35" s="34"/>
      <c r="B35" s="34"/>
      <c r="C35" s="35" t="s">
        <v>71</v>
      </c>
      <c r="D35" s="36" t="s">
        <v>62</v>
      </c>
      <c r="E35" s="34"/>
      <c r="F35" s="37">
        <v>84</v>
      </c>
      <c r="G35" s="37"/>
      <c r="H35" s="12"/>
      <c r="I35" s="37"/>
      <c r="J35" s="37"/>
      <c r="K35" s="37"/>
      <c r="L35" s="37"/>
      <c r="M35" s="12"/>
    </row>
    <row r="36" spans="1:13" x14ac:dyDescent="0.25">
      <c r="A36" s="36"/>
      <c r="B36" s="36"/>
      <c r="C36" s="35" t="s">
        <v>63</v>
      </c>
      <c r="D36" s="36" t="s">
        <v>62</v>
      </c>
      <c r="E36" s="36"/>
      <c r="F36" s="38">
        <v>27</v>
      </c>
      <c r="G36" s="38"/>
      <c r="H36" s="12"/>
      <c r="I36" s="38"/>
      <c r="J36" s="38"/>
      <c r="K36" s="38"/>
      <c r="L36" s="38"/>
      <c r="M36" s="12"/>
    </row>
    <row r="37" spans="1:13" x14ac:dyDescent="0.25">
      <c r="A37" s="36"/>
      <c r="B37" s="36"/>
      <c r="C37" s="35" t="s">
        <v>64</v>
      </c>
      <c r="D37" s="36" t="s">
        <v>62</v>
      </c>
      <c r="E37" s="36"/>
      <c r="F37" s="38">
        <v>25</v>
      </c>
      <c r="G37" s="38"/>
      <c r="H37" s="12"/>
      <c r="I37" s="38"/>
      <c r="J37" s="38"/>
      <c r="K37" s="38"/>
      <c r="L37" s="38"/>
      <c r="M37" s="12"/>
    </row>
    <row r="38" spans="1:13" x14ac:dyDescent="0.25">
      <c r="A38" s="36"/>
      <c r="B38" s="36"/>
      <c r="C38" s="35" t="s">
        <v>65</v>
      </c>
      <c r="D38" s="36" t="s">
        <v>62</v>
      </c>
      <c r="E38" s="36"/>
      <c r="F38" s="38">
        <v>6</v>
      </c>
      <c r="G38" s="38"/>
      <c r="H38" s="12"/>
      <c r="I38" s="38"/>
      <c r="J38" s="38"/>
      <c r="K38" s="38"/>
      <c r="L38" s="38"/>
      <c r="M38" s="12"/>
    </row>
    <row r="39" spans="1:13" x14ac:dyDescent="0.25">
      <c r="A39" s="36"/>
      <c r="B39" s="36"/>
      <c r="C39" s="35" t="s">
        <v>70</v>
      </c>
      <c r="D39" s="36" t="s">
        <v>62</v>
      </c>
      <c r="E39" s="36"/>
      <c r="F39" s="38">
        <v>16</v>
      </c>
      <c r="G39" s="38"/>
      <c r="H39" s="12"/>
      <c r="I39" s="38"/>
      <c r="J39" s="38"/>
      <c r="K39" s="38"/>
      <c r="L39" s="38"/>
      <c r="M39" s="12"/>
    </row>
    <row r="40" spans="1:13" ht="3.75" customHeight="1" x14ac:dyDescent="0.25">
      <c r="A40" s="10"/>
      <c r="B40" s="10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45" x14ac:dyDescent="0.25">
      <c r="A41" s="6">
        <v>3</v>
      </c>
      <c r="B41" s="6" t="s">
        <v>45</v>
      </c>
      <c r="C41" s="7" t="s">
        <v>90</v>
      </c>
      <c r="D41" s="6" t="s">
        <v>13</v>
      </c>
      <c r="E41" s="6"/>
      <c r="F41" s="8">
        <v>150</v>
      </c>
      <c r="G41" s="8"/>
      <c r="H41" s="8"/>
      <c r="I41" s="8"/>
      <c r="J41" s="8"/>
      <c r="K41" s="8"/>
      <c r="L41" s="8"/>
      <c r="M41" s="8"/>
    </row>
    <row r="42" spans="1:13" ht="45" x14ac:dyDescent="0.25">
      <c r="A42" s="10"/>
      <c r="B42" s="10"/>
      <c r="C42" s="11" t="s">
        <v>91</v>
      </c>
      <c r="D42" s="10" t="s">
        <v>13</v>
      </c>
      <c r="E42" s="10">
        <v>1.01</v>
      </c>
      <c r="F42" s="12">
        <f>E42*F41</f>
        <v>151.5</v>
      </c>
      <c r="G42" s="12"/>
      <c r="H42" s="12"/>
      <c r="I42" s="12"/>
      <c r="J42" s="12"/>
      <c r="K42" s="12"/>
      <c r="L42" s="12"/>
      <c r="M42" s="12"/>
    </row>
    <row r="43" spans="1:13" x14ac:dyDescent="0.25">
      <c r="A43" s="34"/>
      <c r="B43" s="34"/>
      <c r="C43" s="35" t="s">
        <v>66</v>
      </c>
      <c r="D43" s="36" t="s">
        <v>62</v>
      </c>
      <c r="E43" s="34"/>
      <c r="F43" s="37">
        <v>42</v>
      </c>
      <c r="G43" s="37"/>
      <c r="H43" s="12"/>
      <c r="I43" s="37"/>
      <c r="J43" s="37"/>
      <c r="K43" s="37"/>
      <c r="L43" s="37"/>
      <c r="M43" s="12"/>
    </row>
    <row r="44" spans="1:13" x14ac:dyDescent="0.25">
      <c r="A44" s="36"/>
      <c r="B44" s="36"/>
      <c r="C44" s="35" t="s">
        <v>67</v>
      </c>
      <c r="D44" s="36" t="s">
        <v>62</v>
      </c>
      <c r="E44" s="36"/>
      <c r="F44" s="38">
        <v>13</v>
      </c>
      <c r="G44" s="38"/>
      <c r="H44" s="12"/>
      <c r="I44" s="38"/>
      <c r="J44" s="38"/>
      <c r="K44" s="38"/>
      <c r="L44" s="38"/>
      <c r="M44" s="12"/>
    </row>
    <row r="45" spans="1:13" x14ac:dyDescent="0.25">
      <c r="A45" s="36"/>
      <c r="B45" s="36"/>
      <c r="C45" s="35" t="s">
        <v>68</v>
      </c>
      <c r="D45" s="36" t="s">
        <v>62</v>
      </c>
      <c r="E45" s="36"/>
      <c r="F45" s="38">
        <v>14</v>
      </c>
      <c r="G45" s="38"/>
      <c r="H45" s="12"/>
      <c r="I45" s="38"/>
      <c r="J45" s="38"/>
      <c r="K45" s="38"/>
      <c r="L45" s="38"/>
      <c r="M45" s="12"/>
    </row>
    <row r="46" spans="1:13" x14ac:dyDescent="0.25">
      <c r="A46" s="36"/>
      <c r="B46" s="36"/>
      <c r="C46" s="35" t="s">
        <v>69</v>
      </c>
      <c r="D46" s="36" t="s">
        <v>62</v>
      </c>
      <c r="E46" s="36"/>
      <c r="F46" s="38">
        <v>4</v>
      </c>
      <c r="G46" s="38"/>
      <c r="H46" s="12"/>
      <c r="I46" s="38"/>
      <c r="J46" s="38"/>
      <c r="K46" s="38"/>
      <c r="L46" s="38"/>
      <c r="M46" s="12"/>
    </row>
    <row r="47" spans="1:13" ht="3.75" customHeight="1" x14ac:dyDescent="0.25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42.75" customHeight="1" x14ac:dyDescent="0.25">
      <c r="A48" s="6">
        <v>4</v>
      </c>
      <c r="B48" s="6" t="s">
        <v>92</v>
      </c>
      <c r="C48" s="7" t="s">
        <v>93</v>
      </c>
      <c r="D48" s="6" t="s">
        <v>94</v>
      </c>
      <c r="E48" s="6"/>
      <c r="F48" s="8">
        <f>103.62+23.55</f>
        <v>127.17</v>
      </c>
      <c r="G48" s="8"/>
      <c r="H48" s="8"/>
      <c r="I48" s="8"/>
      <c r="J48" s="8"/>
      <c r="K48" s="8"/>
      <c r="L48" s="8"/>
      <c r="M48" s="8"/>
    </row>
    <row r="49" spans="1:15" ht="17.25" x14ac:dyDescent="0.25">
      <c r="A49" s="10"/>
      <c r="B49" s="10"/>
      <c r="C49" s="11" t="s">
        <v>95</v>
      </c>
      <c r="D49" s="10" t="s">
        <v>33</v>
      </c>
      <c r="E49" s="10">
        <v>1.01</v>
      </c>
      <c r="F49" s="12">
        <f>E49*F48</f>
        <v>128.4417</v>
      </c>
      <c r="G49" s="12"/>
      <c r="H49" s="12"/>
      <c r="I49" s="12"/>
      <c r="J49" s="12"/>
      <c r="K49" s="12"/>
      <c r="L49" s="12"/>
      <c r="M49" s="12"/>
    </row>
    <row r="50" spans="1:15" ht="3" customHeight="1" x14ac:dyDescent="0.25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5" s="45" customFormat="1" ht="54" x14ac:dyDescent="0.2">
      <c r="A51" s="39">
        <v>5</v>
      </c>
      <c r="B51" s="40" t="s">
        <v>72</v>
      </c>
      <c r="C51" s="41" t="s">
        <v>80</v>
      </c>
      <c r="D51" s="42" t="s">
        <v>73</v>
      </c>
      <c r="E51" s="42"/>
      <c r="F51" s="43">
        <f>127.17*0.05</f>
        <v>6.3585000000000003</v>
      </c>
      <c r="G51" s="43"/>
      <c r="H51" s="43"/>
      <c r="I51" s="43"/>
      <c r="J51" s="43"/>
      <c r="K51" s="43"/>
      <c r="L51" s="43"/>
      <c r="M51" s="44"/>
    </row>
    <row r="52" spans="1:15" s="51" customFormat="1" ht="13.5" x14ac:dyDescent="0.2">
      <c r="A52" s="46"/>
      <c r="B52" s="47"/>
      <c r="C52" s="52" t="s">
        <v>74</v>
      </c>
      <c r="D52" s="49"/>
      <c r="E52" s="49"/>
      <c r="F52" s="50"/>
      <c r="G52" s="50"/>
      <c r="H52" s="50"/>
      <c r="I52" s="50"/>
      <c r="J52" s="50"/>
      <c r="K52" s="50"/>
      <c r="L52" s="50"/>
      <c r="M52" s="50"/>
    </row>
    <row r="53" spans="1:15" s="51" customFormat="1" ht="27" x14ac:dyDescent="0.2">
      <c r="A53" s="46"/>
      <c r="B53" s="47"/>
      <c r="C53" s="48" t="s">
        <v>75</v>
      </c>
      <c r="D53" s="49" t="s">
        <v>76</v>
      </c>
      <c r="E53" s="49">
        <v>1.03</v>
      </c>
      <c r="F53" s="50">
        <f>E53*F51/0.05</f>
        <v>130.98509999999999</v>
      </c>
      <c r="G53" s="50"/>
      <c r="H53" s="50"/>
      <c r="I53" s="50"/>
      <c r="J53" s="50"/>
      <c r="K53" s="50"/>
      <c r="L53" s="50"/>
      <c r="M53" s="50"/>
    </row>
    <row r="54" spans="1:15" s="51" customFormat="1" ht="13.5" x14ac:dyDescent="0.2">
      <c r="A54" s="46"/>
      <c r="B54" s="47"/>
      <c r="C54" s="48" t="s">
        <v>77</v>
      </c>
      <c r="D54" s="49" t="s">
        <v>78</v>
      </c>
      <c r="E54" s="49">
        <v>10.6</v>
      </c>
      <c r="F54" s="50">
        <f>F51*E54</f>
        <v>67.400099999999995</v>
      </c>
      <c r="G54" s="50"/>
      <c r="H54" s="50"/>
      <c r="I54" s="50"/>
      <c r="J54" s="50"/>
      <c r="K54" s="50"/>
      <c r="L54" s="50"/>
      <c r="M54" s="50"/>
    </row>
    <row r="55" spans="1:15" s="51" customFormat="1" ht="13.5" x14ac:dyDescent="0.2">
      <c r="A55" s="46"/>
      <c r="B55" s="47"/>
      <c r="C55" s="48" t="s">
        <v>79</v>
      </c>
      <c r="D55" s="49" t="s">
        <v>78</v>
      </c>
      <c r="E55" s="49">
        <v>1</v>
      </c>
      <c r="F55" s="50">
        <f>F51*E55</f>
        <v>6.3585000000000003</v>
      </c>
      <c r="G55" s="50"/>
      <c r="H55" s="50"/>
      <c r="I55" s="50"/>
      <c r="J55" s="50"/>
      <c r="K55" s="50"/>
      <c r="L55" s="50"/>
      <c r="M55" s="50"/>
    </row>
    <row r="56" spans="1:15" ht="2.25" customHeight="1" x14ac:dyDescent="0.25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5" s="9" customFormat="1" ht="38.25" customHeight="1" x14ac:dyDescent="0.25">
      <c r="A57" s="6">
        <v>6</v>
      </c>
      <c r="B57" s="6" t="s">
        <v>54</v>
      </c>
      <c r="C57" s="7" t="s">
        <v>53</v>
      </c>
      <c r="D57" s="6" t="s">
        <v>49</v>
      </c>
      <c r="E57" s="6"/>
      <c r="F57" s="8">
        <v>1</v>
      </c>
      <c r="G57" s="8"/>
      <c r="H57" s="8"/>
      <c r="I57" s="8"/>
      <c r="J57" s="8"/>
      <c r="K57" s="8"/>
      <c r="L57" s="8"/>
      <c r="M57" s="8"/>
    </row>
    <row r="58" spans="1:15" ht="2.25" customHeight="1" x14ac:dyDescent="0.25">
      <c r="A58" s="10"/>
      <c r="B58" s="10"/>
      <c r="C58" s="11"/>
      <c r="D58" s="10"/>
      <c r="E58" s="10"/>
      <c r="F58" s="12"/>
      <c r="G58" s="12"/>
      <c r="H58" s="12"/>
      <c r="I58" s="12"/>
      <c r="J58" s="12"/>
      <c r="K58" s="12"/>
      <c r="L58" s="12"/>
      <c r="M58" s="12"/>
    </row>
    <row r="59" spans="1:15" ht="30" x14ac:dyDescent="0.25">
      <c r="A59" s="6">
        <v>7</v>
      </c>
      <c r="B59" s="6" t="s">
        <v>46</v>
      </c>
      <c r="C59" s="7" t="s">
        <v>47</v>
      </c>
      <c r="D59" s="6" t="s">
        <v>49</v>
      </c>
      <c r="E59" s="6"/>
      <c r="F59" s="8">
        <v>1</v>
      </c>
      <c r="G59" s="8"/>
      <c r="H59" s="8"/>
      <c r="I59" s="8"/>
      <c r="J59" s="8"/>
      <c r="K59" s="8"/>
      <c r="L59" s="8"/>
      <c r="M59" s="8"/>
      <c r="O59" s="22"/>
    </row>
    <row r="60" spans="1:15" ht="30" x14ac:dyDescent="0.25">
      <c r="A60" s="10"/>
      <c r="B60" s="10"/>
      <c r="C60" s="11" t="s">
        <v>48</v>
      </c>
      <c r="D60" s="10" t="s">
        <v>49</v>
      </c>
      <c r="E60" s="10">
        <v>1</v>
      </c>
      <c r="F60" s="12">
        <f>E60*F59</f>
        <v>1</v>
      </c>
      <c r="G60" s="12"/>
      <c r="H60" s="12"/>
      <c r="I60" s="12"/>
      <c r="J60" s="12"/>
      <c r="K60" s="12"/>
      <c r="L60" s="12"/>
      <c r="M60" s="12"/>
    </row>
    <row r="61" spans="1:15" ht="3.75" customHeight="1" x14ac:dyDescent="0.25">
      <c r="A61" s="10"/>
      <c r="B61" s="10"/>
      <c r="C61" s="11"/>
      <c r="D61" s="10"/>
      <c r="E61" s="10"/>
      <c r="F61" s="12"/>
      <c r="G61" s="12"/>
      <c r="H61" s="12"/>
      <c r="I61" s="12"/>
      <c r="J61" s="12"/>
      <c r="K61" s="12"/>
      <c r="L61" s="12"/>
      <c r="M61" s="12"/>
    </row>
    <row r="62" spans="1:15" s="9" customFormat="1" ht="35.25" customHeight="1" x14ac:dyDescent="0.25">
      <c r="A62" s="6">
        <v>8</v>
      </c>
      <c r="B62" s="6" t="s">
        <v>56</v>
      </c>
      <c r="C62" s="7" t="s">
        <v>55</v>
      </c>
      <c r="D62" s="6" t="s">
        <v>49</v>
      </c>
      <c r="E62" s="6"/>
      <c r="F62" s="8">
        <v>1</v>
      </c>
      <c r="G62" s="8"/>
      <c r="H62" s="8"/>
      <c r="I62" s="8"/>
      <c r="J62" s="8"/>
      <c r="K62" s="8"/>
      <c r="L62" s="8"/>
      <c r="M62" s="8"/>
    </row>
    <row r="63" spans="1:15" ht="4.5" customHeight="1" x14ac:dyDescent="0.25">
      <c r="A63" s="10"/>
      <c r="B63" s="10"/>
      <c r="C63" s="11"/>
      <c r="D63" s="10"/>
      <c r="E63" s="10"/>
      <c r="F63" s="12"/>
      <c r="G63" s="12"/>
      <c r="H63" s="12"/>
      <c r="I63" s="12"/>
      <c r="J63" s="12"/>
      <c r="K63" s="12"/>
      <c r="L63" s="12"/>
      <c r="M63" s="12"/>
    </row>
    <row r="64" spans="1:15" s="9" customFormat="1" ht="30" x14ac:dyDescent="0.25">
      <c r="A64" s="6">
        <v>9</v>
      </c>
      <c r="B64" s="6" t="s">
        <v>50</v>
      </c>
      <c r="C64" s="7" t="s">
        <v>51</v>
      </c>
      <c r="D64" s="6" t="s">
        <v>49</v>
      </c>
      <c r="E64" s="6"/>
      <c r="F64" s="8">
        <v>1</v>
      </c>
      <c r="G64" s="8"/>
      <c r="H64" s="8"/>
      <c r="I64" s="8"/>
      <c r="J64" s="8"/>
      <c r="K64" s="8"/>
      <c r="L64" s="8"/>
      <c r="M64" s="8"/>
    </row>
    <row r="65" spans="1:14" ht="15.75" thickBot="1" x14ac:dyDescent="0.3">
      <c r="A65" s="15"/>
      <c r="B65" s="15"/>
      <c r="C65" s="53" t="s">
        <v>52</v>
      </c>
      <c r="D65" s="15" t="s">
        <v>49</v>
      </c>
      <c r="E65" s="15">
        <v>1</v>
      </c>
      <c r="F65" s="54">
        <f>E65*F64</f>
        <v>1</v>
      </c>
      <c r="G65" s="54"/>
      <c r="H65" s="54"/>
      <c r="I65" s="54"/>
      <c r="J65" s="54"/>
      <c r="K65" s="54"/>
      <c r="L65" s="54"/>
      <c r="M65" s="54"/>
    </row>
    <row r="66" spans="1:14" x14ac:dyDescent="0.25">
      <c r="A66" s="16"/>
      <c r="B66" s="16"/>
      <c r="C66" s="17" t="s">
        <v>36</v>
      </c>
      <c r="D66" s="18"/>
      <c r="E66" s="18"/>
      <c r="F66" s="19"/>
      <c r="G66" s="20"/>
      <c r="H66" s="20"/>
      <c r="I66" s="20"/>
      <c r="J66" s="20"/>
      <c r="K66" s="20"/>
      <c r="L66" s="20"/>
      <c r="M66" s="21"/>
      <c r="N66" s="22"/>
    </row>
    <row r="67" spans="1:14" x14ac:dyDescent="0.25">
      <c r="A67" s="23"/>
      <c r="B67" s="23"/>
      <c r="C67" s="55" t="s">
        <v>87</v>
      </c>
      <c r="D67" s="56"/>
      <c r="E67" s="56"/>
      <c r="F67" s="57"/>
      <c r="G67" s="58"/>
      <c r="H67" s="58"/>
      <c r="I67" s="58"/>
      <c r="J67" s="58"/>
      <c r="K67" s="58"/>
      <c r="L67" s="58"/>
      <c r="M67" s="59"/>
      <c r="N67" s="22"/>
    </row>
    <row r="68" spans="1:14" x14ac:dyDescent="0.25">
      <c r="A68" s="23"/>
      <c r="B68" s="23"/>
      <c r="C68" s="55" t="s">
        <v>36</v>
      </c>
      <c r="D68" s="56"/>
      <c r="E68" s="56"/>
      <c r="F68" s="57"/>
      <c r="G68" s="58"/>
      <c r="H68" s="58"/>
      <c r="I68" s="58"/>
      <c r="J68" s="58"/>
      <c r="K68" s="58"/>
      <c r="L68" s="58"/>
      <c r="M68" s="59"/>
      <c r="N68" s="22"/>
    </row>
    <row r="69" spans="1:14" ht="30" x14ac:dyDescent="0.25">
      <c r="A69" s="23"/>
      <c r="B69" s="23"/>
      <c r="C69" s="60" t="s">
        <v>81</v>
      </c>
      <c r="D69" s="56"/>
      <c r="E69" s="56"/>
      <c r="F69" s="61"/>
      <c r="G69" s="58"/>
      <c r="H69" s="58"/>
      <c r="I69" s="58"/>
      <c r="J69" s="58"/>
      <c r="K69" s="58"/>
      <c r="L69" s="58"/>
      <c r="M69" s="59"/>
      <c r="N69" s="22"/>
    </row>
    <row r="70" spans="1:14" ht="30" x14ac:dyDescent="0.25">
      <c r="A70" s="23"/>
      <c r="B70" s="23"/>
      <c r="C70" s="55" t="s">
        <v>82</v>
      </c>
      <c r="D70" s="56"/>
      <c r="E70" s="56"/>
      <c r="F70" s="61"/>
      <c r="G70" s="58"/>
      <c r="H70" s="58"/>
      <c r="I70" s="58"/>
      <c r="J70" s="58"/>
      <c r="K70" s="58"/>
      <c r="L70" s="58"/>
      <c r="M70" s="59"/>
      <c r="N70" s="22"/>
    </row>
    <row r="71" spans="1:14" x14ac:dyDescent="0.25">
      <c r="A71" s="23"/>
      <c r="B71" s="23"/>
      <c r="C71" s="55" t="s">
        <v>83</v>
      </c>
      <c r="D71" s="56"/>
      <c r="E71" s="56"/>
      <c r="F71" s="61"/>
      <c r="G71" s="58"/>
      <c r="H71" s="58"/>
      <c r="I71" s="58"/>
      <c r="J71" s="58"/>
      <c r="K71" s="58"/>
      <c r="L71" s="58"/>
      <c r="M71" s="59"/>
      <c r="N71" s="22"/>
    </row>
    <row r="72" spans="1:14" ht="45" x14ac:dyDescent="0.25">
      <c r="A72" s="23"/>
      <c r="B72" s="23"/>
      <c r="C72" s="24" t="s">
        <v>86</v>
      </c>
      <c r="D72" s="6"/>
      <c r="E72" s="6"/>
      <c r="F72" s="25"/>
      <c r="G72" s="6"/>
      <c r="H72" s="8"/>
      <c r="I72" s="8"/>
      <c r="J72" s="8"/>
      <c r="K72" s="8"/>
      <c r="L72" s="8"/>
      <c r="M72" s="26"/>
    </row>
    <row r="73" spans="1:14" ht="45" x14ac:dyDescent="0.25">
      <c r="A73" s="23"/>
      <c r="B73" s="23"/>
      <c r="C73" s="24" t="s">
        <v>84</v>
      </c>
      <c r="D73" s="6"/>
      <c r="E73" s="6"/>
      <c r="F73" s="25"/>
      <c r="G73" s="6"/>
      <c r="H73" s="8"/>
      <c r="I73" s="8"/>
      <c r="J73" s="8"/>
      <c r="K73" s="8"/>
      <c r="L73" s="8"/>
      <c r="M73" s="26"/>
    </row>
    <row r="74" spans="1:14" x14ac:dyDescent="0.25">
      <c r="A74" s="23"/>
      <c r="B74" s="23"/>
      <c r="C74" s="24" t="s">
        <v>36</v>
      </c>
      <c r="D74" s="6"/>
      <c r="E74" s="6"/>
      <c r="F74" s="27"/>
      <c r="G74" s="6"/>
      <c r="H74" s="8"/>
      <c r="I74" s="8"/>
      <c r="J74" s="8"/>
      <c r="K74" s="8"/>
      <c r="L74" s="8"/>
      <c r="M74" s="26"/>
    </row>
    <row r="75" spans="1:14" ht="45" x14ac:dyDescent="0.25">
      <c r="A75" s="23"/>
      <c r="B75" s="23"/>
      <c r="C75" s="24" t="s">
        <v>85</v>
      </c>
      <c r="D75" s="6"/>
      <c r="E75" s="6"/>
      <c r="F75" s="25"/>
      <c r="G75" s="6"/>
      <c r="H75" s="8"/>
      <c r="I75" s="8"/>
      <c r="J75" s="8"/>
      <c r="K75" s="8"/>
      <c r="L75" s="8"/>
      <c r="M75" s="26"/>
    </row>
    <row r="76" spans="1:14" x14ac:dyDescent="0.25">
      <c r="A76" s="23"/>
      <c r="B76" s="23"/>
      <c r="C76" s="24" t="s">
        <v>36</v>
      </c>
      <c r="D76" s="6"/>
      <c r="E76" s="6"/>
      <c r="F76" s="27"/>
      <c r="G76" s="6"/>
      <c r="H76" s="8"/>
      <c r="I76" s="8"/>
      <c r="J76" s="8"/>
      <c r="K76" s="8"/>
      <c r="L76" s="62"/>
      <c r="M76" s="26"/>
    </row>
    <row r="77" spans="1:14" ht="30" x14ac:dyDescent="0.25">
      <c r="A77" s="23"/>
      <c r="B77" s="23"/>
      <c r="C77" s="24" t="s">
        <v>57</v>
      </c>
      <c r="D77" s="6"/>
      <c r="E77" s="6"/>
      <c r="F77" s="6"/>
      <c r="G77" s="6"/>
      <c r="H77" s="8"/>
      <c r="I77" s="8"/>
      <c r="J77" s="8"/>
      <c r="K77" s="8"/>
      <c r="L77" s="62"/>
      <c r="M77" s="26"/>
    </row>
    <row r="78" spans="1:14" ht="30" x14ac:dyDescent="0.25">
      <c r="A78" s="23"/>
      <c r="B78" s="23"/>
      <c r="C78" s="24" t="s">
        <v>58</v>
      </c>
      <c r="D78" s="6"/>
      <c r="E78" s="6"/>
      <c r="F78" s="25">
        <v>0.03</v>
      </c>
      <c r="G78" s="6"/>
      <c r="H78" s="8"/>
      <c r="I78" s="8"/>
      <c r="J78" s="8"/>
      <c r="K78" s="8"/>
      <c r="L78" s="62"/>
      <c r="M78" s="26"/>
    </row>
    <row r="79" spans="1:14" x14ac:dyDescent="0.25">
      <c r="A79" s="23"/>
      <c r="B79" s="23"/>
      <c r="C79" s="24" t="s">
        <v>36</v>
      </c>
      <c r="D79" s="6"/>
      <c r="E79" s="6"/>
      <c r="F79" s="6"/>
      <c r="G79" s="6"/>
      <c r="H79" s="8"/>
      <c r="I79" s="8"/>
      <c r="J79" s="8"/>
      <c r="K79" s="8"/>
      <c r="L79" s="62"/>
      <c r="M79" s="26"/>
    </row>
    <row r="80" spans="1:14" x14ac:dyDescent="0.25">
      <c r="A80" s="23"/>
      <c r="B80" s="23"/>
      <c r="C80" s="24" t="s">
        <v>59</v>
      </c>
      <c r="D80" s="6"/>
      <c r="E80" s="6"/>
      <c r="F80" s="25">
        <v>0.18</v>
      </c>
      <c r="G80" s="6"/>
      <c r="H80" s="8"/>
      <c r="I80" s="8"/>
      <c r="J80" s="8"/>
      <c r="K80" s="8"/>
      <c r="L80" s="62"/>
      <c r="M80" s="26"/>
    </row>
    <row r="81" spans="1:13" ht="15.75" thickBot="1" x14ac:dyDescent="0.3">
      <c r="A81" s="23"/>
      <c r="B81" s="23"/>
      <c r="C81" s="28" t="s">
        <v>60</v>
      </c>
      <c r="D81" s="29"/>
      <c r="E81" s="29"/>
      <c r="F81" s="29"/>
      <c r="G81" s="29"/>
      <c r="H81" s="31"/>
      <c r="I81" s="31"/>
      <c r="J81" s="31"/>
      <c r="K81" s="31"/>
      <c r="L81" s="63"/>
      <c r="M81" s="32"/>
    </row>
  </sheetData>
  <mergeCells count="13">
    <mergeCell ref="M3:M4"/>
    <mergeCell ref="B6:D6"/>
    <mergeCell ref="B30:D30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2018-06-13T09:16:03Z</dcterms:modified>
</cp:coreProperties>
</file>