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0490" windowHeight="7755"/>
  </bookViews>
  <sheets>
    <sheet name="Лист1" sheetId="1" r:id="rId1"/>
  </sheets>
  <definedNames>
    <definedName name="_xlnm.Print_Area" localSheetId="0">Лист1!$A$3:$M$199</definedName>
  </definedNames>
  <calcPr calcId="152511"/>
</workbook>
</file>

<file path=xl/calcChain.xml><?xml version="1.0" encoding="utf-8"?>
<calcChain xmlns="http://schemas.openxmlformats.org/spreadsheetml/2006/main">
  <c r="F186" i="1" l="1"/>
  <c r="F185" i="1"/>
  <c r="F182" i="1"/>
  <c r="F181" i="1"/>
  <c r="F179" i="1"/>
  <c r="F178" i="1"/>
  <c r="F177" i="1"/>
  <c r="F176" i="1"/>
  <c r="F174" i="1"/>
  <c r="F173" i="1"/>
  <c r="F172" i="1"/>
  <c r="F171" i="1"/>
  <c r="F169" i="1"/>
  <c r="F167" i="1"/>
  <c r="F166" i="1" l="1"/>
  <c r="E159" i="1"/>
  <c r="F164" i="1" s="1"/>
  <c r="F158" i="1"/>
  <c r="F157" i="1"/>
  <c r="F149" i="1"/>
  <c r="F148" i="1"/>
  <c r="F147" i="1"/>
  <c r="F146" i="1"/>
  <c r="E144" i="1"/>
  <c r="F144" i="1" s="1"/>
  <c r="E143" i="1"/>
  <c r="F143" i="1" s="1"/>
  <c r="E142" i="1"/>
  <c r="F142" i="1" s="1"/>
  <c r="F139" i="1"/>
  <c r="F138" i="1"/>
  <c r="F137" i="1"/>
  <c r="F136" i="1"/>
  <c r="F135" i="1"/>
  <c r="F133" i="1"/>
  <c r="F132" i="1"/>
  <c r="F131" i="1"/>
  <c r="F129" i="1"/>
  <c r="F128" i="1"/>
  <c r="F126" i="1"/>
  <c r="F125" i="1"/>
  <c r="F123" i="1"/>
  <c r="F122" i="1"/>
  <c r="F121" i="1"/>
  <c r="F120" i="1"/>
  <c r="F116" i="1"/>
  <c r="F113" i="1"/>
  <c r="F112" i="1"/>
  <c r="F111" i="1"/>
  <c r="F110" i="1"/>
  <c r="F44" i="1"/>
  <c r="F43" i="1"/>
  <c r="F42" i="1"/>
  <c r="F41" i="1"/>
  <c r="F108" i="1"/>
  <c r="F107" i="1"/>
  <c r="F106" i="1"/>
  <c r="F105" i="1"/>
  <c r="F160" i="1" l="1"/>
  <c r="F151" i="1"/>
  <c r="F103" i="1"/>
  <c r="F102" i="1"/>
  <c r="F101" i="1"/>
  <c r="F96" i="1"/>
  <c r="F91" i="1"/>
  <c r="F94" i="1"/>
  <c r="F93" i="1"/>
  <c r="F90" i="1"/>
  <c r="F83" i="1" l="1"/>
  <c r="F88" i="1"/>
  <c r="F87" i="1"/>
  <c r="F86" i="1"/>
  <c r="F82" i="1"/>
  <c r="F81" i="1"/>
  <c r="F79" i="1"/>
  <c r="F78" i="1"/>
  <c r="F77" i="1"/>
  <c r="F73" i="1"/>
  <c r="F72" i="1"/>
  <c r="F70" i="1"/>
  <c r="F68" i="1"/>
  <c r="F67" i="1"/>
  <c r="F66" i="1"/>
  <c r="F65" i="1"/>
  <c r="F64" i="1"/>
  <c r="F62" i="1"/>
  <c r="F61" i="1"/>
  <c r="F60" i="1"/>
  <c r="F59" i="1"/>
  <c r="F57" i="1"/>
  <c r="F54" i="1"/>
  <c r="F53" i="1"/>
  <c r="F52" i="1"/>
  <c r="F50" i="1"/>
  <c r="F48" i="1"/>
  <c r="F47" i="1"/>
  <c r="F46" i="1"/>
  <c r="F39" i="1"/>
  <c r="F38" i="1"/>
  <c r="F37" i="1"/>
  <c r="F36" i="1"/>
  <c r="F31" i="1"/>
  <c r="F30" i="1"/>
  <c r="F29" i="1"/>
  <c r="F28" i="1"/>
  <c r="F26" i="1"/>
  <c r="F24" i="1"/>
  <c r="F22" i="1"/>
  <c r="F21" i="1"/>
  <c r="E19" i="1"/>
  <c r="E18" i="1"/>
  <c r="F18" i="1" s="1"/>
  <c r="E17" i="1"/>
  <c r="F17" i="1" s="1"/>
  <c r="E16" i="1"/>
  <c r="F16" i="1" s="1"/>
  <c r="F14" i="1"/>
  <c r="F13" i="1"/>
</calcChain>
</file>

<file path=xl/sharedStrings.xml><?xml version="1.0" encoding="utf-8"?>
<sst xmlns="http://schemas.openxmlformats.org/spreadsheetml/2006/main" count="451" uniqueCount="178">
  <si>
    <t xml:space="preserve">daba CoxataurSi saonlis bazris mowyoba </t>
  </si>
  <si>
    <t>samSeneblo samuSaoebi</t>
  </si>
  <si>
    <t xml:space="preserve">saxarjTaRricxvo Rirebuleba </t>
  </si>
  <si>
    <t>lari</t>
  </si>
  <si>
    <t>#</t>
  </si>
  <si>
    <t>Sifri</t>
  </si>
  <si>
    <t>samuSaos dasaxeleba</t>
  </si>
  <si>
    <t xml:space="preserve">   normatiuli</t>
  </si>
  <si>
    <t>xelfasi</t>
  </si>
  <si>
    <t>masala</t>
  </si>
  <si>
    <t xml:space="preserve">samSeneblo </t>
  </si>
  <si>
    <t>jami</t>
  </si>
  <si>
    <t xml:space="preserve">     resursi</t>
  </si>
  <si>
    <t>meqanizmebi</t>
  </si>
  <si>
    <t>ganz.</t>
  </si>
  <si>
    <t>erT.</t>
  </si>
  <si>
    <t>sul</t>
  </si>
  <si>
    <t>1-84-5</t>
  </si>
  <si>
    <t>arsebuli blokis kedelze uvargisi aguris karnizis moxsna</t>
  </si>
  <si>
    <r>
      <t>m</t>
    </r>
    <r>
      <rPr>
        <b/>
        <vertAlign val="superscript"/>
        <sz val="11"/>
        <rFont val="AcadNusx"/>
      </rPr>
      <t>3</t>
    </r>
  </si>
  <si>
    <t>Sromis xarji</t>
  </si>
  <si>
    <t>k/sT</t>
  </si>
  <si>
    <t>sxva manqanebi</t>
  </si>
  <si>
    <t>1-22.-15</t>
  </si>
  <si>
    <t>Senatani zedmeti gruntis aReba eqskavatoriT da datvirTva avtoTviTmclelze</t>
  </si>
  <si>
    <r>
      <t xml:space="preserve"> m</t>
    </r>
    <r>
      <rPr>
        <b/>
        <vertAlign val="superscript"/>
        <sz val="11"/>
        <rFont val="AcadNusx"/>
      </rPr>
      <t>3</t>
    </r>
  </si>
  <si>
    <t>eqskavatoris eqspluatacia</t>
  </si>
  <si>
    <t>m/sT</t>
  </si>
  <si>
    <t>manqanebi</t>
  </si>
  <si>
    <t>srf 14-1</t>
  </si>
  <si>
    <t xml:space="preserve"> zedmeti gruntis transportireba 3 km-ze</t>
  </si>
  <si>
    <t>tn</t>
  </si>
  <si>
    <t>27,-8-2</t>
  </si>
  <si>
    <t xml:space="preserve">gzis daprofileba avtogreideriT  qviSa xreSis damatebiT </t>
  </si>
  <si>
    <r>
      <t>m</t>
    </r>
    <r>
      <rPr>
        <b/>
        <vertAlign val="superscript"/>
        <sz val="11"/>
        <rFont val="AcadNusx"/>
      </rPr>
      <t>2</t>
    </r>
  </si>
  <si>
    <t xml:space="preserve"> Sromis danaxarji </t>
  </si>
  <si>
    <t xml:space="preserve">avtogreideri saSualo tipis 79 kvt. (108 cx.Z)  </t>
  </si>
  <si>
    <t>1-80-3</t>
  </si>
  <si>
    <t>fardulis wertilovani saZirkvlisTvis miwis gaWra xeliT, amoRebuli gruntis adgilze gaSliT</t>
  </si>
  <si>
    <t>m3</t>
  </si>
  <si>
    <t>RobisTvis lenturi da wertilovani saZirkvlisTvis miwis gaWra xeliT, amoRebuli gruntis adgilze gaSliT</t>
  </si>
  <si>
    <t>9.-2-6</t>
  </si>
  <si>
    <t>liTonis konstruqciebis damzadeba-montaJi milkvadratebiT</t>
  </si>
  <si>
    <t>amwe</t>
  </si>
  <si>
    <t>liTonis konstuqciebi</t>
  </si>
  <si>
    <t>pr</t>
  </si>
  <si>
    <t>milkvadrati 80X160X5 mm</t>
  </si>
  <si>
    <t>milkvadrati 50X100X3 mm</t>
  </si>
  <si>
    <t>milkvadrati 30X60X2 mm</t>
  </si>
  <si>
    <t>milkvadrati 30X30X2 mm</t>
  </si>
  <si>
    <t>samontaJo elementi</t>
  </si>
  <si>
    <t>kg</t>
  </si>
  <si>
    <t>eleqtrodi</t>
  </si>
  <si>
    <t>WanWiki</t>
  </si>
  <si>
    <t>sxva xarjebi</t>
  </si>
  <si>
    <t>liTonkonstruqciebis SeRebva zeTovani saRebaviT 2 jer</t>
  </si>
  <si>
    <t>6.-1-1</t>
  </si>
  <si>
    <t>fardulis sayrdenebis Cabetoneba</t>
  </si>
  <si>
    <r>
      <t xml:space="preserve">betoni </t>
    </r>
    <r>
      <rPr>
        <sz val="11"/>
        <rFont val="Traditional Arabic"/>
        <family val="1"/>
      </rPr>
      <t>m-300</t>
    </r>
  </si>
  <si>
    <r>
      <t>m</t>
    </r>
    <r>
      <rPr>
        <vertAlign val="superscript"/>
        <sz val="11"/>
        <rFont val="AcadNusx"/>
      </rPr>
      <t>3</t>
    </r>
  </si>
  <si>
    <t xml:space="preserve">armatura aIII </t>
  </si>
  <si>
    <t>12.-6-3      (gam)</t>
  </si>
  <si>
    <t>kac/sT</t>
  </si>
  <si>
    <r>
      <t>m</t>
    </r>
    <r>
      <rPr>
        <vertAlign val="superscript"/>
        <sz val="11"/>
        <rFont val="AcadNusx"/>
      </rPr>
      <t>2</t>
    </r>
  </si>
  <si>
    <t>kexi</t>
  </si>
  <si>
    <t>grZ/m</t>
  </si>
  <si>
    <t>sWvali</t>
  </si>
  <si>
    <t>c</t>
  </si>
  <si>
    <t>11.-1-6</t>
  </si>
  <si>
    <t>fardulis iatakis safuZvlis mowyoba RorRiT</t>
  </si>
  <si>
    <t>RorRi</t>
  </si>
  <si>
    <t>6.-1-16.</t>
  </si>
  <si>
    <t>fardulis iatakis mowyoba armirebuli betoniT m-300</t>
  </si>
  <si>
    <t>betoni m-300</t>
  </si>
  <si>
    <t>yalibis fari</t>
  </si>
  <si>
    <t>xis masala</t>
  </si>
  <si>
    <t>armaturis bade 20X20 sm sisqiT 6 mm</t>
  </si>
  <si>
    <t>m2</t>
  </si>
  <si>
    <t>6.-1-22</t>
  </si>
  <si>
    <t>betoni В-15</t>
  </si>
  <si>
    <t>betoni В-20</t>
  </si>
  <si>
    <t>milkvadrati 40X40X3</t>
  </si>
  <si>
    <t>satransporto xarjebi masalaze 5%</t>
  </si>
  <si>
    <t xml:space="preserve">zednadebi xarjebi 10 % </t>
  </si>
  <si>
    <t>gegmiuri dagroveba 8 %</t>
  </si>
  <si>
    <t>jami:</t>
  </si>
  <si>
    <t>mon. rk/bet zeZirkvlis mowyoba, betoni В-15</t>
  </si>
  <si>
    <t xml:space="preserve">mon. rk/bet wertilovani da lenturi saZirkvlis mowyoba, </t>
  </si>
  <si>
    <t xml:space="preserve">armatura aI </t>
  </si>
  <si>
    <t>7-21-10</t>
  </si>
  <si>
    <t xml:space="preserve">sxva manqanebi </t>
  </si>
  <si>
    <t xml:space="preserve">sxva masalebi  </t>
  </si>
  <si>
    <t xml:space="preserve"> mavTulbadis Robis  da mWimebis mowyoba </t>
  </si>
  <si>
    <t>moTuTiebuli bagiri d-4 mm</t>
  </si>
  <si>
    <t>m</t>
  </si>
  <si>
    <r>
      <t xml:space="preserve">moTuTiebuli mavTulbade 60X60X2,5 mm </t>
    </r>
    <r>
      <rPr>
        <sz val="11"/>
        <rFont val="Arial"/>
        <family val="2"/>
        <charset val="204"/>
      </rPr>
      <t>h</t>
    </r>
    <r>
      <rPr>
        <sz val="11"/>
        <rFont val="AcadNusx"/>
      </rPr>
      <t>1,3</t>
    </r>
  </si>
  <si>
    <t xml:space="preserve">Sromis danaxarji </t>
  </si>
  <si>
    <t>7-22-8</t>
  </si>
  <si>
    <t xml:space="preserve">betoni m-200 </t>
  </si>
  <si>
    <t xml:space="preserve"> eleqtrodi</t>
  </si>
  <si>
    <t>mza WiSkrebis montaJi da dabetoneba</t>
  </si>
  <si>
    <t xml:space="preserve">liTonis  milkvadrati 80X80X4 mm </t>
  </si>
  <si>
    <t>1 frTiani WiSkari 900X1300 mm</t>
  </si>
  <si>
    <t>2 frTiani WiSkari 1300X3000 mm</t>
  </si>
  <si>
    <t>15-164-8</t>
  </si>
  <si>
    <t xml:space="preserve">Sromis danaxarji  </t>
  </si>
  <si>
    <t xml:space="preserve">zeTovani saRebavi  </t>
  </si>
  <si>
    <t>kg.</t>
  </si>
  <si>
    <t xml:space="preserve">sxva masalebi </t>
  </si>
  <si>
    <r>
      <t xml:space="preserve"> m</t>
    </r>
    <r>
      <rPr>
        <b/>
        <vertAlign val="superscript"/>
        <sz val="11"/>
        <rFont val="AcadNusx"/>
      </rPr>
      <t>2</t>
    </r>
  </si>
  <si>
    <t xml:space="preserve">dgarebis da liTonis WiSkrebis elementebis SeRebva </t>
  </si>
  <si>
    <t xml:space="preserve">27-8-2
</t>
  </si>
  <si>
    <t xml:space="preserve">satkepni sagzao TviTmavali gluvi 5 tn </t>
  </si>
  <si>
    <t>wyali</t>
  </si>
  <si>
    <t xml:space="preserve">qviSa-xreSovani narevi </t>
  </si>
  <si>
    <t xml:space="preserve">teritoriis daprofileba avtogreideriT  qviSa xreSis damatebiT 15 sm-ze </t>
  </si>
  <si>
    <t>mimdebare arsebuli teritoriis daprofileba xeliT teritoriis mozvinva Semoziduli Slamnarevi miwiT sisqiT 10 sm  400m2-ze, balaxis dasaTesad momzadeba</t>
  </si>
  <si>
    <t>balaxis daTesva</t>
  </si>
  <si>
    <t>saxelS</t>
  </si>
  <si>
    <t>asrebuli kedlis zedapirze SeduRebuli myari badis gakvra ujriT 50X50 mm da dubelebiT gamagreba</t>
  </si>
  <si>
    <t>15-55-9</t>
  </si>
  <si>
    <t xml:space="preserve">Sromis xarji </t>
  </si>
  <si>
    <t xml:space="preserve">cementis xsnari </t>
  </si>
  <si>
    <t xml:space="preserve">kedlebis  maRalxarisxovani mobaTqaSeba cementis xsnariT </t>
  </si>
  <si>
    <t xml:space="preserve">6-15-11
</t>
  </si>
  <si>
    <t xml:space="preserve"> m3</t>
  </si>
  <si>
    <t xml:space="preserve"> Sromis danaxarji  </t>
  </si>
  <si>
    <t>kedlis qudis mowyoba monoliTuri rk/betoniT sisqiT 50 mm</t>
  </si>
  <si>
    <t>armaturis myari bade 50X50 sm sisqiT 4 mm</t>
  </si>
  <si>
    <t>15-54-1</t>
  </si>
  <si>
    <t xml:space="preserve"> dekoratiuli cementi </t>
  </si>
  <si>
    <t xml:space="preserve"> sxva manqanebi  </t>
  </si>
  <si>
    <t>kedlebze naSxefis datana</t>
  </si>
  <si>
    <t>15-168-8</t>
  </si>
  <si>
    <t>saRebavi wyalemulsiis</t>
  </si>
  <si>
    <t>safiTxni</t>
  </si>
  <si>
    <t>kedlebis SeRebva nestgamZle wyalemulsiis saRebaviT</t>
  </si>
  <si>
    <t>wyalsaden-kanalizacia</t>
  </si>
  <si>
    <t>miwis gaWra eqskavatoriT  sakanalizacio Webisa da arxebis mosawyobad gruntis adgilze gaSliT</t>
  </si>
  <si>
    <t>Webis qveS balastis safuZvlis mowyoba sisiqiT 20 sm</t>
  </si>
  <si>
    <t>balasti</t>
  </si>
  <si>
    <t>rk/betonis sakanalizacio Webis mowyoba</t>
  </si>
  <si>
    <t>rk/betonis Wis rgoli d-1500 h-2000</t>
  </si>
  <si>
    <t>rk/betonis Wis rgoli d-700 h-1000</t>
  </si>
  <si>
    <t>22-30-1</t>
  </si>
  <si>
    <t>rk/betonis gadaxurvis fila 2X2X0,15  Tujis xufi mrgvali CarCoTi</t>
  </si>
  <si>
    <t>rk/betonis gadaxurvis fila 1X1X0,15 Tujis xufi mrgvali CarCoTi</t>
  </si>
  <si>
    <t>cxauri</t>
  </si>
  <si>
    <t>16-6-2</t>
  </si>
  <si>
    <t>grZ.m</t>
  </si>
  <si>
    <t xml:space="preserve"> sxva masalebi  </t>
  </si>
  <si>
    <t>gofrirebuli sakanalizacio milebis mowyoba arxSi</t>
  </si>
  <si>
    <t>muxli d-100</t>
  </si>
  <si>
    <r>
      <t xml:space="preserve">gofrirebuli sakanalizacio mili </t>
    </r>
    <r>
      <rPr>
        <b/>
        <sz val="12"/>
        <color indexed="8"/>
        <rFont val="AcadMtavr"/>
      </rPr>
      <t>Ф</t>
    </r>
    <r>
      <rPr>
        <sz val="12"/>
        <color indexed="8"/>
        <rFont val="AcadMtavr"/>
      </rPr>
      <t xml:space="preserve"> 150</t>
    </r>
  </si>
  <si>
    <r>
      <t xml:space="preserve">plasmasis sakanalizacio mili </t>
    </r>
    <r>
      <rPr>
        <b/>
        <sz val="12"/>
        <color indexed="8"/>
        <rFont val="AcadMtavr"/>
      </rPr>
      <t>Ф</t>
    </r>
    <r>
      <rPr>
        <sz val="12"/>
        <color indexed="8"/>
        <rFont val="AcadMtavr"/>
      </rPr>
      <t xml:space="preserve"> 100 </t>
    </r>
    <r>
      <rPr>
        <sz val="12"/>
        <color indexed="8"/>
        <rFont val="Arial"/>
        <family val="2"/>
        <charset val="204"/>
      </rPr>
      <t xml:space="preserve">sn </t>
    </r>
    <r>
      <rPr>
        <sz val="12"/>
        <color indexed="8"/>
        <rFont val="AcadMtavr"/>
      </rPr>
      <t>8</t>
    </r>
  </si>
  <si>
    <t>23,-1-3</t>
  </si>
  <si>
    <t>arxebis Sevseba</t>
  </si>
  <si>
    <t>qviSa</t>
  </si>
  <si>
    <t>arxebis Sevseba amoRebuli gruntiT</t>
  </si>
  <si>
    <t>17-6-4</t>
  </si>
  <si>
    <t>xelsabanis mowyoba</t>
  </si>
  <si>
    <t>kompl.</t>
  </si>
  <si>
    <t xml:space="preserve"> xelsabani</t>
  </si>
  <si>
    <t xml:space="preserve"> sxva manqanebi </t>
  </si>
  <si>
    <t xml:space="preserve"> sxva masalebi </t>
  </si>
  <si>
    <t>17-5-1</t>
  </si>
  <si>
    <t>Tujis abazanis mowyoba</t>
  </si>
  <si>
    <t>Tujis abazana</t>
  </si>
  <si>
    <t>Tujis onkanis mowyoba</t>
  </si>
  <si>
    <t>Tujis onkani</t>
  </si>
  <si>
    <t>plasmasis mili d-25 mm</t>
  </si>
  <si>
    <t>fasonuri nawili d-25 mm</t>
  </si>
  <si>
    <t xml:space="preserve">lokalur-resursuli xarjTaRricxva </t>
  </si>
  <si>
    <t>daba CoxataurSi saqonlis bazris mowyoba</t>
  </si>
  <si>
    <t xml:space="preserve">saxuravis mowyoba feradi profnastiliT sisq. 0,5mm </t>
  </si>
  <si>
    <t>feradi profnastili sisq. 0,5mm</t>
  </si>
  <si>
    <t>gauTvaliswinebeli samuSaoebi 3%</t>
  </si>
  <si>
    <t>dRg 18%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</si>
</sst>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0000"/>
    <numFmt numFmtId="166" formatCode="0.0000"/>
    <numFmt numFmtId="167" formatCode="0.0"/>
  </numFmts>
  <fonts count="4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1"/>
      <name val="AcadNusx"/>
    </font>
    <font>
      <b/>
      <sz val="12"/>
      <color indexed="10"/>
      <name val="AcadNusx"/>
    </font>
    <font>
      <sz val="10"/>
      <name val="Arial"/>
      <family val="2"/>
      <charset val="204"/>
    </font>
    <font>
      <b/>
      <sz val="12"/>
      <name val="AcadNusx"/>
    </font>
    <font>
      <sz val="10"/>
      <name val="Arial Cyr"/>
    </font>
    <font>
      <sz val="11"/>
      <color theme="1"/>
      <name val="Calibri"/>
      <family val="2"/>
      <scheme val="minor"/>
    </font>
    <font>
      <b/>
      <sz val="10"/>
      <name val="AcadNusx"/>
    </font>
    <font>
      <b/>
      <vertAlign val="superscript"/>
      <sz val="11"/>
      <name val="AcadNusx"/>
    </font>
    <font>
      <sz val="11"/>
      <name val="AcadNusx"/>
    </font>
    <font>
      <sz val="11"/>
      <name val="Helv"/>
    </font>
    <font>
      <b/>
      <sz val="10"/>
      <name val="Helv"/>
    </font>
    <font>
      <b/>
      <sz val="11"/>
      <name val="Arial Cyr"/>
    </font>
    <font>
      <b/>
      <sz val="11"/>
      <name val="Calibri"/>
      <family val="2"/>
      <charset val="204"/>
      <scheme val="minor"/>
    </font>
    <font>
      <sz val="11"/>
      <name val="Traditional Arabic"/>
      <family val="1"/>
    </font>
    <font>
      <vertAlign val="superscript"/>
      <sz val="11"/>
      <name val="AcadNusx"/>
    </font>
    <font>
      <sz val="10"/>
      <name val="AcadNusx"/>
    </font>
    <font>
      <b/>
      <sz val="10"/>
      <name val="Arial Cyr"/>
    </font>
    <font>
      <b/>
      <sz val="10"/>
      <name val="Arial Cyr"/>
      <charset val="1"/>
    </font>
    <font>
      <sz val="10"/>
      <name val="Arial Cyr"/>
      <charset val="1"/>
    </font>
    <font>
      <sz val="10"/>
      <name val="Calibri"/>
      <family val="2"/>
      <charset val="204"/>
    </font>
    <font>
      <sz val="12"/>
      <name val="AcadNusx"/>
    </font>
    <font>
      <sz val="11"/>
      <name val="Arial"/>
      <family val="2"/>
      <charset val="204"/>
    </font>
    <font>
      <sz val="11"/>
      <color theme="1"/>
      <name val="AcadNusx"/>
    </font>
    <font>
      <b/>
      <sz val="11"/>
      <name val="AcadMtavr"/>
    </font>
    <font>
      <sz val="11"/>
      <name val="AcadMtavr"/>
    </font>
    <font>
      <b/>
      <sz val="11"/>
      <color theme="1"/>
      <name val="AcadNusx"/>
    </font>
    <font>
      <b/>
      <sz val="11"/>
      <name val="Arial Cyr"/>
      <family val="2"/>
      <charset val="204"/>
    </font>
    <font>
      <b/>
      <sz val="11"/>
      <color theme="1"/>
      <name val="AcadMtavr"/>
    </font>
    <font>
      <sz val="11"/>
      <name val="Arial Cyr"/>
      <family val="2"/>
      <charset val="204"/>
    </font>
    <font>
      <b/>
      <sz val="11"/>
      <color indexed="8"/>
      <name val="AcadMtavr"/>
    </font>
    <font>
      <b/>
      <sz val="11"/>
      <color theme="1"/>
      <name val="Calibri"/>
      <family val="2"/>
      <charset val="204"/>
      <scheme val="minor"/>
    </font>
    <font>
      <sz val="10"/>
      <name val="Helv"/>
    </font>
    <font>
      <b/>
      <sz val="11"/>
      <name val="Helv"/>
    </font>
    <font>
      <b/>
      <sz val="9"/>
      <name val="AcadNusx"/>
    </font>
    <font>
      <sz val="9"/>
      <name val="AcadNusx"/>
    </font>
    <font>
      <sz val="11"/>
      <name val="Arial Cyr"/>
    </font>
    <font>
      <b/>
      <sz val="12"/>
      <color indexed="8"/>
      <name val="AcadMtavr"/>
    </font>
    <font>
      <sz val="12"/>
      <color indexed="8"/>
      <name val="AcadMtavr"/>
    </font>
    <font>
      <sz val="12"/>
      <color indexed="8"/>
      <name val="Arial"/>
      <family val="2"/>
      <charset val="204"/>
    </font>
    <font>
      <sz val="12"/>
      <name val="AcadMtavr"/>
    </font>
    <font>
      <sz val="12"/>
      <color theme="1"/>
      <name val="AcadMtavr"/>
    </font>
    <font>
      <sz val="1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1">
    <xf numFmtId="0" fontId="0" fillId="0" borderId="0"/>
    <xf numFmtId="0" fontId="2" fillId="0" borderId="0"/>
    <xf numFmtId="0" fontId="5" fillId="0" borderId="0"/>
    <xf numFmtId="0" fontId="8" fillId="0" borderId="0"/>
    <xf numFmtId="0" fontId="7" fillId="0" borderId="0"/>
    <xf numFmtId="0" fontId="2" fillId="0" borderId="0"/>
    <xf numFmtId="0" fontId="2" fillId="0" borderId="0"/>
    <xf numFmtId="0" fontId="1" fillId="0" borderId="0"/>
    <xf numFmtId="0" fontId="5" fillId="0" borderId="0"/>
    <xf numFmtId="0" fontId="2" fillId="0" borderId="0"/>
    <xf numFmtId="0" fontId="34" fillId="0" borderId="0"/>
  </cellStyleXfs>
  <cellXfs count="476">
    <xf numFmtId="0" fontId="0" fillId="0" borderId="0" xfId="0"/>
    <xf numFmtId="0" fontId="6" fillId="0" borderId="0" xfId="2" applyFont="1" applyAlignment="1">
      <alignment vertical="center"/>
    </xf>
    <xf numFmtId="0" fontId="7" fillId="0" borderId="0" xfId="1" applyFont="1" applyAlignment="1">
      <alignment horizontal="center"/>
    </xf>
    <xf numFmtId="0" fontId="6" fillId="0" borderId="1" xfId="1" applyFont="1" applyBorder="1" applyAlignment="1">
      <alignment vertical="center"/>
    </xf>
    <xf numFmtId="0" fontId="9" fillId="0" borderId="10" xfId="1" applyFont="1" applyBorder="1" applyAlignment="1">
      <alignment horizontal="center"/>
    </xf>
    <xf numFmtId="0" fontId="9" fillId="0" borderId="11" xfId="1" applyFont="1" applyBorder="1" applyAlignment="1">
      <alignment horizontal="center"/>
    </xf>
    <xf numFmtId="0" fontId="3" fillId="0" borderId="12" xfId="1" applyFont="1" applyBorder="1" applyAlignment="1">
      <alignment horizontal="center"/>
    </xf>
    <xf numFmtId="0" fontId="3" fillId="0" borderId="13" xfId="1" applyFont="1" applyBorder="1" applyAlignment="1">
      <alignment horizontal="center"/>
    </xf>
    <xf numFmtId="1" fontId="3" fillId="0" borderId="10" xfId="1" applyNumberFormat="1" applyFont="1" applyBorder="1" applyAlignment="1">
      <alignment horizontal="center"/>
    </xf>
    <xf numFmtId="0" fontId="3" fillId="0" borderId="10" xfId="1" applyFont="1" applyBorder="1" applyAlignment="1">
      <alignment horizontal="center"/>
    </xf>
    <xf numFmtId="0" fontId="3" fillId="0" borderId="11" xfId="1" applyFont="1" applyBorder="1" applyAlignment="1">
      <alignment horizontal="center"/>
    </xf>
    <xf numFmtId="2" fontId="3" fillId="4" borderId="10" xfId="1" applyNumberFormat="1" applyFont="1" applyFill="1" applyBorder="1" applyAlignment="1">
      <alignment horizontal="center"/>
    </xf>
    <xf numFmtId="0" fontId="9" fillId="4" borderId="2" xfId="1" applyFont="1" applyFill="1" applyBorder="1" applyAlignment="1">
      <alignment horizontal="center"/>
    </xf>
    <xf numFmtId="0" fontId="18" fillId="4" borderId="4" xfId="1" applyFont="1" applyFill="1" applyBorder="1" applyAlignment="1">
      <alignment horizontal="center"/>
    </xf>
    <xf numFmtId="164" fontId="3" fillId="4" borderId="11" xfId="1" applyNumberFormat="1" applyFont="1" applyFill="1" applyBorder="1" applyAlignment="1">
      <alignment horizontal="center"/>
    </xf>
    <xf numFmtId="164" fontId="3" fillId="4" borderId="4" xfId="1" applyNumberFormat="1" applyFont="1" applyFill="1" applyBorder="1" applyAlignment="1">
      <alignment horizontal="center"/>
    </xf>
    <xf numFmtId="0" fontId="3" fillId="4" borderId="2" xfId="1" applyFont="1" applyFill="1" applyBorder="1" applyAlignment="1">
      <alignment horizontal="center"/>
    </xf>
    <xf numFmtId="0" fontId="3" fillId="4" borderId="4" xfId="1" applyFont="1" applyFill="1" applyBorder="1" applyAlignment="1">
      <alignment horizontal="center"/>
    </xf>
    <xf numFmtId="0" fontId="3" fillId="4" borderId="10" xfId="1" applyFont="1" applyFill="1" applyBorder="1" applyAlignment="1">
      <alignment horizontal="center"/>
    </xf>
    <xf numFmtId="2" fontId="3" fillId="4" borderId="11" xfId="1" applyNumberFormat="1" applyFont="1" applyFill="1" applyBorder="1" applyAlignment="1">
      <alignment horizontal="center"/>
    </xf>
    <xf numFmtId="0" fontId="9" fillId="4" borderId="10" xfId="1" applyFont="1" applyFill="1" applyBorder="1" applyAlignment="1">
      <alignment horizontal="center"/>
    </xf>
    <xf numFmtId="0" fontId="18" fillId="4" borderId="12" xfId="1" applyFont="1" applyFill="1" applyBorder="1" applyAlignment="1">
      <alignment horizontal="center"/>
    </xf>
    <xf numFmtId="0" fontId="3" fillId="4" borderId="12" xfId="1" applyFont="1" applyFill="1" applyBorder="1" applyAlignment="1">
      <alignment horizontal="center"/>
    </xf>
    <xf numFmtId="164" fontId="0" fillId="4" borderId="11" xfId="0" applyNumberForma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2" fontId="3" fillId="4" borderId="10" xfId="0" applyNumberFormat="1" applyFont="1" applyFill="1" applyBorder="1" applyAlignment="1">
      <alignment horizontal="center"/>
    </xf>
    <xf numFmtId="164" fontId="3" fillId="4" borderId="12" xfId="0" applyNumberFormat="1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164" fontId="3" fillId="4" borderId="4" xfId="0" applyNumberFormat="1" applyFont="1" applyFill="1" applyBorder="1" applyAlignment="1">
      <alignment horizontal="center"/>
    </xf>
    <xf numFmtId="0" fontId="19" fillId="2" borderId="0" xfId="1" applyFont="1" applyFill="1"/>
    <xf numFmtId="0" fontId="7" fillId="2" borderId="0" xfId="1" applyFont="1" applyFill="1" applyAlignment="1">
      <alignment horizontal="center"/>
    </xf>
    <xf numFmtId="0" fontId="7" fillId="2" borderId="0" xfId="1" applyFont="1" applyFill="1" applyAlignment="1">
      <alignment horizontal="left"/>
    </xf>
    <xf numFmtId="0" fontId="7" fillId="2" borderId="0" xfId="1" applyFont="1" applyFill="1"/>
    <xf numFmtId="164" fontId="7" fillId="2" borderId="0" xfId="1" applyNumberFormat="1" applyFont="1" applyFill="1"/>
    <xf numFmtId="0" fontId="18" fillId="2" borderId="0" xfId="1" applyFont="1" applyFill="1" applyAlignment="1">
      <alignment horizontal="center"/>
    </xf>
    <xf numFmtId="0" fontId="3" fillId="2" borderId="0" xfId="1" applyFont="1" applyFill="1"/>
    <xf numFmtId="0" fontId="11" fillId="2" borderId="0" xfId="1" applyFont="1" applyFill="1" applyAlignment="1">
      <alignment horizontal="center"/>
    </xf>
    <xf numFmtId="0" fontId="11" fillId="2" borderId="0" xfId="1" applyFont="1" applyFill="1" applyAlignment="1">
      <alignment horizontal="left"/>
    </xf>
    <xf numFmtId="0" fontId="0" fillId="0" borderId="0" xfId="0" applyAlignment="1">
      <alignment horizontal="center"/>
    </xf>
    <xf numFmtId="0" fontId="3" fillId="4" borderId="2" xfId="1" applyFont="1" applyFill="1" applyBorder="1" applyAlignment="1">
      <alignment horizontal="center" wrapText="1"/>
    </xf>
    <xf numFmtId="0" fontId="3" fillId="4" borderId="10" xfId="1" applyFont="1" applyFill="1" applyBorder="1" applyAlignment="1">
      <alignment horizontal="center" wrapText="1"/>
    </xf>
    <xf numFmtId="0" fontId="6" fillId="4" borderId="10" xfId="8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horizontal="center" vertical="center"/>
    </xf>
    <xf numFmtId="2" fontId="3" fillId="3" borderId="0" xfId="0" applyNumberFormat="1" applyFont="1" applyFill="1" applyBorder="1" applyAlignment="1">
      <alignment horizontal="center" vertical="center"/>
    </xf>
    <xf numFmtId="164" fontId="3" fillId="3" borderId="6" xfId="0" applyNumberFormat="1" applyFont="1" applyFill="1" applyBorder="1" applyAlignment="1">
      <alignment horizontal="center" vertical="center"/>
    </xf>
    <xf numFmtId="2" fontId="3" fillId="3" borderId="6" xfId="0" applyNumberFormat="1" applyFont="1" applyFill="1" applyBorder="1" applyAlignment="1">
      <alignment horizontal="center" vertical="center"/>
    </xf>
    <xf numFmtId="2" fontId="3" fillId="3" borderId="15" xfId="0" applyNumberFormat="1" applyFont="1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3" fillId="3" borderId="6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left" vertical="center"/>
    </xf>
    <xf numFmtId="0" fontId="11" fillId="3" borderId="14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164" fontId="11" fillId="3" borderId="6" xfId="0" applyNumberFormat="1" applyFont="1" applyFill="1" applyBorder="1" applyAlignment="1">
      <alignment horizontal="center" vertical="center"/>
    </xf>
    <xf numFmtId="2" fontId="11" fillId="3" borderId="0" xfId="0" applyNumberFormat="1" applyFont="1" applyFill="1" applyBorder="1" applyAlignment="1">
      <alignment horizontal="center" vertical="center"/>
    </xf>
    <xf numFmtId="2" fontId="11" fillId="3" borderId="6" xfId="0" applyNumberFormat="1" applyFont="1" applyFill="1" applyBorder="1" applyAlignment="1">
      <alignment horizontal="center" vertical="center"/>
    </xf>
    <xf numFmtId="2" fontId="11" fillId="3" borderId="15" xfId="0" applyNumberFormat="1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left" vertical="center"/>
    </xf>
    <xf numFmtId="0" fontId="11" fillId="3" borderId="8" xfId="1" applyFont="1" applyFill="1" applyBorder="1" applyAlignment="1">
      <alignment horizontal="center" vertical="center"/>
    </xf>
    <xf numFmtId="0" fontId="11" fillId="3" borderId="1" xfId="1" applyFont="1" applyFill="1" applyBorder="1" applyAlignment="1">
      <alignment horizontal="center" vertical="center"/>
    </xf>
    <xf numFmtId="164" fontId="11" fillId="3" borderId="9" xfId="1" applyNumberFormat="1" applyFont="1" applyFill="1" applyBorder="1" applyAlignment="1">
      <alignment horizontal="center" vertical="center"/>
    </xf>
    <xf numFmtId="2" fontId="11" fillId="3" borderId="8" xfId="1" applyNumberFormat="1" applyFont="1" applyFill="1" applyBorder="1" applyAlignment="1">
      <alignment horizontal="center" vertical="center"/>
    </xf>
    <xf numFmtId="2" fontId="11" fillId="3" borderId="9" xfId="0" applyNumberFormat="1" applyFont="1" applyFill="1" applyBorder="1" applyAlignment="1">
      <alignment horizontal="center" vertical="center"/>
    </xf>
    <xf numFmtId="2" fontId="11" fillId="3" borderId="7" xfId="0" applyNumberFormat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vertical="center" wrapText="1"/>
    </xf>
    <xf numFmtId="0" fontId="3" fillId="3" borderId="0" xfId="1" applyFont="1" applyFill="1" applyBorder="1" applyAlignment="1">
      <alignment horizontal="center" vertical="center"/>
    </xf>
    <xf numFmtId="164" fontId="3" fillId="3" borderId="6" xfId="1" applyNumberFormat="1" applyFont="1" applyFill="1" applyBorder="1" applyAlignment="1">
      <alignment horizontal="center" vertical="center"/>
    </xf>
    <xf numFmtId="2" fontId="3" fillId="3" borderId="0" xfId="1" applyNumberFormat="1" applyFont="1" applyFill="1" applyBorder="1" applyAlignment="1">
      <alignment horizontal="center" vertical="center"/>
    </xf>
    <xf numFmtId="2" fontId="3" fillId="3" borderId="6" xfId="1" applyNumberFormat="1" applyFont="1" applyFill="1" applyBorder="1" applyAlignment="1">
      <alignment horizontal="center" vertical="center"/>
    </xf>
    <xf numFmtId="2" fontId="3" fillId="3" borderId="15" xfId="1" applyNumberFormat="1" applyFont="1" applyFill="1" applyBorder="1" applyAlignment="1">
      <alignment horizontal="center" vertical="center"/>
    </xf>
    <xf numFmtId="0" fontId="11" fillId="3" borderId="6" xfId="1" applyFont="1" applyFill="1" applyBorder="1" applyAlignment="1">
      <alignment horizontal="center" vertical="center"/>
    </xf>
    <xf numFmtId="0" fontId="11" fillId="3" borderId="6" xfId="1" applyFont="1" applyFill="1" applyBorder="1" applyAlignment="1">
      <alignment vertical="center"/>
    </xf>
    <xf numFmtId="0" fontId="11" fillId="3" borderId="0" xfId="1" applyFont="1" applyFill="1" applyBorder="1" applyAlignment="1">
      <alignment horizontal="center" vertical="center"/>
    </xf>
    <xf numFmtId="164" fontId="11" fillId="3" borderId="6" xfId="1" applyNumberFormat="1" applyFont="1" applyFill="1" applyBorder="1" applyAlignment="1">
      <alignment horizontal="center" vertical="center"/>
    </xf>
    <xf numFmtId="2" fontId="11" fillId="3" borderId="0" xfId="1" applyNumberFormat="1" applyFont="1" applyFill="1" applyBorder="1" applyAlignment="1">
      <alignment horizontal="center" vertical="center"/>
    </xf>
    <xf numFmtId="2" fontId="11" fillId="3" borderId="6" xfId="1" applyNumberFormat="1" applyFont="1" applyFill="1" applyBorder="1" applyAlignment="1">
      <alignment horizontal="center" vertical="center"/>
    </xf>
    <xf numFmtId="2" fontId="11" fillId="3" borderId="15" xfId="1" applyNumberFormat="1" applyFont="1" applyFill="1" applyBorder="1" applyAlignment="1">
      <alignment horizontal="center" vertical="center"/>
    </xf>
    <xf numFmtId="2" fontId="12" fillId="3" borderId="6" xfId="1" applyNumberFormat="1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vertical="center"/>
    </xf>
    <xf numFmtId="0" fontId="11" fillId="3" borderId="0" xfId="0" applyFont="1" applyFill="1" applyAlignment="1">
      <alignment horizontal="center" vertical="center"/>
    </xf>
    <xf numFmtId="164" fontId="11" fillId="3" borderId="0" xfId="0" applyNumberFormat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center" vertical="center"/>
    </xf>
    <xf numFmtId="0" fontId="3" fillId="3" borderId="4" xfId="1" applyFont="1" applyFill="1" applyBorder="1" applyAlignment="1">
      <alignment horizontal="left" vertical="center" wrapText="1"/>
    </xf>
    <xf numFmtId="2" fontId="3" fillId="3" borderId="2" xfId="1" applyNumberFormat="1" applyFont="1" applyFill="1" applyBorder="1" applyAlignment="1">
      <alignment horizontal="center" vertical="center"/>
    </xf>
    <xf numFmtId="0" fontId="13" fillId="3" borderId="2" xfId="1" applyFont="1" applyFill="1" applyBorder="1" applyAlignment="1">
      <alignment vertical="center"/>
    </xf>
    <xf numFmtId="2" fontId="3" fillId="3" borderId="4" xfId="1" applyNumberFormat="1" applyFont="1" applyFill="1" applyBorder="1" applyAlignment="1">
      <alignment horizontal="center" vertical="center"/>
    </xf>
    <xf numFmtId="2" fontId="14" fillId="3" borderId="2" xfId="1" applyNumberFormat="1" applyFont="1" applyFill="1" applyBorder="1" applyAlignment="1">
      <alignment horizontal="center" vertical="center"/>
    </xf>
    <xf numFmtId="2" fontId="3" fillId="3" borderId="3" xfId="1" applyNumberFormat="1" applyFont="1" applyFill="1" applyBorder="1" applyAlignment="1">
      <alignment horizontal="center" vertical="center"/>
    </xf>
    <xf numFmtId="1" fontId="3" fillId="3" borderId="4" xfId="1" applyNumberFormat="1" applyFont="1" applyFill="1" applyBorder="1" applyAlignment="1">
      <alignment horizontal="center" vertical="center"/>
    </xf>
    <xf numFmtId="14" fontId="3" fillId="3" borderId="4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2" fontId="3" fillId="3" borderId="2" xfId="0" applyNumberFormat="1" applyFont="1" applyFill="1" applyBorder="1" applyAlignment="1">
      <alignment horizontal="center" vertical="center" wrapText="1"/>
    </xf>
    <xf numFmtId="164" fontId="3" fillId="3" borderId="4" xfId="0" applyNumberFormat="1" applyFont="1" applyFill="1" applyBorder="1" applyAlignment="1">
      <alignment horizontal="center" vertical="center" wrapText="1"/>
    </xf>
    <xf numFmtId="2" fontId="3" fillId="3" borderId="4" xfId="0" applyNumberFormat="1" applyFont="1" applyFill="1" applyBorder="1" applyAlignment="1">
      <alignment horizontal="center" vertical="center" wrapText="1"/>
    </xf>
    <xf numFmtId="2" fontId="3" fillId="3" borderId="2" xfId="0" applyNumberFormat="1" applyFont="1" applyFill="1" applyBorder="1" applyAlignment="1">
      <alignment horizontal="center" vertical="center"/>
    </xf>
    <xf numFmtId="14" fontId="11" fillId="3" borderId="14" xfId="0" applyNumberFormat="1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164" fontId="11" fillId="3" borderId="1" xfId="0" applyNumberFormat="1" applyFont="1" applyFill="1" applyBorder="1" applyAlignment="1">
      <alignment horizontal="center" vertical="center"/>
    </xf>
    <xf numFmtId="2" fontId="11" fillId="3" borderId="1" xfId="0" applyNumberFormat="1" applyFont="1" applyFill="1" applyBorder="1" applyAlignment="1">
      <alignment horizontal="center" vertical="center"/>
    </xf>
    <xf numFmtId="2" fontId="11" fillId="3" borderId="9" xfId="1" applyNumberFormat="1" applyFont="1" applyFill="1" applyBorder="1" applyAlignment="1">
      <alignment horizontal="center" vertical="center"/>
    </xf>
    <xf numFmtId="2" fontId="11" fillId="3" borderId="1" xfId="1" applyNumberFormat="1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 wrapText="1"/>
    </xf>
    <xf numFmtId="2" fontId="15" fillId="3" borderId="2" xfId="0" applyNumberFormat="1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vertical="center"/>
    </xf>
    <xf numFmtId="2" fontId="14" fillId="3" borderId="2" xfId="0" applyNumberFormat="1" applyFont="1" applyFill="1" applyBorder="1" applyAlignment="1">
      <alignment horizontal="center" vertical="center"/>
    </xf>
    <xf numFmtId="49" fontId="11" fillId="3" borderId="9" xfId="0" applyNumberFormat="1" applyFont="1" applyFill="1" applyBorder="1" applyAlignment="1">
      <alignment horizontal="center" vertical="center" wrapText="1"/>
    </xf>
    <xf numFmtId="0" fontId="11" fillId="3" borderId="9" xfId="0" applyNumberFormat="1" applyFont="1" applyFill="1" applyBorder="1" applyAlignment="1">
      <alignment vertical="center"/>
    </xf>
    <xf numFmtId="0" fontId="11" fillId="3" borderId="9" xfId="0" applyFont="1" applyFill="1" applyBorder="1" applyAlignment="1">
      <alignment horizontal="center" vertical="center" wrapText="1"/>
    </xf>
    <xf numFmtId="14" fontId="3" fillId="3" borderId="14" xfId="4" applyNumberFormat="1" applyFont="1" applyFill="1" applyBorder="1" applyAlignment="1">
      <alignment horizontal="center" vertical="center"/>
    </xf>
    <xf numFmtId="0" fontId="3" fillId="3" borderId="6" xfId="4" applyFont="1" applyFill="1" applyBorder="1" applyAlignment="1">
      <alignment horizontal="left" vertical="center" wrapText="1"/>
    </xf>
    <xf numFmtId="0" fontId="3" fillId="3" borderId="6" xfId="4" applyFont="1" applyFill="1" applyBorder="1" applyAlignment="1">
      <alignment horizontal="center" vertical="center"/>
    </xf>
    <xf numFmtId="164" fontId="3" fillId="3" borderId="14" xfId="4" applyNumberFormat="1" applyFont="1" applyFill="1" applyBorder="1" applyAlignment="1">
      <alignment horizontal="center" vertical="center"/>
    </xf>
    <xf numFmtId="2" fontId="3" fillId="3" borderId="0" xfId="4" applyNumberFormat="1" applyFont="1" applyFill="1" applyAlignment="1">
      <alignment vertical="center"/>
    </xf>
    <xf numFmtId="2" fontId="3" fillId="3" borderId="6" xfId="4" applyNumberFormat="1" applyFont="1" applyFill="1" applyBorder="1" applyAlignment="1">
      <alignment vertical="center"/>
    </xf>
    <xf numFmtId="2" fontId="3" fillId="3" borderId="14" xfId="4" applyNumberFormat="1" applyFont="1" applyFill="1" applyBorder="1" applyAlignment="1">
      <alignment vertical="center"/>
    </xf>
    <xf numFmtId="2" fontId="3" fillId="3" borderId="0" xfId="4" applyNumberFormat="1" applyFont="1" applyFill="1" applyBorder="1" applyAlignment="1">
      <alignment vertical="center"/>
    </xf>
    <xf numFmtId="2" fontId="3" fillId="3" borderId="6" xfId="4" applyNumberFormat="1" applyFont="1" applyFill="1" applyBorder="1" applyAlignment="1">
      <alignment horizontal="center" vertical="center"/>
    </xf>
    <xf numFmtId="0" fontId="11" fillId="3" borderId="14" xfId="4" applyFont="1" applyFill="1" applyBorder="1" applyAlignment="1">
      <alignment horizontal="center" vertical="center"/>
    </xf>
    <xf numFmtId="0" fontId="11" fillId="3" borderId="6" xfId="4" applyFont="1" applyFill="1" applyBorder="1" applyAlignment="1">
      <alignment horizontal="left" vertical="center"/>
    </xf>
    <xf numFmtId="0" fontId="11" fillId="3" borderId="14" xfId="4" applyFont="1" applyFill="1" applyBorder="1" applyAlignment="1">
      <alignment horizontal="left" vertical="center"/>
    </xf>
    <xf numFmtId="0" fontId="11" fillId="3" borderId="6" xfId="4" applyFont="1" applyFill="1" applyBorder="1" applyAlignment="1">
      <alignment horizontal="center" vertical="center"/>
    </xf>
    <xf numFmtId="2" fontId="11" fillId="3" borderId="0" xfId="4" applyNumberFormat="1" applyFont="1" applyFill="1" applyBorder="1" applyAlignment="1">
      <alignment horizontal="center" vertical="center"/>
    </xf>
    <xf numFmtId="2" fontId="11" fillId="3" borderId="6" xfId="4" applyNumberFormat="1" applyFont="1" applyFill="1" applyBorder="1" applyAlignment="1">
      <alignment vertical="center"/>
    </xf>
    <xf numFmtId="2" fontId="11" fillId="3" borderId="0" xfId="4" applyNumberFormat="1" applyFont="1" applyFill="1" applyBorder="1" applyAlignment="1">
      <alignment vertical="center"/>
    </xf>
    <xf numFmtId="164" fontId="11" fillId="3" borderId="0" xfId="4" applyNumberFormat="1" applyFont="1" applyFill="1" applyBorder="1" applyAlignment="1">
      <alignment horizontal="center" vertical="center"/>
    </xf>
    <xf numFmtId="2" fontId="12" fillId="3" borderId="6" xfId="4" applyNumberFormat="1" applyFont="1" applyFill="1" applyBorder="1" applyAlignment="1">
      <alignment vertical="center"/>
    </xf>
    <xf numFmtId="2" fontId="11" fillId="3" borderId="6" xfId="4" applyNumberFormat="1" applyFont="1" applyFill="1" applyBorder="1" applyAlignment="1">
      <alignment horizontal="center" vertical="center"/>
    </xf>
    <xf numFmtId="165" fontId="11" fillId="3" borderId="0" xfId="4" applyNumberFormat="1" applyFont="1" applyFill="1" applyBorder="1" applyAlignment="1">
      <alignment horizontal="center" vertical="center"/>
    </xf>
    <xf numFmtId="2" fontId="12" fillId="3" borderId="0" xfId="4" applyNumberFormat="1" applyFont="1" applyFill="1" applyBorder="1" applyAlignment="1">
      <alignment vertical="center"/>
    </xf>
    <xf numFmtId="2" fontId="11" fillId="3" borderId="14" xfId="4" applyNumberFormat="1" applyFont="1" applyFill="1" applyBorder="1" applyAlignment="1">
      <alignment horizontal="center" vertical="center"/>
    </xf>
    <xf numFmtId="0" fontId="11" fillId="3" borderId="8" xfId="4" applyFont="1" applyFill="1" applyBorder="1" applyAlignment="1">
      <alignment horizontal="center" vertical="center"/>
    </xf>
    <xf numFmtId="0" fontId="11" fillId="3" borderId="8" xfId="4" applyFont="1" applyFill="1" applyBorder="1" applyAlignment="1">
      <alignment horizontal="left" vertical="center"/>
    </xf>
    <xf numFmtId="0" fontId="11" fillId="3" borderId="9" xfId="4" applyFont="1" applyFill="1" applyBorder="1" applyAlignment="1">
      <alignment horizontal="center" vertical="center"/>
    </xf>
    <xf numFmtId="2" fontId="11" fillId="3" borderId="8" xfId="4" applyNumberFormat="1" applyFont="1" applyFill="1" applyBorder="1" applyAlignment="1">
      <alignment horizontal="center" vertical="center"/>
    </xf>
    <xf numFmtId="2" fontId="11" fillId="3" borderId="9" xfId="4" applyNumberFormat="1" applyFont="1" applyFill="1" applyBorder="1" applyAlignment="1">
      <alignment vertical="center"/>
    </xf>
    <xf numFmtId="2" fontId="11" fillId="3" borderId="1" xfId="4" applyNumberFormat="1" applyFont="1" applyFill="1" applyBorder="1" applyAlignment="1">
      <alignment vertical="center"/>
    </xf>
    <xf numFmtId="0" fontId="3" fillId="3" borderId="2" xfId="0" applyNumberFormat="1" applyFont="1" applyFill="1" applyBorder="1" applyAlignment="1">
      <alignment horizontal="center" vertical="center" wrapText="1"/>
    </xf>
    <xf numFmtId="0" fontId="3" fillId="3" borderId="2" xfId="0" applyNumberFormat="1" applyFont="1" applyFill="1" applyBorder="1" applyAlignment="1">
      <alignment horizontal="justify" vertical="center" wrapText="1"/>
    </xf>
    <xf numFmtId="0" fontId="28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 vertical="center" wrapText="1"/>
    </xf>
    <xf numFmtId="0" fontId="28" fillId="3" borderId="0" xfId="0" applyFont="1" applyFill="1"/>
    <xf numFmtId="0" fontId="11" fillId="3" borderId="6" xfId="0" applyNumberFormat="1" applyFont="1" applyFill="1" applyBorder="1" applyAlignment="1">
      <alignment horizontal="center" vertical="justify" wrapText="1"/>
    </xf>
    <xf numFmtId="0" fontId="11" fillId="3" borderId="6" xfId="0" applyNumberFormat="1" applyFont="1" applyFill="1" applyBorder="1" applyAlignment="1">
      <alignment horizontal="justify" vertical="justify" wrapText="1"/>
    </xf>
    <xf numFmtId="164" fontId="11" fillId="3" borderId="6" xfId="0" applyNumberFormat="1" applyFont="1" applyFill="1" applyBorder="1" applyAlignment="1">
      <alignment horizontal="center" vertical="justify" wrapText="1"/>
    </xf>
    <xf numFmtId="0" fontId="25" fillId="3" borderId="0" xfId="0" applyFont="1" applyFill="1"/>
    <xf numFmtId="167" fontId="11" fillId="3" borderId="6" xfId="0" applyNumberFormat="1" applyFont="1" applyFill="1" applyBorder="1" applyAlignment="1">
      <alignment horizontal="center" vertical="justify" wrapText="1"/>
    </xf>
    <xf numFmtId="2" fontId="11" fillId="3" borderId="6" xfId="0" applyNumberFormat="1" applyFont="1" applyFill="1" applyBorder="1" applyAlignment="1">
      <alignment horizontal="center" vertical="justify" wrapText="1"/>
    </xf>
    <xf numFmtId="0" fontId="11" fillId="3" borderId="6" xfId="0" applyNumberFormat="1" applyFont="1" applyFill="1" applyBorder="1" applyAlignment="1">
      <alignment horizontal="center" vertical="center"/>
    </xf>
    <xf numFmtId="0" fontId="11" fillId="3" borderId="6" xfId="0" applyNumberFormat="1" applyFont="1" applyFill="1" applyBorder="1" applyAlignment="1">
      <alignment horizontal="justify" vertical="center"/>
    </xf>
    <xf numFmtId="0" fontId="11" fillId="3" borderId="0" xfId="5" applyFont="1" applyFill="1" applyAlignment="1">
      <alignment horizontal="center" vertical="center" wrapText="1"/>
    </xf>
    <xf numFmtId="0" fontId="11" fillId="3" borderId="9" xfId="0" applyNumberFormat="1" applyFont="1" applyFill="1" applyBorder="1" applyAlignment="1">
      <alignment horizontal="center" vertical="center"/>
    </xf>
    <xf numFmtId="0" fontId="11" fillId="3" borderId="9" xfId="0" applyNumberFormat="1" applyFont="1" applyFill="1" applyBorder="1" applyAlignment="1">
      <alignment horizontal="justify" vertical="center"/>
    </xf>
    <xf numFmtId="164" fontId="11" fillId="3" borderId="9" xfId="0" applyNumberFormat="1" applyFont="1" applyFill="1" applyBorder="1" applyAlignment="1">
      <alignment horizontal="center" vertical="center"/>
    </xf>
    <xf numFmtId="14" fontId="3" fillId="3" borderId="14" xfId="1" applyNumberFormat="1" applyFont="1" applyFill="1" applyBorder="1" applyAlignment="1">
      <alignment horizontal="center" vertical="center"/>
    </xf>
    <xf numFmtId="0" fontId="3" fillId="3" borderId="2" xfId="0" applyNumberFormat="1" applyFont="1" applyFill="1" applyBorder="1" applyAlignment="1">
      <alignment horizontal="left" vertical="center" wrapText="1"/>
    </xf>
    <xf numFmtId="0" fontId="3" fillId="3" borderId="0" xfId="1" applyFont="1" applyFill="1" applyAlignment="1">
      <alignment horizontal="center" vertical="center"/>
    </xf>
    <xf numFmtId="164" fontId="3" fillId="3" borderId="0" xfId="1" applyNumberFormat="1" applyFont="1" applyFill="1" applyBorder="1" applyAlignment="1">
      <alignment horizontal="center" vertical="center"/>
    </xf>
    <xf numFmtId="14" fontId="11" fillId="3" borderId="14" xfId="1" applyNumberFormat="1" applyFont="1" applyFill="1" applyBorder="1" applyAlignment="1">
      <alignment horizontal="center" vertical="center"/>
    </xf>
    <xf numFmtId="0" fontId="11" fillId="3" borderId="6" xfId="1" applyFont="1" applyFill="1" applyBorder="1" applyAlignment="1">
      <alignment horizontal="left" vertical="center"/>
    </xf>
    <xf numFmtId="0" fontId="11" fillId="3" borderId="14" xfId="1" applyFont="1" applyFill="1" applyBorder="1" applyAlignment="1">
      <alignment horizontal="center" vertical="center"/>
    </xf>
    <xf numFmtId="0" fontId="11" fillId="3" borderId="0" xfId="1" applyFont="1" applyFill="1" applyAlignment="1">
      <alignment horizontal="center" vertical="center"/>
    </xf>
    <xf numFmtId="164" fontId="11" fillId="3" borderId="0" xfId="1" applyNumberFormat="1" applyFont="1" applyFill="1" applyBorder="1" applyAlignment="1">
      <alignment horizontal="center" vertical="center"/>
    </xf>
    <xf numFmtId="0" fontId="11" fillId="3" borderId="9" xfId="1" applyFont="1" applyFill="1" applyBorder="1" applyAlignment="1">
      <alignment horizontal="left" vertical="center"/>
    </xf>
    <xf numFmtId="0" fontId="11" fillId="3" borderId="9" xfId="1" applyFont="1" applyFill="1" applyBorder="1" applyAlignment="1">
      <alignment horizontal="center" vertical="center"/>
    </xf>
    <xf numFmtId="164" fontId="11" fillId="3" borderId="1" xfId="1" applyNumberFormat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left" vertical="center" wrapText="1"/>
    </xf>
    <xf numFmtId="2" fontId="3" fillId="3" borderId="14" xfId="0" applyNumberFormat="1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 wrapText="1"/>
    </xf>
    <xf numFmtId="2" fontId="11" fillId="3" borderId="14" xfId="0" applyNumberFormat="1" applyFont="1" applyFill="1" applyBorder="1" applyAlignment="1">
      <alignment horizontal="center" vertical="center"/>
    </xf>
    <xf numFmtId="0" fontId="11" fillId="3" borderId="0" xfId="0" applyFont="1" applyFill="1" applyAlignment="1">
      <alignment horizontal="left" vertical="center"/>
    </xf>
    <xf numFmtId="0" fontId="11" fillId="3" borderId="15" xfId="0" applyFont="1" applyFill="1" applyBorder="1" applyAlignment="1">
      <alignment horizontal="left" vertical="center"/>
    </xf>
    <xf numFmtId="2" fontId="12" fillId="3" borderId="0" xfId="0" applyNumberFormat="1" applyFont="1" applyFill="1" applyBorder="1" applyAlignment="1">
      <alignment vertical="center"/>
    </xf>
    <xf numFmtId="2" fontId="11" fillId="3" borderId="8" xfId="0" applyNumberFormat="1" applyFont="1" applyFill="1" applyBorder="1" applyAlignment="1">
      <alignment horizontal="center" vertical="center"/>
    </xf>
    <xf numFmtId="14" fontId="3" fillId="3" borderId="14" xfId="0" applyNumberFormat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vertical="center" wrapText="1"/>
    </xf>
    <xf numFmtId="0" fontId="3" fillId="3" borderId="0" xfId="0" applyFont="1" applyFill="1" applyAlignment="1">
      <alignment horizontal="center" vertical="center"/>
    </xf>
    <xf numFmtId="0" fontId="11" fillId="3" borderId="9" xfId="0" applyFont="1" applyFill="1" applyBorder="1" applyAlignment="1">
      <alignment vertical="center"/>
    </xf>
    <xf numFmtId="0" fontId="11" fillId="3" borderId="1" xfId="0" applyFont="1" applyFill="1" applyBorder="1" applyAlignment="1">
      <alignment horizontal="center" vertical="center"/>
    </xf>
    <xf numFmtId="165" fontId="11" fillId="3" borderId="6" xfId="0" applyNumberFormat="1" applyFont="1" applyFill="1" applyBorder="1" applyAlignment="1">
      <alignment horizontal="center" vertical="center"/>
    </xf>
    <xf numFmtId="0" fontId="18" fillId="3" borderId="8" xfId="0" applyFont="1" applyFill="1" applyBorder="1" applyAlignment="1">
      <alignment horizontal="center" vertical="center"/>
    </xf>
    <xf numFmtId="2" fontId="3" fillId="3" borderId="6" xfId="0" applyNumberFormat="1" applyFont="1" applyFill="1" applyBorder="1" applyAlignment="1">
      <alignment horizontal="center" vertical="center" wrapText="1"/>
    </xf>
    <xf numFmtId="164" fontId="3" fillId="3" borderId="0" xfId="0" applyNumberFormat="1" applyFont="1" applyFill="1" applyBorder="1" applyAlignment="1">
      <alignment horizontal="center" vertical="center" wrapText="1"/>
    </xf>
    <xf numFmtId="2" fontId="3" fillId="3" borderId="0" xfId="0" applyNumberFormat="1" applyFont="1" applyFill="1" applyBorder="1" applyAlignment="1">
      <alignment horizontal="center" vertical="center" wrapText="1"/>
    </xf>
    <xf numFmtId="166" fontId="11" fillId="3" borderId="0" xfId="1" applyNumberFormat="1" applyFont="1" applyFill="1" applyBorder="1" applyAlignment="1">
      <alignment horizontal="center" vertical="center"/>
    </xf>
    <xf numFmtId="167" fontId="3" fillId="3" borderId="2" xfId="0" applyNumberFormat="1" applyFont="1" applyFill="1" applyBorder="1" applyAlignment="1">
      <alignment horizontal="center" vertical="center" wrapText="1"/>
    </xf>
    <xf numFmtId="0" fontId="3" fillId="3" borderId="0" xfId="6" applyFont="1" applyFill="1" applyAlignment="1">
      <alignment vertical="center"/>
    </xf>
    <xf numFmtId="0" fontId="25" fillId="3" borderId="0" xfId="0" applyFont="1" applyFill="1" applyAlignment="1">
      <alignment vertical="center"/>
    </xf>
    <xf numFmtId="0" fontId="11" fillId="3" borderId="0" xfId="0" applyFont="1" applyFill="1" applyAlignment="1">
      <alignment horizontal="center" vertical="center" wrapText="1"/>
    </xf>
    <xf numFmtId="0" fontId="11" fillId="3" borderId="6" xfId="0" applyFont="1" applyFill="1" applyBorder="1" applyAlignment="1">
      <alignment horizontal="left" vertical="center" wrapText="1"/>
    </xf>
    <xf numFmtId="0" fontId="11" fillId="3" borderId="6" xfId="9" applyNumberFormat="1" applyFont="1" applyFill="1" applyBorder="1" applyAlignment="1">
      <alignment horizontal="center" vertical="center"/>
    </xf>
    <xf numFmtId="0" fontId="11" fillId="3" borderId="6" xfId="9" applyNumberFormat="1" applyFont="1" applyFill="1" applyBorder="1" applyAlignment="1">
      <alignment horizontal="left" vertical="center"/>
    </xf>
    <xf numFmtId="0" fontId="3" fillId="3" borderId="0" xfId="6" applyFont="1" applyFill="1" applyAlignment="1">
      <alignment horizontal="center" vertical="center"/>
    </xf>
    <xf numFmtId="0" fontId="11" fillId="3" borderId="0" xfId="9" applyFont="1" applyFill="1" applyAlignment="1">
      <alignment horizontal="center" vertical="center" wrapText="1"/>
    </xf>
    <xf numFmtId="0" fontId="3" fillId="3" borderId="2" xfId="0" applyNumberFormat="1" applyFont="1" applyFill="1" applyBorder="1" applyAlignment="1">
      <alignment horizontal="center" vertical="center"/>
    </xf>
    <xf numFmtId="0" fontId="3" fillId="3" borderId="2" xfId="0" applyNumberFormat="1" applyFont="1" applyFill="1" applyBorder="1" applyAlignment="1">
      <alignment horizontal="justify" vertical="center"/>
    </xf>
    <xf numFmtId="0" fontId="26" fillId="3" borderId="0" xfId="6" applyFont="1" applyFill="1" applyAlignment="1">
      <alignment horizontal="center" vertical="center"/>
    </xf>
    <xf numFmtId="0" fontId="26" fillId="3" borderId="0" xfId="0" applyFont="1" applyFill="1" applyAlignment="1">
      <alignment horizontal="center" vertical="center" wrapText="1"/>
    </xf>
    <xf numFmtId="0" fontId="27" fillId="3" borderId="0" xfId="0" applyFont="1" applyFill="1" applyAlignment="1">
      <alignment horizontal="center" vertical="center" wrapText="1"/>
    </xf>
    <xf numFmtId="0" fontId="27" fillId="3" borderId="0" xfId="5" applyFont="1" applyFill="1" applyAlignment="1">
      <alignment horizontal="center" vertical="center" wrapText="1"/>
    </xf>
    <xf numFmtId="0" fontId="11" fillId="3" borderId="6" xfId="6" applyNumberFormat="1" applyFont="1" applyFill="1" applyBorder="1" applyAlignment="1">
      <alignment horizontal="center" vertical="center" wrapText="1"/>
    </xf>
    <xf numFmtId="0" fontId="11" fillId="3" borderId="6" xfId="6" applyNumberFormat="1" applyFont="1" applyFill="1" applyBorder="1" applyAlignment="1">
      <alignment horizontal="left" vertical="center" wrapText="1"/>
    </xf>
    <xf numFmtId="2" fontId="11" fillId="3" borderId="6" xfId="0" applyNumberFormat="1" applyFont="1" applyFill="1" applyBorder="1" applyAlignment="1">
      <alignment horizontal="center" vertical="center" wrapText="1"/>
    </xf>
    <xf numFmtId="0" fontId="27" fillId="3" borderId="0" xfId="6" applyFont="1" applyFill="1" applyAlignment="1">
      <alignment horizontal="left" vertical="center" wrapText="1"/>
    </xf>
    <xf numFmtId="167" fontId="11" fillId="3" borderId="6" xfId="0" applyNumberFormat="1" applyFont="1" applyFill="1" applyBorder="1" applyAlignment="1">
      <alignment horizontal="center" vertical="center" wrapText="1"/>
    </xf>
    <xf numFmtId="0" fontId="3" fillId="3" borderId="2" xfId="6" applyNumberFormat="1" applyFont="1" applyFill="1" applyBorder="1" applyAlignment="1">
      <alignment horizontal="center" vertical="center" wrapText="1"/>
    </xf>
    <xf numFmtId="0" fontId="3" fillId="3" borderId="2" xfId="6" applyNumberFormat="1" applyFont="1" applyFill="1" applyBorder="1" applyAlignment="1">
      <alignment horizontal="left" vertical="center" wrapText="1"/>
    </xf>
    <xf numFmtId="0" fontId="29" fillId="3" borderId="0" xfId="6" applyFont="1" applyFill="1" applyAlignment="1">
      <alignment vertical="center"/>
    </xf>
    <xf numFmtId="0" fontId="11" fillId="3" borderId="6" xfId="6" applyNumberFormat="1" applyFont="1" applyFill="1" applyBorder="1" applyAlignment="1">
      <alignment horizontal="center" vertical="center"/>
    </xf>
    <xf numFmtId="0" fontId="11" fillId="3" borderId="6" xfId="6" applyNumberFormat="1" applyFont="1" applyFill="1" applyBorder="1" applyAlignment="1">
      <alignment horizontal="left" vertical="center"/>
    </xf>
    <xf numFmtId="0" fontId="31" fillId="3" borderId="0" xfId="6" applyFont="1" applyFill="1" applyAlignment="1">
      <alignment vertical="center"/>
    </xf>
    <xf numFmtId="0" fontId="11" fillId="3" borderId="6" xfId="6" applyNumberFormat="1" applyFont="1" applyFill="1" applyBorder="1" applyAlignment="1">
      <alignment vertical="center" wrapText="1"/>
    </xf>
    <xf numFmtId="2" fontId="11" fillId="3" borderId="6" xfId="6" applyNumberFormat="1" applyFont="1" applyFill="1" applyBorder="1" applyAlignment="1">
      <alignment horizontal="center" vertical="center" wrapText="1"/>
    </xf>
    <xf numFmtId="0" fontId="11" fillId="3" borderId="9" xfId="0" applyNumberFormat="1" applyFont="1" applyFill="1" applyBorder="1" applyAlignment="1">
      <alignment horizontal="center" vertical="center" wrapText="1"/>
    </xf>
    <xf numFmtId="0" fontId="11" fillId="3" borderId="9" xfId="0" applyNumberFormat="1" applyFont="1" applyFill="1" applyBorder="1" applyAlignment="1">
      <alignment horizontal="left" vertical="center" wrapText="1"/>
    </xf>
    <xf numFmtId="2" fontId="11" fillId="3" borderId="9" xfId="0" applyNumberFormat="1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49" fontId="3" fillId="3" borderId="12" xfId="0" applyNumberFormat="1" applyFont="1" applyFill="1" applyBorder="1" applyAlignment="1">
      <alignment horizontal="center" vertical="center" wrapText="1"/>
    </xf>
    <xf numFmtId="0" fontId="3" fillId="3" borderId="10" xfId="0" applyNumberFormat="1" applyFont="1" applyFill="1" applyBorder="1" applyAlignment="1">
      <alignment vertical="center"/>
    </xf>
    <xf numFmtId="0" fontId="3" fillId="3" borderId="12" xfId="0" applyFont="1" applyFill="1" applyBorder="1" applyAlignment="1">
      <alignment horizontal="center" vertical="center" wrapText="1"/>
    </xf>
    <xf numFmtId="2" fontId="3" fillId="3" borderId="10" xfId="1" applyNumberFormat="1" applyFont="1" applyFill="1" applyBorder="1" applyAlignment="1">
      <alignment horizontal="center" vertical="center"/>
    </xf>
    <xf numFmtId="2" fontId="3" fillId="3" borderId="12" xfId="0" applyNumberFormat="1" applyFont="1" applyFill="1" applyBorder="1" applyAlignment="1">
      <alignment horizontal="center" vertical="center"/>
    </xf>
    <xf numFmtId="2" fontId="3" fillId="3" borderId="10" xfId="0" applyNumberFormat="1" applyFont="1" applyFill="1" applyBorder="1" applyAlignment="1">
      <alignment horizontal="center" vertical="center"/>
    </xf>
    <xf numFmtId="0" fontId="33" fillId="3" borderId="0" xfId="0" applyFont="1" applyFill="1" applyAlignment="1">
      <alignment vertical="center"/>
    </xf>
    <xf numFmtId="49" fontId="3" fillId="3" borderId="13" xfId="0" applyNumberFormat="1" applyFont="1" applyFill="1" applyBorder="1" applyAlignment="1">
      <alignment horizontal="center" vertical="center" wrapText="1"/>
    </xf>
    <xf numFmtId="0" fontId="3" fillId="3" borderId="10" xfId="1" applyFont="1" applyFill="1" applyBorder="1" applyAlignment="1">
      <alignment vertical="center" wrapText="1"/>
    </xf>
    <xf numFmtId="0" fontId="3" fillId="3" borderId="14" xfId="10" applyFont="1" applyFill="1" applyBorder="1" applyAlignment="1">
      <alignment horizontal="center" vertical="top"/>
    </xf>
    <xf numFmtId="0" fontId="3" fillId="3" borderId="0" xfId="10" applyFont="1" applyFill="1" applyAlignment="1">
      <alignment horizontal="left" vertical="top" wrapText="1"/>
    </xf>
    <xf numFmtId="0" fontId="3" fillId="3" borderId="3" xfId="10" applyFont="1" applyFill="1" applyBorder="1" applyAlignment="1">
      <alignment horizontal="center" vertical="top"/>
    </xf>
    <xf numFmtId="0" fontId="3" fillId="3" borderId="2" xfId="10" applyFont="1" applyFill="1" applyBorder="1" applyAlignment="1">
      <alignment horizontal="center" vertical="top"/>
    </xf>
    <xf numFmtId="2" fontId="3" fillId="3" borderId="4" xfId="10" applyNumberFormat="1" applyFont="1" applyFill="1" applyBorder="1" applyAlignment="1">
      <alignment horizontal="center" vertical="top"/>
    </xf>
    <xf numFmtId="2" fontId="3" fillId="3" borderId="2" xfId="10" applyNumberFormat="1" applyFont="1" applyFill="1" applyBorder="1" applyAlignment="1">
      <alignment horizontal="center" vertical="top"/>
    </xf>
    <xf numFmtId="2" fontId="3" fillId="3" borderId="5" xfId="10" applyNumberFormat="1" applyFont="1" applyFill="1" applyBorder="1" applyAlignment="1">
      <alignment horizontal="center" vertical="top"/>
    </xf>
    <xf numFmtId="2" fontId="3" fillId="3" borderId="0" xfId="10" applyNumberFormat="1" applyFont="1" applyFill="1" applyBorder="1" applyAlignment="1">
      <alignment horizontal="center" vertical="top"/>
    </xf>
    <xf numFmtId="2" fontId="3" fillId="3" borderId="3" xfId="10" applyNumberFormat="1" applyFont="1" applyFill="1" applyBorder="1" applyAlignment="1">
      <alignment horizontal="center" vertical="top"/>
    </xf>
    <xf numFmtId="0" fontId="35" fillId="3" borderId="0" xfId="10" applyFont="1" applyFill="1" applyBorder="1" applyAlignment="1">
      <alignment horizontal="center" vertical="top"/>
    </xf>
    <xf numFmtId="0" fontId="35" fillId="3" borderId="0" xfId="10" applyFont="1" applyFill="1" applyAlignment="1">
      <alignment vertical="top"/>
    </xf>
    <xf numFmtId="0" fontId="12" fillId="3" borderId="14" xfId="10" applyFont="1" applyFill="1" applyBorder="1" applyAlignment="1">
      <alignment vertical="top"/>
    </xf>
    <xf numFmtId="0" fontId="11" fillId="3" borderId="0" xfId="10" applyFont="1" applyFill="1" applyAlignment="1">
      <alignment horizontal="left" vertical="top" wrapText="1"/>
    </xf>
    <xf numFmtId="0" fontId="11" fillId="3" borderId="6" xfId="0" applyFont="1" applyFill="1" applyBorder="1" applyAlignment="1">
      <alignment horizontal="center" vertical="top" wrapText="1"/>
    </xf>
    <xf numFmtId="0" fontId="11" fillId="3" borderId="6" xfId="10" applyFont="1" applyFill="1" applyBorder="1" applyAlignment="1">
      <alignment horizontal="center" vertical="top"/>
    </xf>
    <xf numFmtId="2" fontId="11" fillId="3" borderId="14" xfId="10" applyNumberFormat="1" applyFont="1" applyFill="1" applyBorder="1" applyAlignment="1">
      <alignment horizontal="center" vertical="top"/>
    </xf>
    <xf numFmtId="0" fontId="12" fillId="3" borderId="0" xfId="10" applyFont="1" applyFill="1" applyBorder="1" applyAlignment="1">
      <alignment horizontal="center" vertical="top"/>
    </xf>
    <xf numFmtId="0" fontId="12" fillId="3" borderId="0" xfId="10" applyFont="1" applyFill="1" applyAlignment="1">
      <alignment vertical="top"/>
    </xf>
    <xf numFmtId="0" fontId="11" fillId="3" borderId="14" xfId="10" applyFont="1" applyFill="1" applyBorder="1" applyAlignment="1">
      <alignment horizontal="center" vertical="top"/>
    </xf>
    <xf numFmtId="0" fontId="11" fillId="3" borderId="15" xfId="10" applyFont="1" applyFill="1" applyBorder="1" applyAlignment="1">
      <alignment horizontal="center" vertical="top"/>
    </xf>
    <xf numFmtId="2" fontId="11" fillId="3" borderId="6" xfId="10" applyNumberFormat="1" applyFont="1" applyFill="1" applyBorder="1" applyAlignment="1">
      <alignment horizontal="center" vertical="top"/>
    </xf>
    <xf numFmtId="2" fontId="11" fillId="3" borderId="0" xfId="10" applyNumberFormat="1" applyFont="1" applyFill="1" applyBorder="1" applyAlignment="1">
      <alignment horizontal="center" vertical="top"/>
    </xf>
    <xf numFmtId="2" fontId="11" fillId="3" borderId="15" xfId="10" applyNumberFormat="1" applyFont="1" applyFill="1" applyBorder="1" applyAlignment="1">
      <alignment horizontal="center" vertical="top"/>
    </xf>
    <xf numFmtId="2" fontId="22" fillId="3" borderId="6" xfId="5" applyNumberFormat="1" applyFont="1" applyFill="1" applyBorder="1" applyAlignment="1">
      <alignment horizontal="center" vertical="center" wrapText="1"/>
    </xf>
    <xf numFmtId="2" fontId="11" fillId="3" borderId="6" xfId="1" applyNumberFormat="1" applyFont="1" applyFill="1" applyBorder="1" applyAlignment="1">
      <alignment horizontal="center"/>
    </xf>
    <xf numFmtId="0" fontId="11" fillId="3" borderId="14" xfId="0" applyFont="1" applyFill="1" applyBorder="1" applyAlignment="1">
      <alignment horizontal="center"/>
    </xf>
    <xf numFmtId="2" fontId="11" fillId="3" borderId="0" xfId="0" applyNumberFormat="1" applyFont="1" applyFill="1" applyBorder="1" applyAlignment="1">
      <alignment horizontal="center"/>
    </xf>
    <xf numFmtId="0" fontId="11" fillId="3" borderId="8" xfId="10" applyFont="1" applyFill="1" applyBorder="1" applyAlignment="1">
      <alignment horizontal="center" vertical="top"/>
    </xf>
    <xf numFmtId="0" fontId="11" fillId="3" borderId="1" xfId="10" applyFont="1" applyFill="1" applyBorder="1" applyAlignment="1">
      <alignment horizontal="left" vertical="top" wrapText="1"/>
    </xf>
    <xf numFmtId="0" fontId="11" fillId="3" borderId="7" xfId="10" applyFont="1" applyFill="1" applyBorder="1" applyAlignment="1">
      <alignment horizontal="center" vertical="top"/>
    </xf>
    <xf numFmtId="0" fontId="11" fillId="3" borderId="9" xfId="10" applyFont="1" applyFill="1" applyBorder="1" applyAlignment="1">
      <alignment horizontal="center" vertical="top"/>
    </xf>
    <xf numFmtId="2" fontId="11" fillId="3" borderId="1" xfId="10" applyNumberFormat="1" applyFont="1" applyFill="1" applyBorder="1" applyAlignment="1">
      <alignment horizontal="center" vertical="top"/>
    </xf>
    <xf numFmtId="2" fontId="11" fillId="3" borderId="9" xfId="10" applyNumberFormat="1" applyFont="1" applyFill="1" applyBorder="1" applyAlignment="1">
      <alignment horizontal="center" vertical="top"/>
    </xf>
    <xf numFmtId="2" fontId="11" fillId="3" borderId="8" xfId="10" applyNumberFormat="1" applyFont="1" applyFill="1" applyBorder="1" applyAlignment="1">
      <alignment horizontal="center" vertical="top"/>
    </xf>
    <xf numFmtId="2" fontId="22" fillId="3" borderId="9" xfId="5" applyNumberFormat="1" applyFont="1" applyFill="1" applyBorder="1" applyAlignment="1">
      <alignment horizontal="center" vertical="center" wrapText="1"/>
    </xf>
    <xf numFmtId="2" fontId="11" fillId="3" borderId="9" xfId="1" applyNumberFormat="1" applyFont="1" applyFill="1" applyBorder="1" applyAlignment="1">
      <alignment horizontal="center"/>
    </xf>
    <xf numFmtId="49" fontId="36" fillId="3" borderId="4" xfId="0" applyNumberFormat="1" applyFont="1" applyFill="1" applyBorder="1" applyAlignment="1">
      <alignment horizontal="center" wrapText="1"/>
    </xf>
    <xf numFmtId="0" fontId="9" fillId="3" borderId="2" xfId="0" applyFont="1" applyFill="1" applyBorder="1" applyAlignment="1">
      <alignment horizontal="center" vertical="center" wrapText="1"/>
    </xf>
    <xf numFmtId="2" fontId="9" fillId="3" borderId="2" xfId="0" applyNumberFormat="1" applyFont="1" applyFill="1" applyBorder="1" applyAlignment="1">
      <alignment horizontal="center" vertical="center" wrapText="1"/>
    </xf>
    <xf numFmtId="2" fontId="3" fillId="3" borderId="2" xfId="0" applyNumberFormat="1" applyFont="1" applyFill="1" applyBorder="1" applyAlignment="1">
      <alignment horizontal="center" vertical="top" wrapText="1"/>
    </xf>
    <xf numFmtId="0" fontId="21" fillId="3" borderId="0" xfId="6" applyFont="1" applyFill="1" applyBorder="1"/>
    <xf numFmtId="0" fontId="20" fillId="3" borderId="0" xfId="6" applyFont="1" applyFill="1" applyBorder="1"/>
    <xf numFmtId="0" fontId="3" fillId="3" borderId="0" xfId="0" applyFont="1" applyFill="1" applyBorder="1" applyAlignment="1">
      <alignment horizontal="center" vertical="center" wrapText="1"/>
    </xf>
    <xf numFmtId="49" fontId="37" fillId="3" borderId="0" xfId="0" applyNumberFormat="1" applyFont="1" applyFill="1" applyBorder="1" applyAlignment="1">
      <alignment horizontal="center" wrapText="1"/>
    </xf>
    <xf numFmtId="0" fontId="11" fillId="3" borderId="6" xfId="5" applyNumberFormat="1" applyFont="1" applyFill="1" applyBorder="1" applyAlignment="1">
      <alignment horizontal="left" vertical="center"/>
    </xf>
    <xf numFmtId="0" fontId="18" fillId="3" borderId="6" xfId="0" applyFont="1" applyFill="1" applyBorder="1" applyAlignment="1">
      <alignment horizontal="center" vertical="center" wrapText="1"/>
    </xf>
    <xf numFmtId="2" fontId="11" fillId="3" borderId="6" xfId="0" applyNumberFormat="1" applyFont="1" applyFill="1" applyBorder="1" applyAlignment="1">
      <alignment horizontal="center"/>
    </xf>
    <xf numFmtId="2" fontId="11" fillId="3" borderId="0" xfId="1" applyNumberFormat="1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/>
    </xf>
    <xf numFmtId="0" fontId="11" fillId="3" borderId="6" xfId="5" applyNumberFormat="1" applyFont="1" applyFill="1" applyBorder="1" applyAlignment="1">
      <alignment horizontal="left" vertical="justify"/>
    </xf>
    <xf numFmtId="0" fontId="18" fillId="3" borderId="6" xfId="5" applyFont="1" applyFill="1" applyBorder="1" applyAlignment="1">
      <alignment horizontal="center" vertical="center" wrapText="1"/>
    </xf>
    <xf numFmtId="49" fontId="18" fillId="3" borderId="0" xfId="5" applyNumberFormat="1" applyFont="1" applyFill="1" applyBorder="1" applyAlignment="1">
      <alignment horizontal="center" wrapText="1"/>
    </xf>
    <xf numFmtId="0" fontId="18" fillId="3" borderId="0" xfId="5" applyFont="1" applyFill="1" applyBorder="1" applyAlignment="1">
      <alignment horizontal="center" vertical="center" wrapText="1"/>
    </xf>
    <xf numFmtId="49" fontId="18" fillId="3" borderId="1" xfId="5" applyNumberFormat="1" applyFont="1" applyFill="1" applyBorder="1" applyAlignment="1">
      <alignment horizontal="center" wrapText="1"/>
    </xf>
    <xf numFmtId="0" fontId="11" fillId="3" borderId="9" xfId="5" applyNumberFormat="1" applyFont="1" applyFill="1" applyBorder="1" applyAlignment="1">
      <alignment horizontal="left" vertical="justify"/>
    </xf>
    <xf numFmtId="0" fontId="18" fillId="3" borderId="9" xfId="5" applyFont="1" applyFill="1" applyBorder="1" applyAlignment="1">
      <alignment horizontal="center" vertical="center" wrapText="1"/>
    </xf>
    <xf numFmtId="2" fontId="11" fillId="3" borderId="1" xfId="1" applyNumberFormat="1" applyFont="1" applyFill="1" applyBorder="1" applyAlignment="1">
      <alignment horizontal="center"/>
    </xf>
    <xf numFmtId="16" fontId="3" fillId="3" borderId="0" xfId="4" applyNumberFormat="1" applyFont="1" applyFill="1" applyAlignment="1">
      <alignment horizontal="center" vertical="top"/>
    </xf>
    <xf numFmtId="0" fontId="3" fillId="3" borderId="2" xfId="4" applyFont="1" applyFill="1" applyBorder="1" applyAlignment="1">
      <alignment horizontal="left" vertical="top" wrapText="1"/>
    </xf>
    <xf numFmtId="0" fontId="3" fillId="3" borderId="2" xfId="4" applyFont="1" applyFill="1" applyBorder="1" applyAlignment="1">
      <alignment horizontal="center" vertical="top"/>
    </xf>
    <xf numFmtId="0" fontId="3" fillId="3" borderId="4" xfId="4" applyFont="1" applyFill="1" applyBorder="1" applyAlignment="1">
      <alignment horizontal="center" vertical="top"/>
    </xf>
    <xf numFmtId="2" fontId="3" fillId="3" borderId="2" xfId="4" applyNumberFormat="1" applyFont="1" applyFill="1" applyBorder="1" applyAlignment="1">
      <alignment horizontal="center" vertical="top"/>
    </xf>
    <xf numFmtId="2" fontId="3" fillId="3" borderId="4" xfId="4" applyNumberFormat="1" applyFont="1" applyFill="1" applyBorder="1" applyAlignment="1">
      <alignment horizontal="center" vertical="top"/>
    </xf>
    <xf numFmtId="2" fontId="3" fillId="3" borderId="3" xfId="4" applyNumberFormat="1" applyFont="1" applyFill="1" applyBorder="1" applyAlignment="1">
      <alignment horizontal="center" vertical="top"/>
    </xf>
    <xf numFmtId="0" fontId="0" fillId="3" borderId="0" xfId="0" applyFill="1"/>
    <xf numFmtId="0" fontId="11" fillId="3" borderId="6" xfId="4" applyFont="1" applyFill="1" applyBorder="1" applyAlignment="1">
      <alignment horizontal="center"/>
    </xf>
    <xf numFmtId="0" fontId="11" fillId="3" borderId="6" xfId="4" applyFont="1" applyFill="1" applyBorder="1" applyAlignment="1">
      <alignment horizontal="left"/>
    </xf>
    <xf numFmtId="2" fontId="11" fillId="3" borderId="6" xfId="4" applyNumberFormat="1" applyFont="1" applyFill="1" applyBorder="1" applyAlignment="1">
      <alignment horizontal="center"/>
    </xf>
    <xf numFmtId="2" fontId="11" fillId="3" borderId="0" xfId="4" applyNumberFormat="1" applyFont="1" applyFill="1" applyBorder="1" applyAlignment="1">
      <alignment horizontal="center"/>
    </xf>
    <xf numFmtId="2" fontId="11" fillId="3" borderId="15" xfId="4" applyNumberFormat="1" applyFont="1" applyFill="1" applyBorder="1" applyAlignment="1">
      <alignment horizontal="center"/>
    </xf>
    <xf numFmtId="0" fontId="18" fillId="3" borderId="8" xfId="4" applyFont="1" applyFill="1" applyBorder="1" applyAlignment="1">
      <alignment horizontal="center"/>
    </xf>
    <xf numFmtId="0" fontId="18" fillId="3" borderId="8" xfId="4" applyFont="1" applyFill="1" applyBorder="1" applyAlignment="1">
      <alignment horizontal="left"/>
    </xf>
    <xf numFmtId="0" fontId="18" fillId="3" borderId="9" xfId="4" applyFont="1" applyFill="1" applyBorder="1" applyAlignment="1">
      <alignment horizontal="center"/>
    </xf>
    <xf numFmtId="2" fontId="18" fillId="3" borderId="1" xfId="4" applyNumberFormat="1" applyFont="1" applyFill="1" applyBorder="1" applyAlignment="1">
      <alignment horizontal="center"/>
    </xf>
    <xf numFmtId="2" fontId="18" fillId="3" borderId="9" xfId="4" applyNumberFormat="1" applyFont="1" applyFill="1" applyBorder="1" applyAlignment="1">
      <alignment horizontal="center"/>
    </xf>
    <xf numFmtId="0" fontId="3" fillId="3" borderId="4" xfId="4" applyFont="1" applyFill="1" applyBorder="1" applyAlignment="1">
      <alignment horizontal="center" vertical="top" wrapText="1"/>
    </xf>
    <xf numFmtId="2" fontId="3" fillId="3" borderId="2" xfId="4" applyNumberFormat="1" applyFont="1" applyFill="1" applyBorder="1" applyAlignment="1">
      <alignment horizontal="center" vertical="top" wrapText="1"/>
    </xf>
    <xf numFmtId="2" fontId="3" fillId="3" borderId="4" xfId="4" applyNumberFormat="1" applyFont="1" applyFill="1" applyBorder="1" applyAlignment="1">
      <alignment horizontal="center" vertical="top" wrapText="1"/>
    </xf>
    <xf numFmtId="0" fontId="14" fillId="3" borderId="0" xfId="4" applyFont="1" applyFill="1"/>
    <xf numFmtId="0" fontId="11" fillId="3" borderId="0" xfId="4" applyFont="1" applyFill="1" applyBorder="1" applyAlignment="1">
      <alignment horizontal="center"/>
    </xf>
    <xf numFmtId="0" fontId="11" fillId="3" borderId="6" xfId="4" applyFont="1" applyFill="1" applyBorder="1" applyAlignment="1">
      <alignment horizontal="left" wrapText="1"/>
    </xf>
    <xf numFmtId="0" fontId="38" fillId="3" borderId="0" xfId="4" applyFont="1" applyFill="1"/>
    <xf numFmtId="2" fontId="11" fillId="3" borderId="14" xfId="4" applyNumberFormat="1" applyFont="1" applyFill="1" applyBorder="1" applyAlignment="1">
      <alignment horizontal="center"/>
    </xf>
    <xf numFmtId="0" fontId="11" fillId="3" borderId="8" xfId="4" applyFont="1" applyFill="1" applyBorder="1" applyAlignment="1">
      <alignment horizontal="center"/>
    </xf>
    <xf numFmtId="0" fontId="11" fillId="3" borderId="9" xfId="4" applyFont="1" applyFill="1" applyBorder="1" applyAlignment="1">
      <alignment horizontal="left" wrapText="1"/>
    </xf>
    <xf numFmtId="0" fontId="11" fillId="3" borderId="1" xfId="4" applyFont="1" applyFill="1" applyBorder="1" applyAlignment="1">
      <alignment horizontal="center"/>
    </xf>
    <xf numFmtId="0" fontId="11" fillId="3" borderId="9" xfId="4" applyFont="1" applyFill="1" applyBorder="1" applyAlignment="1">
      <alignment horizontal="center"/>
    </xf>
    <xf numFmtId="2" fontId="11" fillId="3" borderId="8" xfId="4" applyNumberFormat="1" applyFont="1" applyFill="1" applyBorder="1" applyAlignment="1">
      <alignment horizontal="center"/>
    </xf>
    <xf numFmtId="2" fontId="11" fillId="3" borderId="9" xfId="4" applyNumberFormat="1" applyFont="1" applyFill="1" applyBorder="1" applyAlignment="1">
      <alignment horizontal="center"/>
    </xf>
    <xf numFmtId="2" fontId="11" fillId="3" borderId="1" xfId="4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/>
    </xf>
    <xf numFmtId="0" fontId="11" fillId="3" borderId="0" xfId="1" applyFont="1" applyFill="1" applyAlignment="1">
      <alignment horizontal="center"/>
    </xf>
    <xf numFmtId="0" fontId="36" fillId="3" borderId="2" xfId="1" applyFont="1" applyFill="1" applyBorder="1" applyAlignment="1">
      <alignment horizontal="center" vertical="center"/>
    </xf>
    <xf numFmtId="0" fontId="3" fillId="3" borderId="4" xfId="1" applyFont="1" applyFill="1" applyBorder="1" applyAlignment="1">
      <alignment horizontal="center" vertical="center"/>
    </xf>
    <xf numFmtId="164" fontId="3" fillId="3" borderId="2" xfId="1" applyNumberFormat="1" applyFont="1" applyFill="1" applyBorder="1" applyAlignment="1">
      <alignment horizontal="center" vertical="center"/>
    </xf>
    <xf numFmtId="0" fontId="6" fillId="4" borderId="1" xfId="1" applyFont="1" applyFill="1" applyBorder="1" applyAlignment="1">
      <alignment horizontal="center"/>
    </xf>
    <xf numFmtId="0" fontId="3" fillId="3" borderId="2" xfId="0" applyNumberFormat="1" applyFont="1" applyFill="1" applyBorder="1" applyAlignment="1">
      <alignment vertical="center"/>
    </xf>
    <xf numFmtId="167" fontId="11" fillId="3" borderId="6" xfId="0" applyNumberFormat="1" applyFont="1" applyFill="1" applyBorder="1" applyAlignment="1">
      <alignment horizontal="center" vertical="center"/>
    </xf>
    <xf numFmtId="167" fontId="11" fillId="3" borderId="9" xfId="0" applyNumberFormat="1" applyFont="1" applyFill="1" applyBorder="1" applyAlignment="1">
      <alignment horizontal="center" vertical="center"/>
    </xf>
    <xf numFmtId="167" fontId="11" fillId="3" borderId="0" xfId="0" applyNumberFormat="1" applyFont="1" applyFill="1" applyBorder="1" applyAlignment="1">
      <alignment horizontal="center" vertical="center"/>
    </xf>
    <xf numFmtId="0" fontId="3" fillId="0" borderId="0" xfId="6" applyFont="1" applyAlignment="1">
      <alignment horizontal="center" vertical="center"/>
    </xf>
    <xf numFmtId="14" fontId="3" fillId="3" borderId="14" xfId="0" applyNumberFormat="1" applyFont="1" applyFill="1" applyBorder="1" applyAlignment="1">
      <alignment horizontal="center"/>
    </xf>
    <xf numFmtId="0" fontId="3" fillId="3" borderId="6" xfId="0" applyFont="1" applyFill="1" applyBorder="1" applyAlignment="1">
      <alignment horizontal="left" vertical="top" wrapText="1"/>
    </xf>
    <xf numFmtId="0" fontId="3" fillId="3" borderId="0" xfId="0" applyFont="1" applyFill="1" applyAlignment="1">
      <alignment horizontal="center" vertical="top"/>
    </xf>
    <xf numFmtId="2" fontId="3" fillId="3" borderId="2" xfId="0" applyNumberFormat="1" applyFont="1" applyFill="1" applyBorder="1" applyAlignment="1">
      <alignment horizontal="center" vertical="top"/>
    </xf>
    <xf numFmtId="164" fontId="3" fillId="3" borderId="0" xfId="0" applyNumberFormat="1" applyFont="1" applyFill="1" applyBorder="1" applyAlignment="1">
      <alignment horizontal="center" vertical="top"/>
    </xf>
    <xf numFmtId="2" fontId="3" fillId="3" borderId="6" xfId="0" applyNumberFormat="1" applyFont="1" applyFill="1" applyBorder="1" applyAlignment="1">
      <alignment horizontal="center" vertical="top"/>
    </xf>
    <xf numFmtId="2" fontId="3" fillId="3" borderId="0" xfId="0" applyNumberFormat="1" applyFont="1" applyFill="1" applyBorder="1" applyAlignment="1">
      <alignment horizontal="center" vertical="top"/>
    </xf>
    <xf numFmtId="14" fontId="11" fillId="3" borderId="14" xfId="0" applyNumberFormat="1" applyFont="1" applyFill="1" applyBorder="1" applyAlignment="1">
      <alignment horizontal="center"/>
    </xf>
    <xf numFmtId="0" fontId="11" fillId="3" borderId="6" xfId="0" applyFont="1" applyFill="1" applyBorder="1" applyAlignment="1">
      <alignment horizontal="left"/>
    </xf>
    <xf numFmtId="0" fontId="11" fillId="3" borderId="0" xfId="0" applyFont="1" applyFill="1" applyAlignment="1">
      <alignment horizontal="center"/>
    </xf>
    <xf numFmtId="164" fontId="11" fillId="3" borderId="14" xfId="0" applyNumberFormat="1" applyFont="1" applyFill="1" applyBorder="1" applyAlignment="1">
      <alignment horizontal="center"/>
    </xf>
    <xf numFmtId="0" fontId="11" fillId="3" borderId="14" xfId="1" applyFont="1" applyFill="1" applyBorder="1" applyAlignment="1">
      <alignment horizontal="center"/>
    </xf>
    <xf numFmtId="0" fontId="11" fillId="3" borderId="6" xfId="1" applyFont="1" applyFill="1" applyBorder="1" applyAlignment="1">
      <alignment horizontal="left"/>
    </xf>
    <xf numFmtId="0" fontId="11" fillId="3" borderId="6" xfId="0" applyFont="1" applyFill="1" applyBorder="1" applyAlignment="1">
      <alignment horizontal="center" vertical="top"/>
    </xf>
    <xf numFmtId="164" fontId="11" fillId="3" borderId="0" xfId="1" applyNumberFormat="1" applyFont="1" applyFill="1" applyBorder="1" applyAlignment="1">
      <alignment horizontal="center"/>
    </xf>
    <xf numFmtId="164" fontId="11" fillId="3" borderId="0" xfId="0" applyNumberFormat="1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0" fontId="11" fillId="3" borderId="9" xfId="0" applyFont="1" applyFill="1" applyBorder="1" applyAlignment="1">
      <alignment horizontal="left"/>
    </xf>
    <xf numFmtId="0" fontId="11" fillId="3" borderId="1" xfId="0" applyFont="1" applyFill="1" applyBorder="1" applyAlignment="1">
      <alignment horizontal="center"/>
    </xf>
    <xf numFmtId="0" fontId="11" fillId="3" borderId="9" xfId="0" applyFont="1" applyFill="1" applyBorder="1" applyAlignment="1">
      <alignment horizontal="center"/>
    </xf>
    <xf numFmtId="164" fontId="11" fillId="3" borderId="1" xfId="0" applyNumberFormat="1" applyFont="1" applyFill="1" applyBorder="1" applyAlignment="1">
      <alignment horizontal="center"/>
    </xf>
    <xf numFmtId="2" fontId="11" fillId="3" borderId="9" xfId="0" applyNumberFormat="1" applyFont="1" applyFill="1" applyBorder="1" applyAlignment="1">
      <alignment horizontal="center"/>
    </xf>
    <xf numFmtId="2" fontId="11" fillId="3" borderId="1" xfId="0" applyNumberFormat="1" applyFont="1" applyFill="1" applyBorder="1" applyAlignment="1">
      <alignment horizontal="center"/>
    </xf>
    <xf numFmtId="0" fontId="33" fillId="0" borderId="0" xfId="0" applyFont="1"/>
    <xf numFmtId="0" fontId="6" fillId="4" borderId="7" xfId="1" applyFont="1" applyFill="1" applyBorder="1" applyAlignment="1">
      <alignment horizontal="center"/>
    </xf>
    <xf numFmtId="0" fontId="23" fillId="4" borderId="9" xfId="1" applyFont="1" applyFill="1" applyBorder="1" applyAlignment="1">
      <alignment horizontal="center"/>
    </xf>
    <xf numFmtId="0" fontId="11" fillId="4" borderId="9" xfId="1" applyFont="1" applyFill="1" applyBorder="1" applyAlignment="1">
      <alignment horizontal="center"/>
    </xf>
    <xf numFmtId="0" fontId="11" fillId="4" borderId="1" xfId="1" applyFont="1" applyFill="1" applyBorder="1" applyAlignment="1">
      <alignment horizontal="center"/>
    </xf>
    <xf numFmtId="164" fontId="11" fillId="4" borderId="9" xfId="1" applyNumberFormat="1" applyFont="1" applyFill="1" applyBorder="1" applyAlignment="1">
      <alignment horizontal="center"/>
    </xf>
    <xf numFmtId="2" fontId="11" fillId="4" borderId="9" xfId="1" applyNumberFormat="1" applyFont="1" applyFill="1" applyBorder="1" applyAlignment="1">
      <alignment horizontal="center"/>
    </xf>
    <xf numFmtId="2" fontId="3" fillId="4" borderId="9" xfId="1" applyNumberFormat="1" applyFont="1" applyFill="1" applyBorder="1" applyAlignment="1">
      <alignment horizontal="center"/>
    </xf>
    <xf numFmtId="2" fontId="3" fillId="4" borderId="7" xfId="1" applyNumberFormat="1" applyFont="1" applyFill="1" applyBorder="1" applyAlignment="1">
      <alignment horizontal="center"/>
    </xf>
    <xf numFmtId="14" fontId="3" fillId="3" borderId="5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left" vertical="top" wrapText="1"/>
    </xf>
    <xf numFmtId="0" fontId="3" fillId="3" borderId="4" xfId="0" applyFont="1" applyFill="1" applyBorder="1" applyAlignment="1">
      <alignment horizontal="center" vertical="top"/>
    </xf>
    <xf numFmtId="164" fontId="3" fillId="3" borderId="4" xfId="0" applyNumberFormat="1" applyFont="1" applyFill="1" applyBorder="1" applyAlignment="1">
      <alignment horizontal="center" vertical="top"/>
    </xf>
    <xf numFmtId="2" fontId="3" fillId="3" borderId="4" xfId="0" applyNumberFormat="1" applyFont="1" applyFill="1" applyBorder="1" applyAlignment="1">
      <alignment horizontal="center" vertical="top"/>
    </xf>
    <xf numFmtId="0" fontId="11" fillId="3" borderId="0" xfId="0" applyFont="1" applyFill="1" applyBorder="1" applyAlignment="1">
      <alignment horizontal="center"/>
    </xf>
    <xf numFmtId="0" fontId="11" fillId="3" borderId="9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/>
    </xf>
    <xf numFmtId="164" fontId="3" fillId="2" borderId="2" xfId="0" applyNumberFormat="1" applyFont="1" applyFill="1" applyBorder="1" applyAlignment="1">
      <alignment horizontal="center" vertical="top"/>
    </xf>
    <xf numFmtId="2" fontId="3" fillId="2" borderId="2" xfId="0" applyNumberFormat="1" applyFont="1" applyFill="1" applyBorder="1" applyAlignment="1">
      <alignment horizontal="center" vertical="top"/>
    </xf>
    <xf numFmtId="2" fontId="3" fillId="2" borderId="5" xfId="0" applyNumberFormat="1" applyFont="1" applyFill="1" applyBorder="1" applyAlignment="1">
      <alignment horizontal="center" vertical="top"/>
    </xf>
    <xf numFmtId="2" fontId="3" fillId="2" borderId="3" xfId="0" applyNumberFormat="1" applyFont="1" applyFill="1" applyBorder="1" applyAlignment="1">
      <alignment horizontal="center" vertical="top"/>
    </xf>
    <xf numFmtId="2" fontId="3" fillId="2" borderId="4" xfId="0" applyNumberFormat="1" applyFont="1" applyFill="1" applyBorder="1" applyAlignment="1">
      <alignment horizontal="center" vertical="top"/>
    </xf>
    <xf numFmtId="0" fontId="18" fillId="0" borderId="0" xfId="0" applyFont="1"/>
    <xf numFmtId="0" fontId="11" fillId="2" borderId="6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left"/>
    </xf>
    <xf numFmtId="0" fontId="11" fillId="2" borderId="14" xfId="0" applyFont="1" applyFill="1" applyBorder="1" applyAlignment="1">
      <alignment horizontal="center" vertical="top"/>
    </xf>
    <xf numFmtId="0" fontId="11" fillId="2" borderId="0" xfId="0" applyFont="1" applyFill="1" applyBorder="1" applyAlignment="1">
      <alignment horizontal="center" vertical="top"/>
    </xf>
    <xf numFmtId="2" fontId="11" fillId="2" borderId="6" xfId="0" applyNumberFormat="1" applyFont="1" applyFill="1" applyBorder="1" applyAlignment="1">
      <alignment horizontal="center" vertical="center"/>
    </xf>
    <xf numFmtId="2" fontId="11" fillId="2" borderId="6" xfId="0" applyNumberFormat="1" applyFont="1" applyFill="1" applyBorder="1" applyAlignment="1">
      <alignment horizontal="center"/>
    </xf>
    <xf numFmtId="2" fontId="11" fillId="2" borderId="14" xfId="0" applyNumberFormat="1" applyFont="1" applyFill="1" applyBorder="1" applyAlignment="1">
      <alignment horizontal="center"/>
    </xf>
    <xf numFmtId="2" fontId="11" fillId="2" borderId="0" xfId="0" applyNumberFormat="1" applyFont="1" applyFill="1" applyBorder="1" applyAlignment="1">
      <alignment horizontal="center"/>
    </xf>
    <xf numFmtId="0" fontId="42" fillId="2" borderId="6" xfId="3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2" fontId="11" fillId="2" borderId="0" xfId="1" applyNumberFormat="1" applyFont="1" applyFill="1" applyBorder="1" applyAlignment="1">
      <alignment horizontal="center"/>
    </xf>
    <xf numFmtId="2" fontId="11" fillId="2" borderId="6" xfId="1" applyNumberFormat="1" applyFont="1" applyFill="1" applyBorder="1" applyAlignment="1">
      <alignment horizontal="center"/>
    </xf>
    <xf numFmtId="0" fontId="43" fillId="3" borderId="0" xfId="3" applyFont="1" applyFill="1"/>
    <xf numFmtId="0" fontId="11" fillId="2" borderId="9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left"/>
    </xf>
    <xf numFmtId="0" fontId="11" fillId="2" borderId="8" xfId="1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top"/>
    </xf>
    <xf numFmtId="2" fontId="27" fillId="2" borderId="9" xfId="0" applyNumberFormat="1" applyFont="1" applyFill="1" applyBorder="1" applyAlignment="1">
      <alignment horizontal="center"/>
    </xf>
    <xf numFmtId="0" fontId="42" fillId="2" borderId="9" xfId="3" applyFont="1" applyFill="1" applyBorder="1" applyAlignment="1">
      <alignment horizontal="center" vertical="center" wrapText="1"/>
    </xf>
    <xf numFmtId="2" fontId="11" fillId="2" borderId="9" xfId="0" applyNumberFormat="1" applyFont="1" applyFill="1" applyBorder="1" applyAlignment="1">
      <alignment horizontal="center" vertical="top"/>
    </xf>
    <xf numFmtId="2" fontId="11" fillId="2" borderId="1" xfId="0" applyNumberFormat="1" applyFont="1" applyFill="1" applyBorder="1" applyAlignment="1">
      <alignment horizontal="center"/>
    </xf>
    <xf numFmtId="2" fontId="11" fillId="2" borderId="9" xfId="0" applyNumberFormat="1" applyFont="1" applyFill="1" applyBorder="1" applyAlignment="1">
      <alignment horizontal="center"/>
    </xf>
    <xf numFmtId="0" fontId="42" fillId="3" borderId="0" xfId="3" applyFont="1" applyFill="1" applyAlignment="1">
      <alignment horizontal="center" vertical="center" wrapText="1"/>
    </xf>
    <xf numFmtId="0" fontId="42" fillId="3" borderId="6" xfId="3" applyFont="1" applyFill="1" applyBorder="1" applyAlignment="1">
      <alignment horizontal="center" vertical="center" wrapText="1"/>
    </xf>
    <xf numFmtId="167" fontId="11" fillId="3" borderId="6" xfId="6" applyNumberFormat="1" applyFont="1" applyFill="1" applyBorder="1" applyAlignment="1">
      <alignment horizontal="center" vertical="center" wrapText="1"/>
    </xf>
    <xf numFmtId="2" fontId="11" fillId="5" borderId="6" xfId="0" applyNumberFormat="1" applyFont="1" applyFill="1" applyBorder="1" applyAlignment="1">
      <alignment horizontal="center" vertical="center"/>
    </xf>
    <xf numFmtId="2" fontId="44" fillId="5" borderId="6" xfId="0" applyNumberFormat="1" applyFont="1" applyFill="1" applyBorder="1" applyAlignment="1">
      <alignment horizontal="center" vertical="center" wrapText="1"/>
    </xf>
    <xf numFmtId="2" fontId="11" fillId="5" borderId="6" xfId="7" applyNumberFormat="1" applyFont="1" applyFill="1" applyBorder="1" applyAlignment="1">
      <alignment horizontal="center" vertical="center" wrapText="1"/>
    </xf>
    <xf numFmtId="2" fontId="11" fillId="5" borderId="0" xfId="1" applyNumberFormat="1" applyFont="1" applyFill="1" applyBorder="1" applyAlignment="1">
      <alignment horizontal="center" vertical="center"/>
    </xf>
    <xf numFmtId="2" fontId="11" fillId="5" borderId="0" xfId="0" applyNumberFormat="1" applyFont="1" applyFill="1" applyBorder="1" applyAlignment="1">
      <alignment horizontal="center" vertical="center"/>
    </xf>
    <xf numFmtId="2" fontId="11" fillId="5" borderId="6" xfId="1" applyNumberFormat="1" applyFont="1" applyFill="1" applyBorder="1" applyAlignment="1">
      <alignment horizontal="center"/>
    </xf>
    <xf numFmtId="2" fontId="3" fillId="5" borderId="10" xfId="0" applyNumberFormat="1" applyFont="1" applyFill="1" applyBorder="1" applyAlignment="1">
      <alignment horizontal="center"/>
    </xf>
    <xf numFmtId="0" fontId="32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4" fillId="0" borderId="13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6" fillId="0" borderId="1" xfId="1" applyFont="1" applyBorder="1" applyAlignment="1">
      <alignment horizontal="right" vertical="center"/>
    </xf>
    <xf numFmtId="2" fontId="6" fillId="0" borderId="1" xfId="1" applyNumberFormat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7" xfId="1" applyFont="1" applyBorder="1" applyAlignment="1">
      <alignment vertical="center"/>
    </xf>
    <xf numFmtId="0" fontId="3" fillId="0" borderId="1" xfId="1" applyFont="1" applyBorder="1" applyAlignment="1">
      <alignment vertical="center"/>
    </xf>
    <xf numFmtId="0" fontId="3" fillId="0" borderId="8" xfId="1" applyFont="1" applyBorder="1" applyAlignment="1">
      <alignment vertical="center"/>
    </xf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2" xfId="4" applyFont="1" applyFill="1" applyBorder="1" applyAlignment="1">
      <alignment horizontal="center" vertical="center"/>
    </xf>
    <xf numFmtId="0" fontId="3" fillId="3" borderId="6" xfId="4" applyFont="1" applyFill="1" applyBorder="1" applyAlignment="1">
      <alignment horizontal="center" vertical="center"/>
    </xf>
    <xf numFmtId="0" fontId="3" fillId="3" borderId="9" xfId="4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2" xfId="10" applyFont="1" applyFill="1" applyBorder="1" applyAlignment="1">
      <alignment horizontal="center" vertical="center"/>
    </xf>
    <xf numFmtId="0" fontId="3" fillId="3" borderId="6" xfId="10" applyFont="1" applyFill="1" applyBorder="1" applyAlignment="1">
      <alignment horizontal="center" vertical="center"/>
    </xf>
    <xf numFmtId="0" fontId="3" fillId="3" borderId="9" xfId="10" applyFont="1" applyFill="1" applyBorder="1" applyAlignment="1">
      <alignment horizontal="center" vertical="center"/>
    </xf>
    <xf numFmtId="0" fontId="19" fillId="3" borderId="6" xfId="0" applyFont="1" applyFill="1" applyBorder="1"/>
    <xf numFmtId="0" fontId="19" fillId="3" borderId="9" xfId="0" applyFont="1" applyFill="1" applyBorder="1"/>
    <xf numFmtId="0" fontId="11" fillId="3" borderId="0" xfId="1" applyFont="1" applyFill="1" applyAlignment="1">
      <alignment horizont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26" fillId="3" borderId="10" xfId="0" applyFont="1" applyFill="1" applyBorder="1" applyAlignment="1">
      <alignment horizontal="center" vertical="center" wrapText="1"/>
    </xf>
    <xf numFmtId="0" fontId="26" fillId="3" borderId="10" xfId="6" applyFont="1" applyFill="1" applyBorder="1" applyAlignment="1">
      <alignment horizontal="center" vertical="center" wrapText="1"/>
    </xf>
    <xf numFmtId="0" fontId="30" fillId="3" borderId="10" xfId="0" applyFont="1" applyFill="1" applyBorder="1" applyAlignment="1">
      <alignment vertical="center"/>
    </xf>
    <xf numFmtId="0" fontId="3" fillId="3" borderId="2" xfId="4" applyFont="1" applyFill="1" applyBorder="1" applyAlignment="1">
      <alignment horizontal="center" vertical="center" wrapText="1"/>
    </xf>
    <xf numFmtId="0" fontId="3" fillId="3" borderId="6" xfId="4" applyFont="1" applyFill="1" applyBorder="1" applyAlignment="1">
      <alignment horizontal="center" vertical="center" wrapText="1"/>
    </xf>
    <xf numFmtId="0" fontId="3" fillId="3" borderId="9" xfId="4" applyFont="1" applyFill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4" fontId="3" fillId="0" borderId="2" xfId="3" applyNumberFormat="1" applyFont="1" applyBorder="1" applyAlignment="1">
      <alignment horizontal="center" vertical="center" wrapText="1"/>
    </xf>
    <xf numFmtId="4" fontId="3" fillId="0" borderId="6" xfId="3" applyNumberFormat="1" applyFont="1" applyBorder="1" applyAlignment="1">
      <alignment horizontal="center" vertical="center" wrapText="1"/>
    </xf>
    <xf numFmtId="4" fontId="3" fillId="0" borderId="9" xfId="3" applyNumberFormat="1" applyFont="1" applyBorder="1" applyAlignment="1">
      <alignment horizontal="center" vertical="center" wrapText="1"/>
    </xf>
    <xf numFmtId="0" fontId="3" fillId="0" borderId="3" xfId="1" applyFont="1" applyBorder="1" applyAlignment="1">
      <alignment vertical="center"/>
    </xf>
    <xf numFmtId="0" fontId="3" fillId="0" borderId="4" xfId="1" applyFont="1" applyBorder="1" applyAlignment="1">
      <alignment vertical="center"/>
    </xf>
    <xf numFmtId="0" fontId="3" fillId="0" borderId="5" xfId="1" applyFont="1" applyBorder="1" applyAlignment="1">
      <alignment vertical="center"/>
    </xf>
  </cellXfs>
  <cellStyles count="11">
    <cellStyle name="Normal" xfId="0" builtinId="0"/>
    <cellStyle name="Normal 3" xfId="7"/>
    <cellStyle name="Normal_dasakorektirebeli xarjTaRricxva auziT" xfId="4"/>
    <cellStyle name="Normal_gare wyalsadfenigagarini" xfId="2"/>
    <cellStyle name="Normal_sida wyalsadenidigomi" xfId="8"/>
    <cellStyle name="Normal_Xl0000048" xfId="1"/>
    <cellStyle name="Style 1" xfId="10"/>
    <cellStyle name="Обычный 2" xfId="6"/>
    <cellStyle name="Обычный 3" xfId="3"/>
    <cellStyle name="ჩვეულებრივი 2" xfId="5"/>
    <cellStyle name="ჩვეულებრივი 2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186</xdr:row>
      <xdr:rowOff>0</xdr:rowOff>
    </xdr:from>
    <xdr:to>
      <xdr:col>3</xdr:col>
      <xdr:colOff>76200</xdr:colOff>
      <xdr:row>186</xdr:row>
      <xdr:rowOff>190500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210175" y="231076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76200</xdr:colOff>
      <xdr:row>187</xdr:row>
      <xdr:rowOff>190500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5210175" y="232791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186</xdr:row>
      <xdr:rowOff>0</xdr:rowOff>
    </xdr:from>
    <xdr:to>
      <xdr:col>3</xdr:col>
      <xdr:colOff>76200</xdr:colOff>
      <xdr:row>186</xdr:row>
      <xdr:rowOff>190500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210175" y="231076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186</xdr:row>
      <xdr:rowOff>0</xdr:rowOff>
    </xdr:from>
    <xdr:to>
      <xdr:col>3</xdr:col>
      <xdr:colOff>76200</xdr:colOff>
      <xdr:row>186</xdr:row>
      <xdr:rowOff>190500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5210175" y="231076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186</xdr:row>
      <xdr:rowOff>0</xdr:rowOff>
    </xdr:from>
    <xdr:to>
      <xdr:col>3</xdr:col>
      <xdr:colOff>76200</xdr:colOff>
      <xdr:row>186</xdr:row>
      <xdr:rowOff>190500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5210175" y="231076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76200</xdr:colOff>
      <xdr:row>187</xdr:row>
      <xdr:rowOff>190500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5210175" y="232791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76200</xdr:colOff>
      <xdr:row>187</xdr:row>
      <xdr:rowOff>190500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5210175" y="232791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76200</xdr:colOff>
      <xdr:row>187</xdr:row>
      <xdr:rowOff>190500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5210175" y="232791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76200</xdr:colOff>
      <xdr:row>187</xdr:row>
      <xdr:rowOff>190500</xdr:rowOff>
    </xdr:to>
    <xdr:sp macro="" textlink="">
      <xdr:nvSpPr>
        <xdr:cNvPr id="10" name="Text Box 10"/>
        <xdr:cNvSpPr txBox="1">
          <a:spLocks noChangeArrowheads="1"/>
        </xdr:cNvSpPr>
      </xdr:nvSpPr>
      <xdr:spPr bwMode="auto">
        <a:xfrm>
          <a:off x="5210175" y="232791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76200</xdr:colOff>
      <xdr:row>187</xdr:row>
      <xdr:rowOff>190500</xdr:rowOff>
    </xdr:to>
    <xdr:sp macro="" textlink="">
      <xdr:nvSpPr>
        <xdr:cNvPr id="11" name="Text Box 11"/>
        <xdr:cNvSpPr txBox="1">
          <a:spLocks noChangeArrowheads="1"/>
        </xdr:cNvSpPr>
      </xdr:nvSpPr>
      <xdr:spPr bwMode="auto">
        <a:xfrm>
          <a:off x="5210175" y="232791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790575</xdr:colOff>
      <xdr:row>187</xdr:row>
      <xdr:rowOff>0</xdr:rowOff>
    </xdr:from>
    <xdr:to>
      <xdr:col>2</xdr:col>
      <xdr:colOff>866775</xdr:colOff>
      <xdr:row>187</xdr:row>
      <xdr:rowOff>190500</xdr:rowOff>
    </xdr:to>
    <xdr:sp macro="" textlink="">
      <xdr:nvSpPr>
        <xdr:cNvPr id="12" name="Text Box 12"/>
        <xdr:cNvSpPr txBox="1">
          <a:spLocks noChangeArrowheads="1"/>
        </xdr:cNvSpPr>
      </xdr:nvSpPr>
      <xdr:spPr bwMode="auto">
        <a:xfrm>
          <a:off x="1990725" y="232791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790575</xdr:colOff>
      <xdr:row>187</xdr:row>
      <xdr:rowOff>0</xdr:rowOff>
    </xdr:from>
    <xdr:to>
      <xdr:col>2</xdr:col>
      <xdr:colOff>866775</xdr:colOff>
      <xdr:row>187</xdr:row>
      <xdr:rowOff>190500</xdr:rowOff>
    </xdr:to>
    <xdr:sp macro="" textlink="">
      <xdr:nvSpPr>
        <xdr:cNvPr id="13" name="Text Box 13"/>
        <xdr:cNvSpPr txBox="1">
          <a:spLocks noChangeArrowheads="1"/>
        </xdr:cNvSpPr>
      </xdr:nvSpPr>
      <xdr:spPr bwMode="auto">
        <a:xfrm>
          <a:off x="1990725" y="232791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186</xdr:row>
      <xdr:rowOff>0</xdr:rowOff>
    </xdr:from>
    <xdr:to>
      <xdr:col>3</xdr:col>
      <xdr:colOff>76200</xdr:colOff>
      <xdr:row>186</xdr:row>
      <xdr:rowOff>190500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5210175" y="231076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186</xdr:row>
      <xdr:rowOff>0</xdr:rowOff>
    </xdr:from>
    <xdr:to>
      <xdr:col>3</xdr:col>
      <xdr:colOff>76200</xdr:colOff>
      <xdr:row>186</xdr:row>
      <xdr:rowOff>190500</xdr:rowOff>
    </xdr:to>
    <xdr:sp macro="" textlink="">
      <xdr:nvSpPr>
        <xdr:cNvPr id="15" name="Text Box 3"/>
        <xdr:cNvSpPr txBox="1">
          <a:spLocks noChangeArrowheads="1"/>
        </xdr:cNvSpPr>
      </xdr:nvSpPr>
      <xdr:spPr bwMode="auto">
        <a:xfrm>
          <a:off x="5210175" y="231076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186</xdr:row>
      <xdr:rowOff>0</xdr:rowOff>
    </xdr:from>
    <xdr:to>
      <xdr:col>3</xdr:col>
      <xdr:colOff>76200</xdr:colOff>
      <xdr:row>186</xdr:row>
      <xdr:rowOff>190500</xdr:rowOff>
    </xdr:to>
    <xdr:sp macro="" textlink="">
      <xdr:nvSpPr>
        <xdr:cNvPr id="16" name="Text Box 4"/>
        <xdr:cNvSpPr txBox="1">
          <a:spLocks noChangeArrowheads="1"/>
        </xdr:cNvSpPr>
      </xdr:nvSpPr>
      <xdr:spPr bwMode="auto">
        <a:xfrm>
          <a:off x="5210175" y="231076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186</xdr:row>
      <xdr:rowOff>0</xdr:rowOff>
    </xdr:from>
    <xdr:to>
      <xdr:col>3</xdr:col>
      <xdr:colOff>76200</xdr:colOff>
      <xdr:row>186</xdr:row>
      <xdr:rowOff>190500</xdr:rowOff>
    </xdr:to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5210175" y="231076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186</xdr:row>
      <xdr:rowOff>0</xdr:rowOff>
    </xdr:from>
    <xdr:to>
      <xdr:col>3</xdr:col>
      <xdr:colOff>76200</xdr:colOff>
      <xdr:row>186</xdr:row>
      <xdr:rowOff>190500</xdr:rowOff>
    </xdr:to>
    <xdr:sp macro="" textlink="">
      <xdr:nvSpPr>
        <xdr:cNvPr id="18" name="Text Box 3"/>
        <xdr:cNvSpPr txBox="1">
          <a:spLocks noChangeArrowheads="1"/>
        </xdr:cNvSpPr>
      </xdr:nvSpPr>
      <xdr:spPr bwMode="auto">
        <a:xfrm>
          <a:off x="5210175" y="231076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186</xdr:row>
      <xdr:rowOff>0</xdr:rowOff>
    </xdr:from>
    <xdr:to>
      <xdr:col>3</xdr:col>
      <xdr:colOff>76200</xdr:colOff>
      <xdr:row>186</xdr:row>
      <xdr:rowOff>190500</xdr:rowOff>
    </xdr:to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5210175" y="231076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186</xdr:row>
      <xdr:rowOff>0</xdr:rowOff>
    </xdr:from>
    <xdr:to>
      <xdr:col>3</xdr:col>
      <xdr:colOff>76200</xdr:colOff>
      <xdr:row>186</xdr:row>
      <xdr:rowOff>190500</xdr:rowOff>
    </xdr:to>
    <xdr:sp macro="" textlink="">
      <xdr:nvSpPr>
        <xdr:cNvPr id="20" name="Text Box 3"/>
        <xdr:cNvSpPr txBox="1">
          <a:spLocks noChangeArrowheads="1"/>
        </xdr:cNvSpPr>
      </xdr:nvSpPr>
      <xdr:spPr bwMode="auto">
        <a:xfrm>
          <a:off x="5210175" y="231076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186</xdr:row>
      <xdr:rowOff>0</xdr:rowOff>
    </xdr:from>
    <xdr:to>
      <xdr:col>3</xdr:col>
      <xdr:colOff>76200</xdr:colOff>
      <xdr:row>186</xdr:row>
      <xdr:rowOff>190500</xdr:rowOff>
    </xdr:to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5210175" y="231076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186</xdr:row>
      <xdr:rowOff>0</xdr:rowOff>
    </xdr:from>
    <xdr:to>
      <xdr:col>3</xdr:col>
      <xdr:colOff>76200</xdr:colOff>
      <xdr:row>186</xdr:row>
      <xdr:rowOff>190500</xdr:rowOff>
    </xdr:to>
    <xdr:sp macro="" textlink="">
      <xdr:nvSpPr>
        <xdr:cNvPr id="22" name="Text Box 3"/>
        <xdr:cNvSpPr txBox="1">
          <a:spLocks noChangeArrowheads="1"/>
        </xdr:cNvSpPr>
      </xdr:nvSpPr>
      <xdr:spPr bwMode="auto">
        <a:xfrm>
          <a:off x="5210175" y="231076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186</xdr:row>
      <xdr:rowOff>0</xdr:rowOff>
    </xdr:from>
    <xdr:to>
      <xdr:col>3</xdr:col>
      <xdr:colOff>76200</xdr:colOff>
      <xdr:row>186</xdr:row>
      <xdr:rowOff>190500</xdr:rowOff>
    </xdr:to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5210175" y="231076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186</xdr:row>
      <xdr:rowOff>0</xdr:rowOff>
    </xdr:from>
    <xdr:to>
      <xdr:col>3</xdr:col>
      <xdr:colOff>76200</xdr:colOff>
      <xdr:row>186</xdr:row>
      <xdr:rowOff>190500</xdr:rowOff>
    </xdr:to>
    <xdr:sp macro="" textlink="">
      <xdr:nvSpPr>
        <xdr:cNvPr id="24" name="Text Box 3"/>
        <xdr:cNvSpPr txBox="1">
          <a:spLocks noChangeArrowheads="1"/>
        </xdr:cNvSpPr>
      </xdr:nvSpPr>
      <xdr:spPr bwMode="auto">
        <a:xfrm>
          <a:off x="5210175" y="231076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186</xdr:row>
      <xdr:rowOff>0</xdr:rowOff>
    </xdr:from>
    <xdr:to>
      <xdr:col>3</xdr:col>
      <xdr:colOff>76200</xdr:colOff>
      <xdr:row>186</xdr:row>
      <xdr:rowOff>190500</xdr:rowOff>
    </xdr:to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5210175" y="231076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186</xdr:row>
      <xdr:rowOff>0</xdr:rowOff>
    </xdr:from>
    <xdr:to>
      <xdr:col>3</xdr:col>
      <xdr:colOff>76200</xdr:colOff>
      <xdr:row>186</xdr:row>
      <xdr:rowOff>190500</xdr:rowOff>
    </xdr:to>
    <xdr:sp macro="" textlink="">
      <xdr:nvSpPr>
        <xdr:cNvPr id="26" name="Text Box 3"/>
        <xdr:cNvSpPr txBox="1">
          <a:spLocks noChangeArrowheads="1"/>
        </xdr:cNvSpPr>
      </xdr:nvSpPr>
      <xdr:spPr bwMode="auto">
        <a:xfrm>
          <a:off x="5210175" y="231076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186</xdr:row>
      <xdr:rowOff>0</xdr:rowOff>
    </xdr:from>
    <xdr:to>
      <xdr:col>3</xdr:col>
      <xdr:colOff>76200</xdr:colOff>
      <xdr:row>186</xdr:row>
      <xdr:rowOff>190500</xdr:rowOff>
    </xdr:to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5210175" y="231076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186</xdr:row>
      <xdr:rowOff>0</xdr:rowOff>
    </xdr:from>
    <xdr:to>
      <xdr:col>3</xdr:col>
      <xdr:colOff>76200</xdr:colOff>
      <xdr:row>186</xdr:row>
      <xdr:rowOff>190500</xdr:rowOff>
    </xdr:to>
    <xdr:sp macro="" textlink="">
      <xdr:nvSpPr>
        <xdr:cNvPr id="28" name="Text Box 3"/>
        <xdr:cNvSpPr txBox="1">
          <a:spLocks noChangeArrowheads="1"/>
        </xdr:cNvSpPr>
      </xdr:nvSpPr>
      <xdr:spPr bwMode="auto">
        <a:xfrm>
          <a:off x="5210175" y="231076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186</xdr:row>
      <xdr:rowOff>0</xdr:rowOff>
    </xdr:from>
    <xdr:to>
      <xdr:col>3</xdr:col>
      <xdr:colOff>76200</xdr:colOff>
      <xdr:row>186</xdr:row>
      <xdr:rowOff>190500</xdr:rowOff>
    </xdr:to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5210175" y="231076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186</xdr:row>
      <xdr:rowOff>0</xdr:rowOff>
    </xdr:from>
    <xdr:to>
      <xdr:col>3</xdr:col>
      <xdr:colOff>76200</xdr:colOff>
      <xdr:row>186</xdr:row>
      <xdr:rowOff>190500</xdr:rowOff>
    </xdr:to>
    <xdr:sp macro="" textlink="">
      <xdr:nvSpPr>
        <xdr:cNvPr id="30" name="Text Box 3"/>
        <xdr:cNvSpPr txBox="1">
          <a:spLocks noChangeArrowheads="1"/>
        </xdr:cNvSpPr>
      </xdr:nvSpPr>
      <xdr:spPr bwMode="auto">
        <a:xfrm>
          <a:off x="5210175" y="231076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186</xdr:row>
      <xdr:rowOff>0</xdr:rowOff>
    </xdr:from>
    <xdr:to>
      <xdr:col>3</xdr:col>
      <xdr:colOff>76200</xdr:colOff>
      <xdr:row>187</xdr:row>
      <xdr:rowOff>66675</xdr:rowOff>
    </xdr:to>
    <xdr:sp macro="" textlink="">
      <xdr:nvSpPr>
        <xdr:cNvPr id="31" name="Text Box 9"/>
        <xdr:cNvSpPr txBox="1">
          <a:spLocks noChangeArrowheads="1"/>
        </xdr:cNvSpPr>
      </xdr:nvSpPr>
      <xdr:spPr bwMode="auto">
        <a:xfrm>
          <a:off x="5210175" y="231076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186</xdr:row>
      <xdr:rowOff>0</xdr:rowOff>
    </xdr:from>
    <xdr:to>
      <xdr:col>3</xdr:col>
      <xdr:colOff>76200</xdr:colOff>
      <xdr:row>187</xdr:row>
      <xdr:rowOff>66675</xdr:rowOff>
    </xdr:to>
    <xdr:sp macro="" textlink="">
      <xdr:nvSpPr>
        <xdr:cNvPr id="32" name="Text Box 10"/>
        <xdr:cNvSpPr txBox="1">
          <a:spLocks noChangeArrowheads="1"/>
        </xdr:cNvSpPr>
      </xdr:nvSpPr>
      <xdr:spPr bwMode="auto">
        <a:xfrm>
          <a:off x="5210175" y="231076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186</xdr:row>
      <xdr:rowOff>0</xdr:rowOff>
    </xdr:from>
    <xdr:to>
      <xdr:col>3</xdr:col>
      <xdr:colOff>76200</xdr:colOff>
      <xdr:row>186</xdr:row>
      <xdr:rowOff>190500</xdr:rowOff>
    </xdr:to>
    <xdr:sp macro="" textlink="">
      <xdr:nvSpPr>
        <xdr:cNvPr id="33" name="Text Box 11"/>
        <xdr:cNvSpPr txBox="1">
          <a:spLocks noChangeArrowheads="1"/>
        </xdr:cNvSpPr>
      </xdr:nvSpPr>
      <xdr:spPr bwMode="auto">
        <a:xfrm>
          <a:off x="5210175" y="231076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186</xdr:row>
      <xdr:rowOff>0</xdr:rowOff>
    </xdr:from>
    <xdr:to>
      <xdr:col>3</xdr:col>
      <xdr:colOff>76200</xdr:colOff>
      <xdr:row>186</xdr:row>
      <xdr:rowOff>190500</xdr:rowOff>
    </xdr:to>
    <xdr:sp macro="" textlink="">
      <xdr:nvSpPr>
        <xdr:cNvPr id="34" name="Text Box 4"/>
        <xdr:cNvSpPr txBox="1">
          <a:spLocks noChangeArrowheads="1"/>
        </xdr:cNvSpPr>
      </xdr:nvSpPr>
      <xdr:spPr bwMode="auto">
        <a:xfrm>
          <a:off x="5210175" y="231076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76200</xdr:colOff>
      <xdr:row>187</xdr:row>
      <xdr:rowOff>190500</xdr:rowOff>
    </xdr:to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5210175" y="232791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76200</xdr:colOff>
      <xdr:row>187</xdr:row>
      <xdr:rowOff>190500</xdr:rowOff>
    </xdr:to>
    <xdr:sp macro="" textlink="">
      <xdr:nvSpPr>
        <xdr:cNvPr id="36" name="Text Box 3"/>
        <xdr:cNvSpPr txBox="1">
          <a:spLocks noChangeArrowheads="1"/>
        </xdr:cNvSpPr>
      </xdr:nvSpPr>
      <xdr:spPr bwMode="auto">
        <a:xfrm>
          <a:off x="5210175" y="232791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76200</xdr:colOff>
      <xdr:row>187</xdr:row>
      <xdr:rowOff>190500</xdr:rowOff>
    </xdr:to>
    <xdr:sp macro="" textlink="">
      <xdr:nvSpPr>
        <xdr:cNvPr id="37" name="Text Box 9"/>
        <xdr:cNvSpPr txBox="1">
          <a:spLocks noChangeArrowheads="1"/>
        </xdr:cNvSpPr>
      </xdr:nvSpPr>
      <xdr:spPr bwMode="auto">
        <a:xfrm>
          <a:off x="5210175" y="232791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76200</xdr:colOff>
      <xdr:row>187</xdr:row>
      <xdr:rowOff>190500</xdr:rowOff>
    </xdr:to>
    <xdr:sp macro="" textlink="">
      <xdr:nvSpPr>
        <xdr:cNvPr id="38" name="Text Box 10"/>
        <xdr:cNvSpPr txBox="1">
          <a:spLocks noChangeArrowheads="1"/>
        </xdr:cNvSpPr>
      </xdr:nvSpPr>
      <xdr:spPr bwMode="auto">
        <a:xfrm>
          <a:off x="5210175" y="232791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76200</xdr:colOff>
      <xdr:row>187</xdr:row>
      <xdr:rowOff>190500</xdr:rowOff>
    </xdr:to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5210175" y="232791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76200</xdr:colOff>
      <xdr:row>187</xdr:row>
      <xdr:rowOff>190500</xdr:rowOff>
    </xdr:to>
    <xdr:sp macro="" textlink="">
      <xdr:nvSpPr>
        <xdr:cNvPr id="40" name="Text Box 3"/>
        <xdr:cNvSpPr txBox="1">
          <a:spLocks noChangeArrowheads="1"/>
        </xdr:cNvSpPr>
      </xdr:nvSpPr>
      <xdr:spPr bwMode="auto">
        <a:xfrm>
          <a:off x="5210175" y="232791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76200</xdr:colOff>
      <xdr:row>187</xdr:row>
      <xdr:rowOff>190500</xdr:rowOff>
    </xdr:to>
    <xdr:sp macro="" textlink="">
      <xdr:nvSpPr>
        <xdr:cNvPr id="41" name="Text Box 9"/>
        <xdr:cNvSpPr txBox="1">
          <a:spLocks noChangeArrowheads="1"/>
        </xdr:cNvSpPr>
      </xdr:nvSpPr>
      <xdr:spPr bwMode="auto">
        <a:xfrm>
          <a:off x="5210175" y="232791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76200</xdr:colOff>
      <xdr:row>187</xdr:row>
      <xdr:rowOff>190500</xdr:rowOff>
    </xdr:to>
    <xdr:sp macro="" textlink="">
      <xdr:nvSpPr>
        <xdr:cNvPr id="42" name="Text Box 10"/>
        <xdr:cNvSpPr txBox="1">
          <a:spLocks noChangeArrowheads="1"/>
        </xdr:cNvSpPr>
      </xdr:nvSpPr>
      <xdr:spPr bwMode="auto">
        <a:xfrm>
          <a:off x="5210175" y="232791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186</xdr:row>
      <xdr:rowOff>0</xdr:rowOff>
    </xdr:from>
    <xdr:to>
      <xdr:col>3</xdr:col>
      <xdr:colOff>76200</xdr:colOff>
      <xdr:row>186</xdr:row>
      <xdr:rowOff>190500</xdr:rowOff>
    </xdr:to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5210175" y="231076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186</xdr:row>
      <xdr:rowOff>0</xdr:rowOff>
    </xdr:from>
    <xdr:to>
      <xdr:col>3</xdr:col>
      <xdr:colOff>76200</xdr:colOff>
      <xdr:row>186</xdr:row>
      <xdr:rowOff>190500</xdr:rowOff>
    </xdr:to>
    <xdr:sp macro="" textlink="">
      <xdr:nvSpPr>
        <xdr:cNvPr id="44" name="Text Box 3"/>
        <xdr:cNvSpPr txBox="1">
          <a:spLocks noChangeArrowheads="1"/>
        </xdr:cNvSpPr>
      </xdr:nvSpPr>
      <xdr:spPr bwMode="auto">
        <a:xfrm>
          <a:off x="5210175" y="231076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186</xdr:row>
      <xdr:rowOff>0</xdr:rowOff>
    </xdr:from>
    <xdr:to>
      <xdr:col>3</xdr:col>
      <xdr:colOff>76200</xdr:colOff>
      <xdr:row>187</xdr:row>
      <xdr:rowOff>66675</xdr:rowOff>
    </xdr:to>
    <xdr:sp macro="" textlink="">
      <xdr:nvSpPr>
        <xdr:cNvPr id="45" name="Text Box 9"/>
        <xdr:cNvSpPr txBox="1">
          <a:spLocks noChangeArrowheads="1"/>
        </xdr:cNvSpPr>
      </xdr:nvSpPr>
      <xdr:spPr bwMode="auto">
        <a:xfrm>
          <a:off x="5210175" y="231076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186</xdr:row>
      <xdr:rowOff>0</xdr:rowOff>
    </xdr:from>
    <xdr:to>
      <xdr:col>3</xdr:col>
      <xdr:colOff>76200</xdr:colOff>
      <xdr:row>187</xdr:row>
      <xdr:rowOff>66675</xdr:rowOff>
    </xdr:to>
    <xdr:sp macro="" textlink="">
      <xdr:nvSpPr>
        <xdr:cNvPr id="46" name="Text Box 10"/>
        <xdr:cNvSpPr txBox="1">
          <a:spLocks noChangeArrowheads="1"/>
        </xdr:cNvSpPr>
      </xdr:nvSpPr>
      <xdr:spPr bwMode="auto">
        <a:xfrm>
          <a:off x="5210175" y="231076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186</xdr:row>
      <xdr:rowOff>0</xdr:rowOff>
    </xdr:from>
    <xdr:to>
      <xdr:col>3</xdr:col>
      <xdr:colOff>76200</xdr:colOff>
      <xdr:row>186</xdr:row>
      <xdr:rowOff>190500</xdr:rowOff>
    </xdr:to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5210175" y="231076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186</xdr:row>
      <xdr:rowOff>0</xdr:rowOff>
    </xdr:from>
    <xdr:to>
      <xdr:col>3</xdr:col>
      <xdr:colOff>76200</xdr:colOff>
      <xdr:row>186</xdr:row>
      <xdr:rowOff>190500</xdr:rowOff>
    </xdr:to>
    <xdr:sp macro="" textlink="">
      <xdr:nvSpPr>
        <xdr:cNvPr id="48" name="Text Box 3"/>
        <xdr:cNvSpPr txBox="1">
          <a:spLocks noChangeArrowheads="1"/>
        </xdr:cNvSpPr>
      </xdr:nvSpPr>
      <xdr:spPr bwMode="auto">
        <a:xfrm>
          <a:off x="5210175" y="231076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186</xdr:row>
      <xdr:rowOff>0</xdr:rowOff>
    </xdr:from>
    <xdr:to>
      <xdr:col>3</xdr:col>
      <xdr:colOff>76200</xdr:colOff>
      <xdr:row>187</xdr:row>
      <xdr:rowOff>66675</xdr:rowOff>
    </xdr:to>
    <xdr:sp macro="" textlink="">
      <xdr:nvSpPr>
        <xdr:cNvPr id="49" name="Text Box 9"/>
        <xdr:cNvSpPr txBox="1">
          <a:spLocks noChangeArrowheads="1"/>
        </xdr:cNvSpPr>
      </xdr:nvSpPr>
      <xdr:spPr bwMode="auto">
        <a:xfrm>
          <a:off x="5210175" y="231076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186</xdr:row>
      <xdr:rowOff>0</xdr:rowOff>
    </xdr:from>
    <xdr:to>
      <xdr:col>3</xdr:col>
      <xdr:colOff>76200</xdr:colOff>
      <xdr:row>187</xdr:row>
      <xdr:rowOff>66675</xdr:rowOff>
    </xdr:to>
    <xdr:sp macro="" textlink="">
      <xdr:nvSpPr>
        <xdr:cNvPr id="50" name="Text Box 10"/>
        <xdr:cNvSpPr txBox="1">
          <a:spLocks noChangeArrowheads="1"/>
        </xdr:cNvSpPr>
      </xdr:nvSpPr>
      <xdr:spPr bwMode="auto">
        <a:xfrm>
          <a:off x="5210175" y="231076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76200</xdr:colOff>
      <xdr:row>187</xdr:row>
      <xdr:rowOff>190500</xdr:rowOff>
    </xdr:to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5210175" y="232791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76200</xdr:colOff>
      <xdr:row>187</xdr:row>
      <xdr:rowOff>190500</xdr:rowOff>
    </xdr:to>
    <xdr:sp macro="" textlink="">
      <xdr:nvSpPr>
        <xdr:cNvPr id="52" name="Text Box 3"/>
        <xdr:cNvSpPr txBox="1">
          <a:spLocks noChangeArrowheads="1"/>
        </xdr:cNvSpPr>
      </xdr:nvSpPr>
      <xdr:spPr bwMode="auto">
        <a:xfrm>
          <a:off x="5210175" y="232791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76200</xdr:colOff>
      <xdr:row>187</xdr:row>
      <xdr:rowOff>190500</xdr:rowOff>
    </xdr:to>
    <xdr:sp macro="" textlink="">
      <xdr:nvSpPr>
        <xdr:cNvPr id="53" name="Text Box 9"/>
        <xdr:cNvSpPr txBox="1">
          <a:spLocks noChangeArrowheads="1"/>
        </xdr:cNvSpPr>
      </xdr:nvSpPr>
      <xdr:spPr bwMode="auto">
        <a:xfrm>
          <a:off x="5210175" y="232791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76200</xdr:colOff>
      <xdr:row>187</xdr:row>
      <xdr:rowOff>190500</xdr:rowOff>
    </xdr:to>
    <xdr:sp macro="" textlink="">
      <xdr:nvSpPr>
        <xdr:cNvPr id="54" name="Text Box 10"/>
        <xdr:cNvSpPr txBox="1">
          <a:spLocks noChangeArrowheads="1"/>
        </xdr:cNvSpPr>
      </xdr:nvSpPr>
      <xdr:spPr bwMode="auto">
        <a:xfrm>
          <a:off x="5210175" y="232791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55" name="Text Box 9"/>
        <xdr:cNvSpPr txBox="1">
          <a:spLocks noChangeArrowheads="1"/>
        </xdr:cNvSpPr>
      </xdr:nvSpPr>
      <xdr:spPr bwMode="auto">
        <a:xfrm>
          <a:off x="5210175" y="19335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56" name="Text Box 10"/>
        <xdr:cNvSpPr txBox="1">
          <a:spLocks noChangeArrowheads="1"/>
        </xdr:cNvSpPr>
      </xdr:nvSpPr>
      <xdr:spPr bwMode="auto">
        <a:xfrm>
          <a:off x="5210175" y="19335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57" name="Text Box 9"/>
        <xdr:cNvSpPr txBox="1">
          <a:spLocks noChangeArrowheads="1"/>
        </xdr:cNvSpPr>
      </xdr:nvSpPr>
      <xdr:spPr bwMode="auto">
        <a:xfrm>
          <a:off x="5210175" y="19335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58" name="Text Box 10"/>
        <xdr:cNvSpPr txBox="1">
          <a:spLocks noChangeArrowheads="1"/>
        </xdr:cNvSpPr>
      </xdr:nvSpPr>
      <xdr:spPr bwMode="auto">
        <a:xfrm>
          <a:off x="5210175" y="19335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190500</xdr:rowOff>
    </xdr:to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5210175" y="21336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190500</xdr:rowOff>
    </xdr:to>
    <xdr:sp macro="" textlink="">
      <xdr:nvSpPr>
        <xdr:cNvPr id="60" name="Text Box 3"/>
        <xdr:cNvSpPr txBox="1">
          <a:spLocks noChangeArrowheads="1"/>
        </xdr:cNvSpPr>
      </xdr:nvSpPr>
      <xdr:spPr bwMode="auto">
        <a:xfrm>
          <a:off x="5210175" y="21336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190500</xdr:rowOff>
    </xdr:to>
    <xdr:sp macro="" textlink="">
      <xdr:nvSpPr>
        <xdr:cNvPr id="61" name="Text Box 9"/>
        <xdr:cNvSpPr txBox="1">
          <a:spLocks noChangeArrowheads="1"/>
        </xdr:cNvSpPr>
      </xdr:nvSpPr>
      <xdr:spPr bwMode="auto">
        <a:xfrm>
          <a:off x="5210175" y="21336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190500</xdr:rowOff>
    </xdr:to>
    <xdr:sp macro="" textlink="">
      <xdr:nvSpPr>
        <xdr:cNvPr id="62" name="Text Box 10"/>
        <xdr:cNvSpPr txBox="1">
          <a:spLocks noChangeArrowheads="1"/>
        </xdr:cNvSpPr>
      </xdr:nvSpPr>
      <xdr:spPr bwMode="auto">
        <a:xfrm>
          <a:off x="5210175" y="21336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190500</xdr:rowOff>
    </xdr:to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5210175" y="21336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190500</xdr:rowOff>
    </xdr:to>
    <xdr:sp macro="" textlink="">
      <xdr:nvSpPr>
        <xdr:cNvPr id="64" name="Text Box 3"/>
        <xdr:cNvSpPr txBox="1">
          <a:spLocks noChangeArrowheads="1"/>
        </xdr:cNvSpPr>
      </xdr:nvSpPr>
      <xdr:spPr bwMode="auto">
        <a:xfrm>
          <a:off x="5210175" y="21336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190500</xdr:rowOff>
    </xdr:to>
    <xdr:sp macro="" textlink="">
      <xdr:nvSpPr>
        <xdr:cNvPr id="65" name="Text Box 9"/>
        <xdr:cNvSpPr txBox="1">
          <a:spLocks noChangeArrowheads="1"/>
        </xdr:cNvSpPr>
      </xdr:nvSpPr>
      <xdr:spPr bwMode="auto">
        <a:xfrm>
          <a:off x="5210175" y="21336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190500</xdr:rowOff>
    </xdr:to>
    <xdr:sp macro="" textlink="">
      <xdr:nvSpPr>
        <xdr:cNvPr id="66" name="Text Box 10"/>
        <xdr:cNvSpPr txBox="1">
          <a:spLocks noChangeArrowheads="1"/>
        </xdr:cNvSpPr>
      </xdr:nvSpPr>
      <xdr:spPr bwMode="auto">
        <a:xfrm>
          <a:off x="5210175" y="2133600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76200</xdr:colOff>
      <xdr:row>70</xdr:row>
      <xdr:rowOff>161925</xdr:rowOff>
    </xdr:to>
    <xdr:sp macro="" textlink="">
      <xdr:nvSpPr>
        <xdr:cNvPr id="67" name="Text Box 1"/>
        <xdr:cNvSpPr txBox="1">
          <a:spLocks noChangeArrowheads="1"/>
        </xdr:cNvSpPr>
      </xdr:nvSpPr>
      <xdr:spPr bwMode="auto">
        <a:xfrm>
          <a:off x="5210175" y="167925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76200</xdr:colOff>
      <xdr:row>70</xdr:row>
      <xdr:rowOff>161925</xdr:rowOff>
    </xdr:to>
    <xdr:sp macro="" textlink="">
      <xdr:nvSpPr>
        <xdr:cNvPr id="68" name="Text Box 3"/>
        <xdr:cNvSpPr txBox="1">
          <a:spLocks noChangeArrowheads="1"/>
        </xdr:cNvSpPr>
      </xdr:nvSpPr>
      <xdr:spPr bwMode="auto">
        <a:xfrm>
          <a:off x="5210175" y="167925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161925</xdr:rowOff>
    </xdr:to>
    <xdr:sp macro="" textlink="">
      <xdr:nvSpPr>
        <xdr:cNvPr id="69" name="Text Box 6"/>
        <xdr:cNvSpPr txBox="1">
          <a:spLocks noChangeArrowheads="1"/>
        </xdr:cNvSpPr>
      </xdr:nvSpPr>
      <xdr:spPr bwMode="auto">
        <a:xfrm>
          <a:off x="5210175" y="65341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161925</xdr:rowOff>
    </xdr:to>
    <xdr:sp macro="" textlink="">
      <xdr:nvSpPr>
        <xdr:cNvPr id="70" name="Text Box 7"/>
        <xdr:cNvSpPr txBox="1">
          <a:spLocks noChangeArrowheads="1"/>
        </xdr:cNvSpPr>
      </xdr:nvSpPr>
      <xdr:spPr bwMode="auto">
        <a:xfrm>
          <a:off x="5210175" y="65341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161925</xdr:rowOff>
    </xdr:to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5210175" y="65341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161925</xdr:rowOff>
    </xdr:to>
    <xdr:sp macro="" textlink="">
      <xdr:nvSpPr>
        <xdr:cNvPr id="72" name="Text Box 3"/>
        <xdr:cNvSpPr txBox="1">
          <a:spLocks noChangeArrowheads="1"/>
        </xdr:cNvSpPr>
      </xdr:nvSpPr>
      <xdr:spPr bwMode="auto">
        <a:xfrm>
          <a:off x="5210175" y="65341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186</xdr:row>
      <xdr:rowOff>0</xdr:rowOff>
    </xdr:from>
    <xdr:to>
      <xdr:col>3</xdr:col>
      <xdr:colOff>76200</xdr:colOff>
      <xdr:row>186</xdr:row>
      <xdr:rowOff>171450</xdr:rowOff>
    </xdr:to>
    <xdr:sp macro="" textlink="">
      <xdr:nvSpPr>
        <xdr:cNvPr id="73" name="Text Box 9"/>
        <xdr:cNvSpPr txBox="1">
          <a:spLocks noChangeArrowheads="1"/>
        </xdr:cNvSpPr>
      </xdr:nvSpPr>
      <xdr:spPr bwMode="auto">
        <a:xfrm>
          <a:off x="5210175" y="20945475"/>
          <a:ext cx="762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186</xdr:row>
      <xdr:rowOff>0</xdr:rowOff>
    </xdr:from>
    <xdr:to>
      <xdr:col>3</xdr:col>
      <xdr:colOff>76200</xdr:colOff>
      <xdr:row>186</xdr:row>
      <xdr:rowOff>171450</xdr:rowOff>
    </xdr:to>
    <xdr:sp macro="" textlink="">
      <xdr:nvSpPr>
        <xdr:cNvPr id="74" name="Text Box 10"/>
        <xdr:cNvSpPr txBox="1">
          <a:spLocks noChangeArrowheads="1"/>
        </xdr:cNvSpPr>
      </xdr:nvSpPr>
      <xdr:spPr bwMode="auto">
        <a:xfrm>
          <a:off x="5210175" y="20945475"/>
          <a:ext cx="762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186</xdr:row>
      <xdr:rowOff>0</xdr:rowOff>
    </xdr:from>
    <xdr:to>
      <xdr:col>3</xdr:col>
      <xdr:colOff>76200</xdr:colOff>
      <xdr:row>186</xdr:row>
      <xdr:rowOff>180975</xdr:rowOff>
    </xdr:to>
    <xdr:sp macro="" textlink="">
      <xdr:nvSpPr>
        <xdr:cNvPr id="75" name="Text Box 11"/>
        <xdr:cNvSpPr txBox="1">
          <a:spLocks noChangeArrowheads="1"/>
        </xdr:cNvSpPr>
      </xdr:nvSpPr>
      <xdr:spPr bwMode="auto">
        <a:xfrm>
          <a:off x="5210175" y="216312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186</xdr:row>
      <xdr:rowOff>0</xdr:rowOff>
    </xdr:from>
    <xdr:to>
      <xdr:col>3</xdr:col>
      <xdr:colOff>76200</xdr:colOff>
      <xdr:row>186</xdr:row>
      <xdr:rowOff>190500</xdr:rowOff>
    </xdr:to>
    <xdr:sp macro="" textlink="">
      <xdr:nvSpPr>
        <xdr:cNvPr id="76" name="Text Box 4"/>
        <xdr:cNvSpPr txBox="1">
          <a:spLocks noChangeArrowheads="1"/>
        </xdr:cNvSpPr>
      </xdr:nvSpPr>
      <xdr:spPr bwMode="auto">
        <a:xfrm>
          <a:off x="5210175" y="217360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161925</xdr:rowOff>
    </xdr:to>
    <xdr:sp macro="" textlink="">
      <xdr:nvSpPr>
        <xdr:cNvPr id="77" name="Text Box 5"/>
        <xdr:cNvSpPr txBox="1">
          <a:spLocks noChangeArrowheads="1"/>
        </xdr:cNvSpPr>
      </xdr:nvSpPr>
      <xdr:spPr bwMode="auto">
        <a:xfrm>
          <a:off x="5210175" y="39338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161925</xdr:rowOff>
    </xdr:to>
    <xdr:sp macro="" textlink="">
      <xdr:nvSpPr>
        <xdr:cNvPr id="78" name="Text Box 1"/>
        <xdr:cNvSpPr txBox="1">
          <a:spLocks noChangeArrowheads="1"/>
        </xdr:cNvSpPr>
      </xdr:nvSpPr>
      <xdr:spPr bwMode="auto">
        <a:xfrm>
          <a:off x="5210175" y="41338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161925</xdr:rowOff>
    </xdr:to>
    <xdr:sp macro="" textlink="">
      <xdr:nvSpPr>
        <xdr:cNvPr id="79" name="Text Box 3"/>
        <xdr:cNvSpPr txBox="1">
          <a:spLocks noChangeArrowheads="1"/>
        </xdr:cNvSpPr>
      </xdr:nvSpPr>
      <xdr:spPr bwMode="auto">
        <a:xfrm>
          <a:off x="5210175" y="41338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161925</xdr:rowOff>
    </xdr:to>
    <xdr:sp macro="" textlink="">
      <xdr:nvSpPr>
        <xdr:cNvPr id="80" name="Text Box 4"/>
        <xdr:cNvSpPr txBox="1">
          <a:spLocks noChangeArrowheads="1"/>
        </xdr:cNvSpPr>
      </xdr:nvSpPr>
      <xdr:spPr bwMode="auto">
        <a:xfrm>
          <a:off x="5210175" y="107346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61</xdr:row>
      <xdr:rowOff>66675</xdr:rowOff>
    </xdr:from>
    <xdr:to>
      <xdr:col>3</xdr:col>
      <xdr:colOff>76200</xdr:colOff>
      <xdr:row>62</xdr:row>
      <xdr:rowOff>9525</xdr:rowOff>
    </xdr:to>
    <xdr:sp macro="" textlink="">
      <xdr:nvSpPr>
        <xdr:cNvPr id="81" name="Text Box 1"/>
        <xdr:cNvSpPr txBox="1">
          <a:spLocks noChangeArrowheads="1"/>
        </xdr:cNvSpPr>
      </xdr:nvSpPr>
      <xdr:spPr bwMode="auto">
        <a:xfrm>
          <a:off x="5210175" y="14773275"/>
          <a:ext cx="762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61</xdr:row>
      <xdr:rowOff>66675</xdr:rowOff>
    </xdr:from>
    <xdr:to>
      <xdr:col>3</xdr:col>
      <xdr:colOff>76200</xdr:colOff>
      <xdr:row>62</xdr:row>
      <xdr:rowOff>9525</xdr:rowOff>
    </xdr:to>
    <xdr:sp macro="" textlink="">
      <xdr:nvSpPr>
        <xdr:cNvPr id="82" name="Text Box 2"/>
        <xdr:cNvSpPr txBox="1">
          <a:spLocks noChangeArrowheads="1"/>
        </xdr:cNvSpPr>
      </xdr:nvSpPr>
      <xdr:spPr bwMode="auto">
        <a:xfrm>
          <a:off x="5210175" y="14773275"/>
          <a:ext cx="762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62</xdr:row>
      <xdr:rowOff>161925</xdr:rowOff>
    </xdr:to>
    <xdr:sp macro="" textlink="">
      <xdr:nvSpPr>
        <xdr:cNvPr id="83" name="Text Box 4"/>
        <xdr:cNvSpPr txBox="1">
          <a:spLocks noChangeArrowheads="1"/>
        </xdr:cNvSpPr>
      </xdr:nvSpPr>
      <xdr:spPr bwMode="auto">
        <a:xfrm>
          <a:off x="5210175" y="149066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76200</xdr:colOff>
      <xdr:row>79</xdr:row>
      <xdr:rowOff>161925</xdr:rowOff>
    </xdr:to>
    <xdr:sp macro="" textlink="">
      <xdr:nvSpPr>
        <xdr:cNvPr id="84" name="Text Box 1"/>
        <xdr:cNvSpPr txBox="1">
          <a:spLocks noChangeArrowheads="1"/>
        </xdr:cNvSpPr>
      </xdr:nvSpPr>
      <xdr:spPr bwMode="auto">
        <a:xfrm>
          <a:off x="5210175" y="168306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76200</xdr:colOff>
      <xdr:row>79</xdr:row>
      <xdr:rowOff>161925</xdr:rowOff>
    </xdr:to>
    <xdr:sp macro="" textlink="">
      <xdr:nvSpPr>
        <xdr:cNvPr id="85" name="Text Box 3"/>
        <xdr:cNvSpPr txBox="1">
          <a:spLocks noChangeArrowheads="1"/>
        </xdr:cNvSpPr>
      </xdr:nvSpPr>
      <xdr:spPr bwMode="auto">
        <a:xfrm>
          <a:off x="5210175" y="168306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138</xdr:row>
      <xdr:rowOff>0</xdr:rowOff>
    </xdr:from>
    <xdr:to>
      <xdr:col>3</xdr:col>
      <xdr:colOff>76200</xdr:colOff>
      <xdr:row>139</xdr:row>
      <xdr:rowOff>19050</xdr:rowOff>
    </xdr:to>
    <xdr:sp macro="" textlink="">
      <xdr:nvSpPr>
        <xdr:cNvPr id="86" name="Text Box 9"/>
        <xdr:cNvSpPr txBox="1">
          <a:spLocks noChangeArrowheads="1"/>
        </xdr:cNvSpPr>
      </xdr:nvSpPr>
      <xdr:spPr bwMode="auto">
        <a:xfrm>
          <a:off x="5210175" y="1381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138</xdr:row>
      <xdr:rowOff>0</xdr:rowOff>
    </xdr:from>
    <xdr:to>
      <xdr:col>3</xdr:col>
      <xdr:colOff>76200</xdr:colOff>
      <xdr:row>139</xdr:row>
      <xdr:rowOff>19050</xdr:rowOff>
    </xdr:to>
    <xdr:sp macro="" textlink="">
      <xdr:nvSpPr>
        <xdr:cNvPr id="87" name="Text Box 10"/>
        <xdr:cNvSpPr txBox="1">
          <a:spLocks noChangeArrowheads="1"/>
        </xdr:cNvSpPr>
      </xdr:nvSpPr>
      <xdr:spPr bwMode="auto">
        <a:xfrm>
          <a:off x="5210175" y="1381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138</xdr:row>
      <xdr:rowOff>0</xdr:rowOff>
    </xdr:from>
    <xdr:to>
      <xdr:col>3</xdr:col>
      <xdr:colOff>76200</xdr:colOff>
      <xdr:row>139</xdr:row>
      <xdr:rowOff>19050</xdr:rowOff>
    </xdr:to>
    <xdr:sp macro="" textlink="">
      <xdr:nvSpPr>
        <xdr:cNvPr id="88" name="Text Box 9"/>
        <xdr:cNvSpPr txBox="1">
          <a:spLocks noChangeArrowheads="1"/>
        </xdr:cNvSpPr>
      </xdr:nvSpPr>
      <xdr:spPr bwMode="auto">
        <a:xfrm>
          <a:off x="5210175" y="1381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138</xdr:row>
      <xdr:rowOff>0</xdr:rowOff>
    </xdr:from>
    <xdr:to>
      <xdr:col>3</xdr:col>
      <xdr:colOff>76200</xdr:colOff>
      <xdr:row>139</xdr:row>
      <xdr:rowOff>19050</xdr:rowOff>
    </xdr:to>
    <xdr:sp macro="" textlink="">
      <xdr:nvSpPr>
        <xdr:cNvPr id="89" name="Text Box 10"/>
        <xdr:cNvSpPr txBox="1">
          <a:spLocks noChangeArrowheads="1"/>
        </xdr:cNvSpPr>
      </xdr:nvSpPr>
      <xdr:spPr bwMode="auto">
        <a:xfrm>
          <a:off x="5210175" y="1381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186</xdr:row>
      <xdr:rowOff>0</xdr:rowOff>
    </xdr:from>
    <xdr:to>
      <xdr:col>3</xdr:col>
      <xdr:colOff>76200</xdr:colOff>
      <xdr:row>186</xdr:row>
      <xdr:rowOff>161925</xdr:rowOff>
    </xdr:to>
    <xdr:sp macro="" textlink="">
      <xdr:nvSpPr>
        <xdr:cNvPr id="90" name="Text Box 5"/>
        <xdr:cNvSpPr txBox="1">
          <a:spLocks noChangeArrowheads="1"/>
        </xdr:cNvSpPr>
      </xdr:nvSpPr>
      <xdr:spPr bwMode="auto">
        <a:xfrm>
          <a:off x="5210175" y="35909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148</xdr:row>
      <xdr:rowOff>66675</xdr:rowOff>
    </xdr:from>
    <xdr:to>
      <xdr:col>3</xdr:col>
      <xdr:colOff>76200</xdr:colOff>
      <xdr:row>149</xdr:row>
      <xdr:rowOff>9525</xdr:rowOff>
    </xdr:to>
    <xdr:sp macro="" textlink="">
      <xdr:nvSpPr>
        <xdr:cNvPr id="91" name="Text Box 1"/>
        <xdr:cNvSpPr txBox="1">
          <a:spLocks noChangeArrowheads="1"/>
        </xdr:cNvSpPr>
      </xdr:nvSpPr>
      <xdr:spPr bwMode="auto">
        <a:xfrm>
          <a:off x="5210175" y="14230350"/>
          <a:ext cx="762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148</xdr:row>
      <xdr:rowOff>66675</xdr:rowOff>
    </xdr:from>
    <xdr:to>
      <xdr:col>3</xdr:col>
      <xdr:colOff>76200</xdr:colOff>
      <xdr:row>149</xdr:row>
      <xdr:rowOff>9525</xdr:rowOff>
    </xdr:to>
    <xdr:sp macro="" textlink="">
      <xdr:nvSpPr>
        <xdr:cNvPr id="92" name="Text Box 2"/>
        <xdr:cNvSpPr txBox="1">
          <a:spLocks noChangeArrowheads="1"/>
        </xdr:cNvSpPr>
      </xdr:nvSpPr>
      <xdr:spPr bwMode="auto">
        <a:xfrm>
          <a:off x="5210175" y="14230350"/>
          <a:ext cx="762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99"/>
  <sheetViews>
    <sheetView tabSelected="1" view="pageBreakPreview" topLeftCell="A3" zoomScaleNormal="100" zoomScaleSheetLayoutView="100" workbookViewId="0">
      <pane ySplit="8" topLeftCell="A180" activePane="bottomLeft" state="frozen"/>
      <selection activeCell="A11" sqref="A11"/>
      <selection pane="bottomLeft" activeCell="H161" sqref="H161:M165"/>
    </sheetView>
  </sheetViews>
  <sheetFormatPr defaultRowHeight="15"/>
  <cols>
    <col min="1" max="1" width="4.5703125" style="361" bestFit="1" customWidth="1"/>
    <col min="2" max="2" width="10.85546875" style="40" customWidth="1"/>
    <col min="3" max="3" width="54.5703125" customWidth="1"/>
    <col min="4" max="4" width="9.42578125" customWidth="1"/>
    <col min="5" max="5" width="9.140625" customWidth="1"/>
    <col min="6" max="6" width="9.42578125" customWidth="1"/>
    <col min="7" max="9" width="8.85546875" customWidth="1"/>
    <col min="10" max="10" width="9.42578125" customWidth="1"/>
    <col min="11" max="12" width="8.85546875" customWidth="1"/>
    <col min="13" max="13" width="14.85546875" customWidth="1"/>
  </cols>
  <sheetData>
    <row r="1" spans="1:13" hidden="1">
      <c r="A1" s="419" t="s">
        <v>0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</row>
    <row r="2" spans="1:13" hidden="1">
      <c r="A2" s="419"/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</row>
    <row r="3" spans="1:13" ht="15.75">
      <c r="A3" s="420" t="s">
        <v>173</v>
      </c>
      <c r="B3" s="420"/>
      <c r="C3" s="420"/>
      <c r="D3" s="420"/>
      <c r="E3" s="420"/>
      <c r="F3" s="420"/>
      <c r="G3" s="420"/>
      <c r="H3" s="420"/>
      <c r="I3" s="420"/>
      <c r="J3" s="420"/>
      <c r="K3" s="420"/>
      <c r="L3" s="420"/>
      <c r="M3" s="420"/>
    </row>
    <row r="4" spans="1:13" ht="15.75">
      <c r="A4" s="420" t="s">
        <v>172</v>
      </c>
      <c r="B4" s="420"/>
      <c r="C4" s="420"/>
      <c r="D4" s="420"/>
      <c r="E4" s="420"/>
      <c r="F4" s="420"/>
      <c r="G4" s="420"/>
      <c r="H4" s="420"/>
      <c r="I4" s="420"/>
      <c r="J4" s="420"/>
      <c r="K4" s="420"/>
      <c r="L4" s="420"/>
      <c r="M4" s="420"/>
    </row>
    <row r="5" spans="1:13" ht="16.5">
      <c r="A5" s="1"/>
      <c r="B5" s="2"/>
      <c r="C5" s="424" t="s">
        <v>2</v>
      </c>
      <c r="D5" s="424"/>
      <c r="E5" s="424"/>
      <c r="F5" s="424"/>
      <c r="G5" s="424"/>
      <c r="H5" s="424"/>
      <c r="I5" s="424"/>
      <c r="J5" s="424"/>
      <c r="K5" s="425"/>
      <c r="L5" s="426"/>
      <c r="M5" s="3" t="s">
        <v>3</v>
      </c>
    </row>
    <row r="6" spans="1:13" ht="15.75">
      <c r="A6" s="427" t="s">
        <v>4</v>
      </c>
      <c r="B6" s="435" t="s">
        <v>5</v>
      </c>
      <c r="C6" s="470" t="s">
        <v>6</v>
      </c>
      <c r="D6" s="473" t="s">
        <v>7</v>
      </c>
      <c r="E6" s="474"/>
      <c r="F6" s="475"/>
      <c r="G6" s="467" t="s">
        <v>8</v>
      </c>
      <c r="H6" s="468"/>
      <c r="I6" s="467" t="s">
        <v>9</v>
      </c>
      <c r="J6" s="468"/>
      <c r="K6" s="467" t="s">
        <v>10</v>
      </c>
      <c r="L6" s="468"/>
      <c r="M6" s="427" t="s">
        <v>11</v>
      </c>
    </row>
    <row r="7" spans="1:13" ht="15.75">
      <c r="A7" s="428"/>
      <c r="B7" s="436"/>
      <c r="C7" s="471"/>
      <c r="D7" s="430" t="s">
        <v>12</v>
      </c>
      <c r="E7" s="431"/>
      <c r="F7" s="432"/>
      <c r="G7" s="433"/>
      <c r="H7" s="434"/>
      <c r="I7" s="433"/>
      <c r="J7" s="434"/>
      <c r="K7" s="433" t="s">
        <v>13</v>
      </c>
      <c r="L7" s="434"/>
      <c r="M7" s="428"/>
    </row>
    <row r="8" spans="1:13">
      <c r="A8" s="428"/>
      <c r="B8" s="436"/>
      <c r="C8" s="471"/>
      <c r="D8" s="427" t="s">
        <v>14</v>
      </c>
      <c r="E8" s="427" t="s">
        <v>15</v>
      </c>
      <c r="F8" s="427" t="s">
        <v>16</v>
      </c>
      <c r="G8" s="427" t="s">
        <v>15</v>
      </c>
      <c r="H8" s="427" t="s">
        <v>16</v>
      </c>
      <c r="I8" s="427" t="s">
        <v>15</v>
      </c>
      <c r="J8" s="427" t="s">
        <v>16</v>
      </c>
      <c r="K8" s="427" t="s">
        <v>15</v>
      </c>
      <c r="L8" s="427" t="s">
        <v>16</v>
      </c>
      <c r="M8" s="428"/>
    </row>
    <row r="9" spans="1:13">
      <c r="A9" s="429"/>
      <c r="B9" s="437"/>
      <c r="C9" s="472"/>
      <c r="D9" s="429"/>
      <c r="E9" s="429"/>
      <c r="F9" s="429"/>
      <c r="G9" s="429"/>
      <c r="H9" s="429"/>
      <c r="I9" s="429"/>
      <c r="J9" s="429"/>
      <c r="K9" s="429"/>
      <c r="L9" s="429"/>
      <c r="M9" s="429"/>
    </row>
    <row r="10" spans="1:13" ht="15.75">
      <c r="A10" s="4">
        <v>1</v>
      </c>
      <c r="B10" s="4">
        <v>2</v>
      </c>
      <c r="C10" s="5">
        <v>3</v>
      </c>
      <c r="D10" s="6">
        <v>4</v>
      </c>
      <c r="E10" s="7">
        <v>5</v>
      </c>
      <c r="F10" s="8">
        <v>6</v>
      </c>
      <c r="G10" s="6">
        <v>7</v>
      </c>
      <c r="H10" s="9">
        <v>8</v>
      </c>
      <c r="I10" s="10">
        <v>9</v>
      </c>
      <c r="J10" s="10">
        <v>10</v>
      </c>
      <c r="K10" s="7">
        <v>11</v>
      </c>
      <c r="L10" s="9">
        <v>12</v>
      </c>
      <c r="M10" s="10">
        <v>13</v>
      </c>
    </row>
    <row r="11" spans="1:13" ht="16.5">
      <c r="A11" s="421" t="s">
        <v>1</v>
      </c>
      <c r="B11" s="422"/>
      <c r="C11" s="422"/>
      <c r="D11" s="422"/>
      <c r="E11" s="422"/>
      <c r="F11" s="422"/>
      <c r="G11" s="422"/>
      <c r="H11" s="422"/>
      <c r="I11" s="422"/>
      <c r="J11" s="422"/>
      <c r="K11" s="422"/>
      <c r="L11" s="422"/>
      <c r="M11" s="423"/>
    </row>
    <row r="12" spans="1:13" s="51" customFormat="1" ht="31.5">
      <c r="A12" s="450">
        <v>1</v>
      </c>
      <c r="B12" s="52" t="s">
        <v>17</v>
      </c>
      <c r="C12" s="174" t="s">
        <v>18</v>
      </c>
      <c r="D12" s="46" t="s">
        <v>19</v>
      </c>
      <c r="E12" s="47">
        <v>2.9</v>
      </c>
      <c r="F12" s="48"/>
      <c r="G12" s="47"/>
      <c r="H12" s="49"/>
      <c r="I12" s="50"/>
      <c r="J12" s="50"/>
      <c r="K12" s="49"/>
      <c r="L12" s="47"/>
      <c r="M12" s="49"/>
    </row>
    <row r="13" spans="1:13" s="51" customFormat="1" ht="15.75">
      <c r="A13" s="450"/>
      <c r="B13" s="53"/>
      <c r="C13" s="54" t="s">
        <v>20</v>
      </c>
      <c r="D13" s="55" t="s">
        <v>21</v>
      </c>
      <c r="E13" s="56">
        <v>8.6</v>
      </c>
      <c r="F13" s="57">
        <f>E12*E13</f>
        <v>24.939999999999998</v>
      </c>
      <c r="G13" s="416"/>
      <c r="H13" s="59"/>
      <c r="I13" s="60"/>
      <c r="J13" s="60"/>
      <c r="K13" s="59"/>
      <c r="L13" s="58"/>
      <c r="M13" s="59"/>
    </row>
    <row r="14" spans="1:13" s="51" customFormat="1" ht="15.75">
      <c r="A14" s="451"/>
      <c r="B14" s="61"/>
      <c r="C14" s="62" t="s">
        <v>22</v>
      </c>
      <c r="D14" s="63" t="s">
        <v>3</v>
      </c>
      <c r="E14" s="64">
        <v>6.7</v>
      </c>
      <c r="F14" s="65">
        <f>E12*E14</f>
        <v>19.43</v>
      </c>
      <c r="G14" s="66"/>
      <c r="H14" s="67"/>
      <c r="I14" s="68"/>
      <c r="J14" s="67"/>
      <c r="K14" s="67"/>
      <c r="L14" s="68"/>
      <c r="M14" s="67"/>
    </row>
    <row r="15" spans="1:13" s="51" customFormat="1" ht="47.25">
      <c r="A15" s="447">
        <v>2</v>
      </c>
      <c r="B15" s="69" t="s">
        <v>23</v>
      </c>
      <c r="C15" s="70" t="s">
        <v>24</v>
      </c>
      <c r="D15" s="69" t="s">
        <v>25</v>
      </c>
      <c r="E15" s="71">
        <v>60</v>
      </c>
      <c r="F15" s="72"/>
      <c r="G15" s="73"/>
      <c r="H15" s="74"/>
      <c r="I15" s="75"/>
      <c r="J15" s="75"/>
      <c r="K15" s="74"/>
      <c r="L15" s="73"/>
      <c r="M15" s="74"/>
    </row>
    <row r="16" spans="1:13" s="51" customFormat="1" ht="15.75">
      <c r="A16" s="448"/>
      <c r="B16" s="76"/>
      <c r="C16" s="77" t="s">
        <v>20</v>
      </c>
      <c r="D16" s="76" t="s">
        <v>21</v>
      </c>
      <c r="E16" s="78">
        <f>20/1000</f>
        <v>0.02</v>
      </c>
      <c r="F16" s="79">
        <f>E15*E16</f>
        <v>1.2</v>
      </c>
      <c r="G16" s="415"/>
      <c r="H16" s="81"/>
      <c r="I16" s="82"/>
      <c r="J16" s="82"/>
      <c r="K16" s="83"/>
      <c r="L16" s="80"/>
      <c r="M16" s="81"/>
    </row>
    <row r="17" spans="1:13" s="51" customFormat="1" ht="15.75">
      <c r="A17" s="448"/>
      <c r="B17" s="53"/>
      <c r="C17" s="77" t="s">
        <v>26</v>
      </c>
      <c r="D17" s="76" t="s">
        <v>27</v>
      </c>
      <c r="E17" s="78">
        <f>44.8/1000</f>
        <v>4.48E-2</v>
      </c>
      <c r="F17" s="79">
        <f>E15*E17</f>
        <v>2.6880000000000002</v>
      </c>
      <c r="G17" s="80"/>
      <c r="H17" s="81"/>
      <c r="I17" s="82"/>
      <c r="J17" s="82"/>
      <c r="K17" s="81"/>
      <c r="L17" s="80"/>
      <c r="M17" s="81"/>
    </row>
    <row r="18" spans="1:13" s="51" customFormat="1" ht="15.75">
      <c r="A18" s="448"/>
      <c r="B18" s="55"/>
      <c r="C18" s="84" t="s">
        <v>28</v>
      </c>
      <c r="D18" s="85" t="s">
        <v>3</v>
      </c>
      <c r="E18" s="53">
        <f>2.1/1000</f>
        <v>2.1000000000000003E-3</v>
      </c>
      <c r="F18" s="86">
        <f>E18*E15</f>
        <v>0.12600000000000003</v>
      </c>
      <c r="G18" s="59"/>
      <c r="H18" s="58"/>
      <c r="I18" s="59"/>
      <c r="J18" s="58"/>
      <c r="K18" s="59"/>
      <c r="L18" s="58"/>
      <c r="M18" s="59"/>
    </row>
    <row r="19" spans="1:13" s="51" customFormat="1" ht="15.75">
      <c r="A19" s="327">
        <v>3</v>
      </c>
      <c r="B19" s="329" t="s">
        <v>29</v>
      </c>
      <c r="C19" s="88" t="s">
        <v>30</v>
      </c>
      <c r="D19" s="87" t="s">
        <v>31</v>
      </c>
      <c r="E19" s="89">
        <f>E15*1.6</f>
        <v>96</v>
      </c>
      <c r="F19" s="90"/>
      <c r="G19" s="91"/>
      <c r="H19" s="92"/>
      <c r="I19" s="93"/>
      <c r="J19" s="93"/>
      <c r="K19" s="89"/>
      <c r="L19" s="94"/>
      <c r="M19" s="89"/>
    </row>
    <row r="20" spans="1:13" s="51" customFormat="1" ht="31.5">
      <c r="A20" s="441">
        <v>4</v>
      </c>
      <c r="B20" s="95" t="s">
        <v>32</v>
      </c>
      <c r="C20" s="45" t="s">
        <v>33</v>
      </c>
      <c r="D20" s="96" t="s">
        <v>34</v>
      </c>
      <c r="E20" s="97">
        <v>400</v>
      </c>
      <c r="F20" s="98"/>
      <c r="G20" s="97"/>
      <c r="H20" s="99"/>
      <c r="I20" s="97"/>
      <c r="J20" s="99"/>
      <c r="K20" s="97"/>
      <c r="L20" s="99"/>
      <c r="M20" s="100"/>
    </row>
    <row r="21" spans="1:13" s="51" customFormat="1" ht="15.75">
      <c r="A21" s="469"/>
      <c r="B21" s="101"/>
      <c r="C21" s="54" t="s">
        <v>35</v>
      </c>
      <c r="D21" s="76" t="s">
        <v>21</v>
      </c>
      <c r="E21" s="78">
        <v>3.2099999999999997E-2</v>
      </c>
      <c r="F21" s="79">
        <f>E20*E21</f>
        <v>12.839999999999998</v>
      </c>
      <c r="G21" s="59"/>
      <c r="H21" s="80"/>
      <c r="I21" s="59"/>
      <c r="J21" s="58"/>
      <c r="K21" s="59"/>
      <c r="L21" s="58"/>
      <c r="M21" s="59"/>
    </row>
    <row r="22" spans="1:13" s="51" customFormat="1" ht="15.75">
      <c r="A22" s="442"/>
      <c r="B22" s="102"/>
      <c r="C22" s="62" t="s">
        <v>36</v>
      </c>
      <c r="D22" s="102" t="s">
        <v>27</v>
      </c>
      <c r="E22" s="61">
        <v>2.65E-3</v>
      </c>
      <c r="F22" s="103">
        <f>E20*E22</f>
        <v>1.06</v>
      </c>
      <c r="G22" s="67"/>
      <c r="H22" s="67"/>
      <c r="I22" s="67"/>
      <c r="J22" s="104"/>
      <c r="K22" s="105"/>
      <c r="L22" s="106"/>
      <c r="M22" s="105"/>
    </row>
    <row r="23" spans="1:13" s="51" customFormat="1" ht="47.25">
      <c r="A23" s="441">
        <v>5</v>
      </c>
      <c r="B23" s="107" t="s">
        <v>37</v>
      </c>
      <c r="C23" s="108" t="s">
        <v>38</v>
      </c>
      <c r="D23" s="109" t="s">
        <v>39</v>
      </c>
      <c r="E23" s="110">
        <v>3.6</v>
      </c>
      <c r="F23" s="111"/>
      <c r="G23" s="109"/>
      <c r="H23" s="109"/>
      <c r="I23" s="109"/>
      <c r="J23" s="109"/>
      <c r="K23" s="112"/>
      <c r="L23" s="112"/>
      <c r="M23" s="113"/>
    </row>
    <row r="24" spans="1:13" s="51" customFormat="1" ht="15.75">
      <c r="A24" s="442"/>
      <c r="B24" s="114"/>
      <c r="C24" s="115" t="s">
        <v>35</v>
      </c>
      <c r="D24" s="116" t="s">
        <v>21</v>
      </c>
      <c r="E24" s="116">
        <v>2.06</v>
      </c>
      <c r="F24" s="116">
        <f>E23*E24</f>
        <v>7.4160000000000004</v>
      </c>
      <c r="G24" s="105"/>
      <c r="H24" s="67"/>
      <c r="I24" s="67"/>
      <c r="J24" s="67"/>
      <c r="K24" s="67"/>
      <c r="L24" s="67"/>
      <c r="M24" s="67"/>
    </row>
    <row r="25" spans="1:13" s="51" customFormat="1" ht="47.25">
      <c r="A25" s="441">
        <v>6</v>
      </c>
      <c r="B25" s="107" t="s">
        <v>37</v>
      </c>
      <c r="C25" s="108" t="s">
        <v>40</v>
      </c>
      <c r="D25" s="109" t="s">
        <v>39</v>
      </c>
      <c r="E25" s="110">
        <v>9.6</v>
      </c>
      <c r="F25" s="111"/>
      <c r="G25" s="109"/>
      <c r="H25" s="109"/>
      <c r="I25" s="109"/>
      <c r="J25" s="109"/>
      <c r="K25" s="112"/>
      <c r="L25" s="112"/>
      <c r="M25" s="113"/>
    </row>
    <row r="26" spans="1:13" s="51" customFormat="1" ht="15.75">
      <c r="A26" s="442"/>
      <c r="B26" s="114"/>
      <c r="C26" s="115" t="s">
        <v>35</v>
      </c>
      <c r="D26" s="116" t="s">
        <v>21</v>
      </c>
      <c r="E26" s="116">
        <v>2.06</v>
      </c>
      <c r="F26" s="116">
        <f>E25*E26</f>
        <v>19.776</v>
      </c>
      <c r="G26" s="105"/>
      <c r="H26" s="67"/>
      <c r="I26" s="67"/>
      <c r="J26" s="67"/>
      <c r="K26" s="67"/>
      <c r="L26" s="67"/>
      <c r="M26" s="67"/>
    </row>
    <row r="27" spans="1:13" s="51" customFormat="1" ht="31.5">
      <c r="A27" s="443">
        <v>7</v>
      </c>
      <c r="B27" s="117" t="s">
        <v>41</v>
      </c>
      <c r="C27" s="118" t="s">
        <v>42</v>
      </c>
      <c r="D27" s="119" t="s">
        <v>31</v>
      </c>
      <c r="E27" s="120">
        <v>2.1760000000000002</v>
      </c>
      <c r="F27" s="121"/>
      <c r="G27" s="122"/>
      <c r="H27" s="122"/>
      <c r="I27" s="123"/>
      <c r="J27" s="124"/>
      <c r="K27" s="122"/>
      <c r="L27" s="124"/>
      <c r="M27" s="125"/>
    </row>
    <row r="28" spans="1:13" s="51" customFormat="1" ht="15.75">
      <c r="A28" s="444"/>
      <c r="B28" s="126"/>
      <c r="C28" s="127" t="s">
        <v>20</v>
      </c>
      <c r="D28" s="76" t="s">
        <v>21</v>
      </c>
      <c r="E28" s="78">
        <v>25.3</v>
      </c>
      <c r="F28" s="81">
        <f>E27*E28</f>
        <v>55.052800000000005</v>
      </c>
      <c r="G28" s="412"/>
      <c r="H28" s="80"/>
      <c r="I28" s="59"/>
      <c r="J28" s="58"/>
      <c r="K28" s="59"/>
      <c r="L28" s="58"/>
      <c r="M28" s="59"/>
    </row>
    <row r="29" spans="1:13" s="51" customFormat="1" ht="15.75">
      <c r="A29" s="444"/>
      <c r="B29" s="126"/>
      <c r="C29" s="128" t="s">
        <v>28</v>
      </c>
      <c r="D29" s="129" t="s">
        <v>3</v>
      </c>
      <c r="E29" s="126">
        <v>12.7</v>
      </c>
      <c r="F29" s="130">
        <f>E29*E27</f>
        <v>27.635200000000001</v>
      </c>
      <c r="G29" s="131"/>
      <c r="H29" s="132"/>
      <c r="I29" s="131"/>
      <c r="J29" s="132"/>
      <c r="K29" s="81"/>
      <c r="L29" s="80"/>
      <c r="M29" s="81"/>
    </row>
    <row r="30" spans="1:13" s="51" customFormat="1" ht="15.75">
      <c r="A30" s="444"/>
      <c r="B30" s="126"/>
      <c r="C30" s="128" t="s">
        <v>43</v>
      </c>
      <c r="D30" s="129" t="s">
        <v>27</v>
      </c>
      <c r="E30" s="126">
        <v>3.01</v>
      </c>
      <c r="F30" s="130">
        <f>E27*E30</f>
        <v>6.54976</v>
      </c>
      <c r="G30" s="131"/>
      <c r="H30" s="132"/>
      <c r="I30" s="131"/>
      <c r="J30" s="132"/>
      <c r="K30" s="81"/>
      <c r="L30" s="80"/>
      <c r="M30" s="81"/>
    </row>
    <row r="31" spans="1:13" s="51" customFormat="1" ht="15.75">
      <c r="A31" s="444"/>
      <c r="B31" s="126"/>
      <c r="C31" s="128" t="s">
        <v>44</v>
      </c>
      <c r="D31" s="129" t="s">
        <v>31</v>
      </c>
      <c r="E31" s="126" t="s">
        <v>45</v>
      </c>
      <c r="F31" s="133">
        <f>E27</f>
        <v>2.1760000000000002</v>
      </c>
      <c r="G31" s="131"/>
      <c r="H31" s="134"/>
      <c r="I31" s="135"/>
      <c r="J31" s="80"/>
      <c r="K31" s="81"/>
      <c r="L31" s="80"/>
      <c r="M31" s="81"/>
    </row>
    <row r="32" spans="1:13" s="51" customFormat="1" ht="15.75">
      <c r="A32" s="444"/>
      <c r="B32" s="126"/>
      <c r="C32" s="128" t="s">
        <v>46</v>
      </c>
      <c r="D32" s="129" t="s">
        <v>31</v>
      </c>
      <c r="E32" s="126" t="s">
        <v>45</v>
      </c>
      <c r="F32" s="136">
        <v>0.71589999999999998</v>
      </c>
      <c r="G32" s="131"/>
      <c r="H32" s="137"/>
      <c r="I32" s="135"/>
      <c r="J32" s="130"/>
      <c r="K32" s="131"/>
      <c r="L32" s="132"/>
      <c r="M32" s="135"/>
    </row>
    <row r="33" spans="1:17" s="51" customFormat="1" ht="15.75">
      <c r="A33" s="444"/>
      <c r="B33" s="126"/>
      <c r="C33" s="128" t="s">
        <v>47</v>
      </c>
      <c r="D33" s="129" t="s">
        <v>31</v>
      </c>
      <c r="E33" s="126" t="s">
        <v>45</v>
      </c>
      <c r="F33" s="136">
        <v>0.58030000000000004</v>
      </c>
      <c r="G33" s="131"/>
      <c r="H33" s="137"/>
      <c r="I33" s="135"/>
      <c r="J33" s="130"/>
      <c r="K33" s="131"/>
      <c r="L33" s="132"/>
      <c r="M33" s="135"/>
    </row>
    <row r="34" spans="1:17" s="51" customFormat="1" ht="15.75">
      <c r="A34" s="444"/>
      <c r="B34" s="126"/>
      <c r="C34" s="128" t="s">
        <v>48</v>
      </c>
      <c r="D34" s="129" t="s">
        <v>31</v>
      </c>
      <c r="E34" s="126" t="s">
        <v>45</v>
      </c>
      <c r="F34" s="136">
        <v>0.37130000000000002</v>
      </c>
      <c r="G34" s="131"/>
      <c r="H34" s="137"/>
      <c r="I34" s="135"/>
      <c r="J34" s="130"/>
      <c r="K34" s="131"/>
      <c r="L34" s="132"/>
      <c r="M34" s="135"/>
    </row>
    <row r="35" spans="1:17" s="51" customFormat="1" ht="15.75">
      <c r="A35" s="444"/>
      <c r="B35" s="126"/>
      <c r="C35" s="128" t="s">
        <v>49</v>
      </c>
      <c r="D35" s="129" t="s">
        <v>31</v>
      </c>
      <c r="E35" s="126" t="s">
        <v>45</v>
      </c>
      <c r="F35" s="136">
        <v>0.50804000000000005</v>
      </c>
      <c r="G35" s="131"/>
      <c r="H35" s="137"/>
      <c r="I35" s="135"/>
      <c r="J35" s="130"/>
      <c r="K35" s="131"/>
      <c r="L35" s="132"/>
      <c r="M35" s="135"/>
    </row>
    <row r="36" spans="1:17" s="51" customFormat="1" ht="15.75">
      <c r="A36" s="444"/>
      <c r="B36" s="126"/>
      <c r="C36" s="128" t="s">
        <v>50</v>
      </c>
      <c r="D36" s="126" t="s">
        <v>51</v>
      </c>
      <c r="E36" s="126">
        <v>19</v>
      </c>
      <c r="F36" s="130">
        <f>E36*E27</f>
        <v>41.344000000000001</v>
      </c>
      <c r="G36" s="131"/>
      <c r="H36" s="132"/>
      <c r="I36" s="135"/>
      <c r="J36" s="80"/>
      <c r="K36" s="81"/>
      <c r="L36" s="80"/>
      <c r="M36" s="81"/>
    </row>
    <row r="37" spans="1:17" s="51" customFormat="1" ht="15.75">
      <c r="A37" s="444"/>
      <c r="B37" s="126"/>
      <c r="C37" s="128" t="s">
        <v>52</v>
      </c>
      <c r="D37" s="126" t="s">
        <v>51</v>
      </c>
      <c r="E37" s="126">
        <v>3.1</v>
      </c>
      <c r="F37" s="138">
        <f>E37*E27</f>
        <v>6.7456000000000005</v>
      </c>
      <c r="G37" s="131"/>
      <c r="H37" s="132"/>
      <c r="I37" s="135"/>
      <c r="J37" s="80"/>
      <c r="K37" s="81"/>
      <c r="L37" s="80"/>
      <c r="M37" s="81"/>
    </row>
    <row r="38" spans="1:17" s="51" customFormat="1" ht="15.75">
      <c r="A38" s="444"/>
      <c r="B38" s="126"/>
      <c r="C38" s="128" t="s">
        <v>53</v>
      </c>
      <c r="D38" s="126" t="s">
        <v>51</v>
      </c>
      <c r="E38" s="126">
        <v>11</v>
      </c>
      <c r="F38" s="138">
        <f>E38*E27</f>
        <v>23.936</v>
      </c>
      <c r="G38" s="131"/>
      <c r="H38" s="132"/>
      <c r="I38" s="135"/>
      <c r="J38" s="80"/>
      <c r="K38" s="81"/>
      <c r="L38" s="80"/>
      <c r="M38" s="81"/>
    </row>
    <row r="39" spans="1:17" s="51" customFormat="1" ht="15.75">
      <c r="A39" s="445"/>
      <c r="B39" s="139"/>
      <c r="C39" s="140" t="s">
        <v>54</v>
      </c>
      <c r="D39" s="139" t="s">
        <v>3</v>
      </c>
      <c r="E39" s="141">
        <v>2.78</v>
      </c>
      <c r="F39" s="142">
        <f>E27*E39</f>
        <v>6.0492800000000004</v>
      </c>
      <c r="G39" s="143"/>
      <c r="H39" s="144"/>
      <c r="I39" s="67"/>
      <c r="J39" s="67"/>
      <c r="K39" s="67"/>
      <c r="L39" s="67"/>
      <c r="M39" s="67"/>
    </row>
    <row r="40" spans="1:17" s="149" customFormat="1" ht="31.5">
      <c r="A40" s="446">
        <v>8</v>
      </c>
      <c r="B40" s="145" t="s">
        <v>104</v>
      </c>
      <c r="C40" s="45" t="s">
        <v>55</v>
      </c>
      <c r="D40" s="146" t="s">
        <v>109</v>
      </c>
      <c r="E40" s="145">
        <v>72</v>
      </c>
      <c r="F40" s="147"/>
      <c r="G40" s="145"/>
      <c r="H40" s="145"/>
      <c r="I40" s="145"/>
      <c r="J40" s="145"/>
      <c r="K40" s="145"/>
      <c r="L40" s="145"/>
      <c r="M40" s="145"/>
      <c r="N40" s="148"/>
      <c r="O40" s="148"/>
      <c r="P40" s="148"/>
      <c r="Q40" s="148"/>
    </row>
    <row r="41" spans="1:17" s="153" customFormat="1" ht="15.75">
      <c r="A41" s="446"/>
      <c r="B41" s="150"/>
      <c r="C41" s="151" t="s">
        <v>105</v>
      </c>
      <c r="D41" s="151" t="s">
        <v>21</v>
      </c>
      <c r="E41" s="150">
        <v>0.68</v>
      </c>
      <c r="F41" s="152">
        <f>E40*E41</f>
        <v>48.96</v>
      </c>
      <c r="G41" s="59"/>
      <c r="H41" s="80"/>
      <c r="I41" s="59"/>
      <c r="J41" s="59"/>
      <c r="K41" s="59"/>
      <c r="L41" s="59"/>
      <c r="M41" s="59"/>
      <c r="N41" s="148"/>
      <c r="O41" s="148"/>
      <c r="P41" s="148"/>
      <c r="Q41" s="148"/>
    </row>
    <row r="42" spans="1:17" s="153" customFormat="1" ht="15.75">
      <c r="A42" s="446"/>
      <c r="B42" s="150"/>
      <c r="C42" s="151" t="s">
        <v>106</v>
      </c>
      <c r="D42" s="151" t="s">
        <v>107</v>
      </c>
      <c r="E42" s="150">
        <v>0.251</v>
      </c>
      <c r="F42" s="152">
        <f>E40*E42</f>
        <v>18.071999999999999</v>
      </c>
      <c r="G42" s="150"/>
      <c r="H42" s="150"/>
      <c r="I42" s="154"/>
      <c r="J42" s="150"/>
      <c r="K42" s="150"/>
      <c r="L42" s="150"/>
      <c r="M42" s="155"/>
      <c r="N42" s="148"/>
      <c r="O42" s="148"/>
      <c r="P42" s="148"/>
      <c r="Q42" s="148"/>
    </row>
    <row r="43" spans="1:17" s="158" customFormat="1" ht="15.75">
      <c r="A43" s="446"/>
      <c r="B43" s="156"/>
      <c r="C43" s="157" t="s">
        <v>22</v>
      </c>
      <c r="D43" s="157" t="s">
        <v>3</v>
      </c>
      <c r="E43" s="156">
        <v>2.9999999999999997E-4</v>
      </c>
      <c r="F43" s="57">
        <f>E43*E40</f>
        <v>2.1599999999999998E-2</v>
      </c>
      <c r="G43" s="156"/>
      <c r="H43" s="156"/>
      <c r="I43" s="156"/>
      <c r="J43" s="156"/>
      <c r="K43" s="156"/>
      <c r="L43" s="156"/>
      <c r="M43" s="59"/>
      <c r="N43" s="148"/>
      <c r="O43" s="148"/>
      <c r="P43" s="148"/>
      <c r="Q43" s="148"/>
    </row>
    <row r="44" spans="1:17" s="158" customFormat="1" ht="15.75">
      <c r="A44" s="446"/>
      <c r="B44" s="159"/>
      <c r="C44" s="160" t="s">
        <v>108</v>
      </c>
      <c r="D44" s="160" t="s">
        <v>3</v>
      </c>
      <c r="E44" s="159">
        <v>1.9E-3</v>
      </c>
      <c r="F44" s="161">
        <f>E44*E40</f>
        <v>0.1368</v>
      </c>
      <c r="G44" s="159"/>
      <c r="H44" s="159"/>
      <c r="I44" s="159"/>
      <c r="J44" s="161"/>
      <c r="K44" s="159"/>
      <c r="L44" s="159"/>
      <c r="M44" s="67"/>
      <c r="N44" s="148"/>
      <c r="O44" s="148"/>
      <c r="P44" s="148"/>
      <c r="Q44" s="148"/>
    </row>
    <row r="45" spans="1:17" s="51" customFormat="1" ht="18">
      <c r="A45" s="448">
        <v>9</v>
      </c>
      <c r="B45" s="162" t="s">
        <v>56</v>
      </c>
      <c r="C45" s="163" t="s">
        <v>57</v>
      </c>
      <c r="D45" s="164" t="s">
        <v>19</v>
      </c>
      <c r="E45" s="74">
        <v>2</v>
      </c>
      <c r="F45" s="165"/>
      <c r="G45" s="74"/>
      <c r="H45" s="73"/>
      <c r="I45" s="74"/>
      <c r="J45" s="73"/>
      <c r="K45" s="74"/>
      <c r="L45" s="73"/>
      <c r="M45" s="74"/>
    </row>
    <row r="46" spans="1:17" s="51" customFormat="1" ht="15.75">
      <c r="A46" s="448"/>
      <c r="B46" s="166"/>
      <c r="C46" s="167" t="s">
        <v>20</v>
      </c>
      <c r="D46" s="76" t="s">
        <v>21</v>
      </c>
      <c r="E46" s="78">
        <v>1.37</v>
      </c>
      <c r="F46" s="79">
        <f>E45*E46</f>
        <v>2.74</v>
      </c>
      <c r="G46" s="81"/>
      <c r="H46" s="80"/>
      <c r="I46" s="81"/>
      <c r="J46" s="80"/>
      <c r="K46" s="81"/>
      <c r="L46" s="80"/>
      <c r="M46" s="81"/>
    </row>
    <row r="47" spans="1:17" s="51" customFormat="1" ht="15.75">
      <c r="A47" s="448"/>
      <c r="B47" s="168"/>
      <c r="C47" s="167" t="s">
        <v>28</v>
      </c>
      <c r="D47" s="169" t="s">
        <v>3</v>
      </c>
      <c r="E47" s="76">
        <v>0.28299999999999997</v>
      </c>
      <c r="F47" s="170">
        <f>E45*E47</f>
        <v>0.56599999999999995</v>
      </c>
      <c r="G47" s="81"/>
      <c r="H47" s="80"/>
      <c r="I47" s="81"/>
      <c r="J47" s="80"/>
      <c r="K47" s="81"/>
      <c r="L47" s="80"/>
      <c r="M47" s="81"/>
    </row>
    <row r="48" spans="1:17" s="51" customFormat="1" ht="18">
      <c r="A48" s="448"/>
      <c r="B48" s="168"/>
      <c r="C48" s="167" t="s">
        <v>58</v>
      </c>
      <c r="D48" s="169" t="s">
        <v>59</v>
      </c>
      <c r="E48" s="76">
        <v>1.02</v>
      </c>
      <c r="F48" s="170">
        <f>E45*E48</f>
        <v>2.04</v>
      </c>
      <c r="G48" s="81"/>
      <c r="H48" s="80"/>
      <c r="I48" s="81"/>
      <c r="J48" s="80"/>
      <c r="K48" s="81"/>
      <c r="L48" s="80"/>
      <c r="M48" s="81"/>
    </row>
    <row r="49" spans="1:13" s="51" customFormat="1" ht="15.75">
      <c r="A49" s="448"/>
      <c r="B49" s="168"/>
      <c r="C49" s="167" t="s">
        <v>60</v>
      </c>
      <c r="D49" s="169" t="s">
        <v>31</v>
      </c>
      <c r="E49" s="76" t="s">
        <v>45</v>
      </c>
      <c r="F49" s="170">
        <v>2.5000000000000001E-2</v>
      </c>
      <c r="G49" s="81"/>
      <c r="H49" s="80"/>
      <c r="I49" s="81"/>
      <c r="J49" s="80"/>
      <c r="K49" s="81"/>
      <c r="L49" s="80"/>
      <c r="M49" s="81"/>
    </row>
    <row r="50" spans="1:13" s="51" customFormat="1" ht="15.75">
      <c r="A50" s="449"/>
      <c r="B50" s="63"/>
      <c r="C50" s="171" t="s">
        <v>54</v>
      </c>
      <c r="D50" s="64" t="s">
        <v>3</v>
      </c>
      <c r="E50" s="172">
        <v>0.62</v>
      </c>
      <c r="F50" s="173">
        <f>E45*E50</f>
        <v>1.24</v>
      </c>
      <c r="G50" s="105"/>
      <c r="H50" s="106"/>
      <c r="I50" s="105"/>
      <c r="J50" s="106"/>
      <c r="K50" s="105"/>
      <c r="L50" s="106"/>
      <c r="M50" s="105"/>
    </row>
    <row r="51" spans="1:13" s="51" customFormat="1" ht="31.5">
      <c r="A51" s="438">
        <v>10</v>
      </c>
      <c r="B51" s="109" t="s">
        <v>61</v>
      </c>
      <c r="C51" s="174" t="s">
        <v>174</v>
      </c>
      <c r="D51" s="44" t="s">
        <v>34</v>
      </c>
      <c r="E51" s="175">
        <v>96</v>
      </c>
      <c r="F51" s="175"/>
      <c r="G51" s="49"/>
      <c r="H51" s="47"/>
      <c r="I51" s="49"/>
      <c r="J51" s="47"/>
      <c r="K51" s="49"/>
      <c r="L51" s="47"/>
      <c r="M51" s="49"/>
    </row>
    <row r="52" spans="1:13" s="51" customFormat="1" ht="15.75">
      <c r="A52" s="450"/>
      <c r="B52" s="53"/>
      <c r="C52" s="54" t="s">
        <v>20</v>
      </c>
      <c r="D52" s="176" t="s">
        <v>62</v>
      </c>
      <c r="E52" s="55">
        <v>0.42899999999999999</v>
      </c>
      <c r="F52" s="177">
        <f>E51*E52</f>
        <v>41.183999999999997</v>
      </c>
      <c r="G52" s="412"/>
      <c r="H52" s="80"/>
      <c r="I52" s="59"/>
      <c r="J52" s="58"/>
      <c r="K52" s="59"/>
      <c r="L52" s="58"/>
      <c r="M52" s="59"/>
    </row>
    <row r="53" spans="1:13" s="51" customFormat="1" ht="15.75">
      <c r="A53" s="450"/>
      <c r="B53" s="53"/>
      <c r="C53" s="54" t="s">
        <v>28</v>
      </c>
      <c r="D53" s="53" t="s">
        <v>3</v>
      </c>
      <c r="E53" s="55">
        <v>2.64E-2</v>
      </c>
      <c r="F53" s="177">
        <f>E51*E53</f>
        <v>2.5343999999999998</v>
      </c>
      <c r="G53" s="59"/>
      <c r="H53" s="58"/>
      <c r="I53" s="59"/>
      <c r="J53" s="58"/>
      <c r="K53" s="81"/>
      <c r="L53" s="80"/>
      <c r="M53" s="81"/>
    </row>
    <row r="54" spans="1:13" s="51" customFormat="1" ht="18">
      <c r="A54" s="450"/>
      <c r="B54" s="53"/>
      <c r="C54" s="178" t="s">
        <v>175</v>
      </c>
      <c r="D54" s="53" t="s">
        <v>63</v>
      </c>
      <c r="E54" s="55">
        <v>1.2</v>
      </c>
      <c r="F54" s="177">
        <f>E54*E51</f>
        <v>115.19999999999999</v>
      </c>
      <c r="G54" s="59"/>
      <c r="H54" s="58"/>
      <c r="I54" s="59"/>
      <c r="J54" s="80"/>
      <c r="K54" s="81"/>
      <c r="L54" s="80"/>
      <c r="M54" s="81"/>
    </row>
    <row r="55" spans="1:13" s="51" customFormat="1" ht="15.75">
      <c r="A55" s="450"/>
      <c r="B55" s="55"/>
      <c r="C55" s="178" t="s">
        <v>64</v>
      </c>
      <c r="D55" s="53" t="s">
        <v>65</v>
      </c>
      <c r="E55" s="126" t="s">
        <v>45</v>
      </c>
      <c r="F55" s="177">
        <v>29.3</v>
      </c>
      <c r="G55" s="59"/>
      <c r="H55" s="58"/>
      <c r="I55" s="59"/>
      <c r="J55" s="80"/>
      <c r="K55" s="81"/>
      <c r="L55" s="80"/>
      <c r="M55" s="81"/>
    </row>
    <row r="56" spans="1:13" s="51" customFormat="1" ht="15.75">
      <c r="A56" s="450"/>
      <c r="B56" s="55"/>
      <c r="C56" s="179" t="s">
        <v>66</v>
      </c>
      <c r="D56" s="53" t="s">
        <v>67</v>
      </c>
      <c r="E56" s="126" t="s">
        <v>45</v>
      </c>
      <c r="F56" s="59">
        <v>869</v>
      </c>
      <c r="G56" s="59"/>
      <c r="H56" s="180"/>
      <c r="I56" s="59"/>
      <c r="J56" s="80"/>
      <c r="K56" s="81"/>
      <c r="L56" s="80"/>
      <c r="M56" s="81"/>
    </row>
    <row r="57" spans="1:13" s="51" customFormat="1" ht="15.75">
      <c r="A57" s="451"/>
      <c r="B57" s="61"/>
      <c r="C57" s="62" t="s">
        <v>54</v>
      </c>
      <c r="D57" s="61" t="s">
        <v>3</v>
      </c>
      <c r="E57" s="102">
        <v>6.3600000000000004E-2</v>
      </c>
      <c r="F57" s="181">
        <f>E51*E57</f>
        <v>6.1056000000000008</v>
      </c>
      <c r="G57" s="67"/>
      <c r="H57" s="104"/>
      <c r="I57" s="67"/>
      <c r="J57" s="67"/>
      <c r="K57" s="67"/>
      <c r="L57" s="67"/>
      <c r="M57" s="67"/>
    </row>
    <row r="58" spans="1:13" s="51" customFormat="1" ht="31.5">
      <c r="A58" s="438">
        <v>11</v>
      </c>
      <c r="B58" s="182" t="s">
        <v>68</v>
      </c>
      <c r="C58" s="183" t="s">
        <v>69</v>
      </c>
      <c r="D58" s="184" t="s">
        <v>19</v>
      </c>
      <c r="E58" s="49">
        <v>12.5</v>
      </c>
      <c r="F58" s="47"/>
      <c r="G58" s="49"/>
      <c r="H58" s="47"/>
      <c r="I58" s="49"/>
      <c r="J58" s="47"/>
      <c r="K58" s="49"/>
      <c r="L58" s="47"/>
      <c r="M58" s="49"/>
    </row>
    <row r="59" spans="1:13" s="51" customFormat="1" ht="15.75">
      <c r="A59" s="450"/>
      <c r="B59" s="101"/>
      <c r="C59" s="84" t="s">
        <v>20</v>
      </c>
      <c r="D59" s="85" t="s">
        <v>21</v>
      </c>
      <c r="E59" s="53">
        <v>3.52</v>
      </c>
      <c r="F59" s="59">
        <f>E58*E59</f>
        <v>44</v>
      </c>
      <c r="G59" s="81"/>
      <c r="H59" s="58"/>
      <c r="I59" s="59"/>
      <c r="J59" s="58"/>
      <c r="K59" s="59"/>
      <c r="L59" s="58"/>
      <c r="M59" s="59"/>
    </row>
    <row r="60" spans="1:13" s="51" customFormat="1" ht="15.75">
      <c r="A60" s="450"/>
      <c r="B60" s="55"/>
      <c r="C60" s="84" t="s">
        <v>28</v>
      </c>
      <c r="D60" s="85" t="s">
        <v>3</v>
      </c>
      <c r="E60" s="53">
        <v>1.06</v>
      </c>
      <c r="F60" s="58">
        <f>E58*E60</f>
        <v>13.25</v>
      </c>
      <c r="G60" s="59"/>
      <c r="H60" s="58"/>
      <c r="I60" s="59"/>
      <c r="J60" s="58"/>
      <c r="K60" s="59"/>
      <c r="L60" s="58"/>
      <c r="M60" s="59"/>
    </row>
    <row r="61" spans="1:13" s="51" customFormat="1" ht="18">
      <c r="A61" s="450"/>
      <c r="B61" s="55"/>
      <c r="C61" s="84" t="s">
        <v>70</v>
      </c>
      <c r="D61" s="85" t="s">
        <v>59</v>
      </c>
      <c r="E61" s="53">
        <v>1.24</v>
      </c>
      <c r="F61" s="58">
        <f>E58*E61</f>
        <v>15.5</v>
      </c>
      <c r="G61" s="59"/>
      <c r="H61" s="58"/>
      <c r="I61" s="81"/>
      <c r="J61" s="58"/>
      <c r="K61" s="59"/>
      <c r="L61" s="58"/>
      <c r="M61" s="59"/>
    </row>
    <row r="62" spans="1:13" s="51" customFormat="1" ht="15.75">
      <c r="A62" s="451"/>
      <c r="B62" s="102"/>
      <c r="C62" s="185" t="s">
        <v>54</v>
      </c>
      <c r="D62" s="186" t="s">
        <v>3</v>
      </c>
      <c r="E62" s="61">
        <v>0.02</v>
      </c>
      <c r="F62" s="104">
        <f>E58*E62</f>
        <v>0.25</v>
      </c>
      <c r="G62" s="67"/>
      <c r="H62" s="104"/>
      <c r="I62" s="67"/>
      <c r="J62" s="104"/>
      <c r="K62" s="67"/>
      <c r="L62" s="104"/>
      <c r="M62" s="67"/>
    </row>
    <row r="63" spans="1:13" s="51" customFormat="1" ht="31.5">
      <c r="A63" s="458">
        <v>12</v>
      </c>
      <c r="B63" s="96" t="s">
        <v>71</v>
      </c>
      <c r="C63" s="45" t="s">
        <v>72</v>
      </c>
      <c r="D63" s="96" t="s">
        <v>19</v>
      </c>
      <c r="E63" s="97">
        <v>10.55</v>
      </c>
      <c r="F63" s="99"/>
      <c r="G63" s="97"/>
      <c r="H63" s="99"/>
      <c r="I63" s="97"/>
      <c r="J63" s="99"/>
      <c r="K63" s="97"/>
      <c r="L63" s="99"/>
      <c r="M63" s="97"/>
    </row>
    <row r="64" spans="1:13" s="51" customFormat="1" ht="15.75">
      <c r="A64" s="459"/>
      <c r="B64" s="101"/>
      <c r="C64" s="54" t="s">
        <v>20</v>
      </c>
      <c r="D64" s="85" t="s">
        <v>21</v>
      </c>
      <c r="E64" s="53">
        <v>1.87</v>
      </c>
      <c r="F64" s="59">
        <f>E63*E64</f>
        <v>19.728500000000004</v>
      </c>
      <c r="G64" s="59"/>
      <c r="H64" s="80"/>
      <c r="I64" s="59"/>
      <c r="J64" s="58"/>
      <c r="K64" s="59"/>
      <c r="L64" s="58"/>
      <c r="M64" s="59"/>
    </row>
    <row r="65" spans="1:13" s="51" customFormat="1" ht="15.75">
      <c r="A65" s="459"/>
      <c r="B65" s="55"/>
      <c r="C65" s="54" t="s">
        <v>28</v>
      </c>
      <c r="D65" s="55" t="s">
        <v>3</v>
      </c>
      <c r="E65" s="53">
        <v>0.77</v>
      </c>
      <c r="F65" s="58">
        <f>E63*E65</f>
        <v>8.1234999999999999</v>
      </c>
      <c r="G65" s="59"/>
      <c r="H65" s="59"/>
      <c r="I65" s="59"/>
      <c r="J65" s="58"/>
      <c r="K65" s="81"/>
      <c r="L65" s="80"/>
      <c r="M65" s="81"/>
    </row>
    <row r="66" spans="1:13" s="51" customFormat="1" ht="18">
      <c r="A66" s="459"/>
      <c r="B66" s="53"/>
      <c r="C66" s="54" t="s">
        <v>73</v>
      </c>
      <c r="D66" s="55" t="s">
        <v>59</v>
      </c>
      <c r="E66" s="53">
        <v>1.0149999999999999</v>
      </c>
      <c r="F66" s="58">
        <f>E63*E66</f>
        <v>10.70825</v>
      </c>
      <c r="G66" s="59"/>
      <c r="H66" s="59"/>
      <c r="I66" s="59"/>
      <c r="J66" s="80"/>
      <c r="K66" s="81"/>
      <c r="L66" s="80"/>
      <c r="M66" s="81"/>
    </row>
    <row r="67" spans="1:13" s="51" customFormat="1" ht="18">
      <c r="A67" s="459"/>
      <c r="B67" s="53"/>
      <c r="C67" s="54" t="s">
        <v>74</v>
      </c>
      <c r="D67" s="55" t="s">
        <v>63</v>
      </c>
      <c r="E67" s="53">
        <v>7.5399999999999995E-2</v>
      </c>
      <c r="F67" s="59">
        <f>E63*E67</f>
        <v>0.79547000000000001</v>
      </c>
      <c r="G67" s="59"/>
      <c r="H67" s="59"/>
      <c r="I67" s="59"/>
      <c r="J67" s="80"/>
      <c r="K67" s="81"/>
      <c r="L67" s="80"/>
      <c r="M67" s="81"/>
    </row>
    <row r="68" spans="1:13" s="51" customFormat="1" ht="18">
      <c r="A68" s="459"/>
      <c r="B68" s="53"/>
      <c r="C68" s="54" t="s">
        <v>75</v>
      </c>
      <c r="D68" s="55" t="s">
        <v>59</v>
      </c>
      <c r="E68" s="53">
        <v>8.0000000000000004E-4</v>
      </c>
      <c r="F68" s="187">
        <f>E63*E68</f>
        <v>8.4400000000000013E-3</v>
      </c>
      <c r="G68" s="59"/>
      <c r="H68" s="59"/>
      <c r="I68" s="59"/>
      <c r="J68" s="80"/>
      <c r="K68" s="81"/>
      <c r="L68" s="80"/>
      <c r="M68" s="81"/>
    </row>
    <row r="69" spans="1:13" s="51" customFormat="1" ht="15.75">
      <c r="A69" s="459"/>
      <c r="B69" s="55"/>
      <c r="C69" s="54" t="s">
        <v>76</v>
      </c>
      <c r="D69" s="55" t="s">
        <v>77</v>
      </c>
      <c r="E69" s="53" t="s">
        <v>45</v>
      </c>
      <c r="F69" s="86">
        <v>104</v>
      </c>
      <c r="G69" s="59"/>
      <c r="H69" s="59"/>
      <c r="I69" s="59"/>
      <c r="J69" s="80"/>
      <c r="K69" s="81"/>
      <c r="L69" s="80"/>
      <c r="M69" s="81"/>
    </row>
    <row r="70" spans="1:13" s="51" customFormat="1" ht="15.75">
      <c r="A70" s="460"/>
      <c r="B70" s="188"/>
      <c r="C70" s="62" t="s">
        <v>54</v>
      </c>
      <c r="D70" s="102" t="s">
        <v>3</v>
      </c>
      <c r="E70" s="61">
        <v>7.0000000000000007E-2</v>
      </c>
      <c r="F70" s="104">
        <f>E70*E63</f>
        <v>0.73850000000000016</v>
      </c>
      <c r="G70" s="67"/>
      <c r="H70" s="67"/>
      <c r="I70" s="67"/>
      <c r="J70" s="67"/>
      <c r="K70" s="67"/>
      <c r="L70" s="67"/>
      <c r="M70" s="67"/>
    </row>
    <row r="71" spans="1:13" s="51" customFormat="1" ht="31.5">
      <c r="A71" s="458">
        <v>13</v>
      </c>
      <c r="B71" s="148" t="s">
        <v>78</v>
      </c>
      <c r="C71" s="174" t="s">
        <v>87</v>
      </c>
      <c r="D71" s="148" t="s">
        <v>19</v>
      </c>
      <c r="E71" s="189">
        <v>3.62</v>
      </c>
      <c r="F71" s="190"/>
      <c r="G71" s="189"/>
      <c r="H71" s="191"/>
      <c r="I71" s="189"/>
      <c r="J71" s="191"/>
      <c r="K71" s="189"/>
      <c r="L71" s="191"/>
      <c r="M71" s="49"/>
    </row>
    <row r="72" spans="1:13" s="51" customFormat="1" ht="15.75">
      <c r="A72" s="459"/>
      <c r="B72" s="101"/>
      <c r="C72" s="54" t="s">
        <v>20</v>
      </c>
      <c r="D72" s="76" t="s">
        <v>21</v>
      </c>
      <c r="E72" s="78">
        <v>3.78</v>
      </c>
      <c r="F72" s="79">
        <f>E71*E72</f>
        <v>13.6836</v>
      </c>
      <c r="G72" s="59"/>
      <c r="H72" s="80"/>
      <c r="I72" s="59"/>
      <c r="J72" s="58"/>
      <c r="K72" s="59"/>
      <c r="L72" s="58"/>
      <c r="M72" s="59"/>
    </row>
    <row r="73" spans="1:13" s="51" customFormat="1" ht="15.75">
      <c r="A73" s="459"/>
      <c r="B73" s="55"/>
      <c r="C73" s="54" t="s">
        <v>28</v>
      </c>
      <c r="D73" s="55" t="s">
        <v>3</v>
      </c>
      <c r="E73" s="53">
        <v>0.92</v>
      </c>
      <c r="F73" s="86">
        <f>E71*E73</f>
        <v>3.3304</v>
      </c>
      <c r="G73" s="59"/>
      <c r="H73" s="59"/>
      <c r="I73" s="59"/>
      <c r="J73" s="58"/>
      <c r="K73" s="81"/>
      <c r="L73" s="80"/>
      <c r="M73" s="81"/>
    </row>
    <row r="74" spans="1:13" s="51" customFormat="1" ht="18">
      <c r="A74" s="459"/>
      <c r="B74" s="53"/>
      <c r="C74" s="54" t="s">
        <v>79</v>
      </c>
      <c r="D74" s="55" t="s">
        <v>59</v>
      </c>
      <c r="E74" s="53" t="s">
        <v>45</v>
      </c>
      <c r="F74" s="86">
        <v>1.1000000000000001</v>
      </c>
      <c r="G74" s="59"/>
      <c r="H74" s="59"/>
      <c r="I74" s="59"/>
      <c r="J74" s="80"/>
      <c r="K74" s="81"/>
      <c r="L74" s="80"/>
      <c r="M74" s="81"/>
    </row>
    <row r="75" spans="1:13" s="51" customFormat="1" ht="18">
      <c r="A75" s="459"/>
      <c r="B75" s="53"/>
      <c r="C75" s="54" t="s">
        <v>80</v>
      </c>
      <c r="D75" s="55" t="s">
        <v>59</v>
      </c>
      <c r="E75" s="53" t="s">
        <v>45</v>
      </c>
      <c r="F75" s="86">
        <v>1.82</v>
      </c>
      <c r="G75" s="59"/>
      <c r="H75" s="59"/>
      <c r="I75" s="59"/>
      <c r="J75" s="80"/>
      <c r="K75" s="81"/>
      <c r="L75" s="80"/>
      <c r="M75" s="81"/>
    </row>
    <row r="76" spans="1:13" s="51" customFormat="1" ht="15.75">
      <c r="A76" s="459"/>
      <c r="B76" s="53"/>
      <c r="C76" s="54" t="s">
        <v>81</v>
      </c>
      <c r="D76" s="55" t="s">
        <v>51</v>
      </c>
      <c r="E76" s="53" t="s">
        <v>45</v>
      </c>
      <c r="F76" s="58">
        <v>422.2</v>
      </c>
      <c r="G76" s="59"/>
      <c r="H76" s="59"/>
      <c r="I76" s="59"/>
      <c r="J76" s="80"/>
      <c r="K76" s="81"/>
      <c r="L76" s="80"/>
      <c r="M76" s="81"/>
    </row>
    <row r="77" spans="1:13" s="51" customFormat="1" ht="18">
      <c r="A77" s="459"/>
      <c r="B77" s="53"/>
      <c r="C77" s="54" t="s">
        <v>74</v>
      </c>
      <c r="D77" s="55" t="s">
        <v>63</v>
      </c>
      <c r="E77" s="53">
        <v>0.70299999999999996</v>
      </c>
      <c r="F77" s="57">
        <f>E71*E77</f>
        <v>2.5448599999999999</v>
      </c>
      <c r="G77" s="59"/>
      <c r="H77" s="59"/>
      <c r="I77" s="59"/>
      <c r="J77" s="80"/>
      <c r="K77" s="81"/>
      <c r="L77" s="80"/>
      <c r="M77" s="81"/>
    </row>
    <row r="78" spans="1:13" s="51" customFormat="1" ht="18">
      <c r="A78" s="459"/>
      <c r="B78" s="53"/>
      <c r="C78" s="54" t="s">
        <v>75</v>
      </c>
      <c r="D78" s="55" t="s">
        <v>59</v>
      </c>
      <c r="E78" s="53">
        <v>1.14E-2</v>
      </c>
      <c r="F78" s="57">
        <f>E71*E78</f>
        <v>4.1268000000000006E-2</v>
      </c>
      <c r="G78" s="59"/>
      <c r="H78" s="59"/>
      <c r="I78" s="59"/>
      <c r="J78" s="80"/>
      <c r="K78" s="81"/>
      <c r="L78" s="80"/>
      <c r="M78" s="81"/>
    </row>
    <row r="79" spans="1:13" s="51" customFormat="1" ht="15.75">
      <c r="A79" s="460"/>
      <c r="B79" s="102"/>
      <c r="C79" s="62" t="s">
        <v>54</v>
      </c>
      <c r="D79" s="102" t="s">
        <v>3</v>
      </c>
      <c r="E79" s="61">
        <v>0.6</v>
      </c>
      <c r="F79" s="103">
        <f>E79*E71</f>
        <v>2.1720000000000002</v>
      </c>
      <c r="G79" s="67"/>
      <c r="H79" s="67"/>
      <c r="I79" s="67"/>
      <c r="J79" s="67"/>
      <c r="K79" s="67"/>
      <c r="L79" s="67"/>
      <c r="M79" s="67"/>
    </row>
    <row r="80" spans="1:13" s="51" customFormat="1" ht="31.5">
      <c r="A80" s="458">
        <v>14</v>
      </c>
      <c r="B80" s="148" t="s">
        <v>78</v>
      </c>
      <c r="C80" s="174" t="s">
        <v>86</v>
      </c>
      <c r="D80" s="148" t="s">
        <v>19</v>
      </c>
      <c r="E80" s="189">
        <v>4.5999999999999996</v>
      </c>
      <c r="F80" s="190"/>
      <c r="G80" s="189"/>
      <c r="H80" s="191"/>
      <c r="I80" s="189"/>
      <c r="J80" s="191"/>
      <c r="K80" s="189"/>
      <c r="L80" s="191"/>
      <c r="M80" s="49"/>
    </row>
    <row r="81" spans="1:244" s="51" customFormat="1" ht="15.75">
      <c r="A81" s="459"/>
      <c r="B81" s="101"/>
      <c r="C81" s="54" t="s">
        <v>20</v>
      </c>
      <c r="D81" s="76" t="s">
        <v>21</v>
      </c>
      <c r="E81" s="78">
        <v>3.78</v>
      </c>
      <c r="F81" s="79">
        <f>E80*E81</f>
        <v>17.387999999999998</v>
      </c>
      <c r="G81" s="59"/>
      <c r="H81" s="80"/>
      <c r="I81" s="59"/>
      <c r="J81" s="58"/>
      <c r="K81" s="59"/>
      <c r="L81" s="58"/>
      <c r="M81" s="59"/>
    </row>
    <row r="82" spans="1:244" s="51" customFormat="1" ht="15.75">
      <c r="A82" s="459"/>
      <c r="B82" s="55"/>
      <c r="C82" s="54" t="s">
        <v>28</v>
      </c>
      <c r="D82" s="55" t="s">
        <v>3</v>
      </c>
      <c r="E82" s="53">
        <v>0.92</v>
      </c>
      <c r="F82" s="86">
        <f>E80*E82</f>
        <v>4.2320000000000002</v>
      </c>
      <c r="G82" s="59"/>
      <c r="H82" s="59"/>
      <c r="I82" s="59"/>
      <c r="J82" s="58"/>
      <c r="K82" s="81"/>
      <c r="L82" s="80"/>
      <c r="M82" s="81"/>
    </row>
    <row r="83" spans="1:244" s="51" customFormat="1" ht="18">
      <c r="A83" s="459"/>
      <c r="B83" s="53"/>
      <c r="C83" s="54" t="s">
        <v>80</v>
      </c>
      <c r="D83" s="55" t="s">
        <v>59</v>
      </c>
      <c r="E83" s="53">
        <v>1.03</v>
      </c>
      <c r="F83" s="58">
        <f>E83*E80</f>
        <v>4.7379999999999995</v>
      </c>
      <c r="G83" s="59"/>
      <c r="H83" s="59"/>
      <c r="I83" s="59"/>
      <c r="J83" s="80"/>
      <c r="K83" s="81"/>
      <c r="L83" s="80"/>
      <c r="M83" s="81"/>
    </row>
    <row r="84" spans="1:244" s="51" customFormat="1" ht="15.75">
      <c r="A84" s="459"/>
      <c r="B84" s="168"/>
      <c r="C84" s="167" t="s">
        <v>88</v>
      </c>
      <c r="D84" s="169" t="s">
        <v>31</v>
      </c>
      <c r="E84" s="76" t="s">
        <v>45</v>
      </c>
      <c r="F84" s="192">
        <v>8.2100000000000006E-2</v>
      </c>
      <c r="G84" s="81"/>
      <c r="H84" s="80"/>
      <c r="I84" s="81"/>
      <c r="J84" s="80"/>
      <c r="K84" s="81"/>
      <c r="L84" s="80"/>
      <c r="M84" s="81"/>
    </row>
    <row r="85" spans="1:244" s="51" customFormat="1" ht="15.75">
      <c r="A85" s="459"/>
      <c r="B85" s="168"/>
      <c r="C85" s="167" t="s">
        <v>60</v>
      </c>
      <c r="D85" s="169" t="s">
        <v>31</v>
      </c>
      <c r="E85" s="76" t="s">
        <v>45</v>
      </c>
      <c r="F85" s="170">
        <v>0.21199999999999999</v>
      </c>
      <c r="G85" s="81"/>
      <c r="H85" s="80"/>
      <c r="I85" s="81"/>
      <c r="J85" s="80"/>
      <c r="K85" s="81"/>
      <c r="L85" s="80"/>
      <c r="M85" s="81"/>
    </row>
    <row r="86" spans="1:244" s="51" customFormat="1" ht="18">
      <c r="A86" s="459"/>
      <c r="B86" s="53"/>
      <c r="C86" s="54" t="s">
        <v>74</v>
      </c>
      <c r="D86" s="55" t="s">
        <v>63</v>
      </c>
      <c r="E86" s="53">
        <v>0.70299999999999996</v>
      </c>
      <c r="F86" s="57">
        <f>E80*E86</f>
        <v>3.2337999999999996</v>
      </c>
      <c r="G86" s="59"/>
      <c r="H86" s="59"/>
      <c r="I86" s="59"/>
      <c r="J86" s="80"/>
      <c r="K86" s="81"/>
      <c r="L86" s="80"/>
      <c r="M86" s="81"/>
    </row>
    <row r="87" spans="1:244" s="51" customFormat="1" ht="18">
      <c r="A87" s="459"/>
      <c r="B87" s="53"/>
      <c r="C87" s="54" t="s">
        <v>75</v>
      </c>
      <c r="D87" s="55" t="s">
        <v>59</v>
      </c>
      <c r="E87" s="53">
        <v>1.14E-2</v>
      </c>
      <c r="F87" s="57">
        <f>E80*E87</f>
        <v>5.2440000000000001E-2</v>
      </c>
      <c r="G87" s="59"/>
      <c r="H87" s="59"/>
      <c r="I87" s="59"/>
      <c r="J87" s="80"/>
      <c r="K87" s="81"/>
      <c r="L87" s="80"/>
      <c r="M87" s="81"/>
    </row>
    <row r="88" spans="1:244" s="51" customFormat="1" ht="15.75">
      <c r="A88" s="460"/>
      <c r="B88" s="102"/>
      <c r="C88" s="54" t="s">
        <v>54</v>
      </c>
      <c r="D88" s="102" t="s">
        <v>3</v>
      </c>
      <c r="E88" s="61">
        <v>0.6</v>
      </c>
      <c r="F88" s="103">
        <f>E88*E80</f>
        <v>2.76</v>
      </c>
      <c r="G88" s="67"/>
      <c r="H88" s="67"/>
      <c r="I88" s="67"/>
      <c r="J88" s="67"/>
      <c r="K88" s="67"/>
      <c r="L88" s="67"/>
      <c r="M88" s="67"/>
    </row>
    <row r="89" spans="1:244" s="148" customFormat="1" ht="31.5">
      <c r="A89" s="446">
        <v>15</v>
      </c>
      <c r="B89" s="109" t="s">
        <v>89</v>
      </c>
      <c r="C89" s="45" t="s">
        <v>92</v>
      </c>
      <c r="D89" s="109" t="s">
        <v>65</v>
      </c>
      <c r="E89" s="193">
        <v>56</v>
      </c>
      <c r="G89" s="109"/>
      <c r="H89" s="109"/>
      <c r="I89" s="109"/>
      <c r="J89" s="109"/>
      <c r="K89" s="109"/>
      <c r="L89" s="109"/>
      <c r="M89" s="109"/>
      <c r="N89" s="194"/>
      <c r="O89" s="194"/>
      <c r="P89" s="194"/>
      <c r="Q89" s="194"/>
      <c r="R89" s="194"/>
      <c r="S89" s="194"/>
      <c r="T89" s="194"/>
      <c r="U89" s="194"/>
      <c r="AD89" s="195"/>
      <c r="AE89" s="195"/>
    </row>
    <row r="90" spans="1:244" s="196" customFormat="1" ht="19.5" customHeight="1">
      <c r="A90" s="446"/>
      <c r="B90" s="156"/>
      <c r="C90" s="157" t="s">
        <v>96</v>
      </c>
      <c r="D90" s="156" t="s">
        <v>21</v>
      </c>
      <c r="E90" s="156">
        <v>1.58</v>
      </c>
      <c r="F90" s="156">
        <f>E90*E89</f>
        <v>88.48</v>
      </c>
      <c r="G90" s="59"/>
      <c r="H90" s="80"/>
      <c r="I90" s="59"/>
      <c r="J90" s="59"/>
      <c r="K90" s="59"/>
      <c r="L90" s="58"/>
      <c r="M90" s="59"/>
      <c r="N90" s="194"/>
      <c r="O90" s="194"/>
      <c r="P90" s="194"/>
      <c r="Q90" s="194"/>
      <c r="R90" s="194"/>
      <c r="S90" s="194"/>
      <c r="T90" s="194"/>
      <c r="U90" s="194"/>
      <c r="AD90" s="195"/>
      <c r="AE90" s="195"/>
    </row>
    <row r="91" spans="1:244" s="196" customFormat="1" ht="19.5" customHeight="1">
      <c r="A91" s="446"/>
      <c r="B91" s="176"/>
      <c r="C91" s="197" t="s">
        <v>95</v>
      </c>
      <c r="D91" s="176" t="s">
        <v>77</v>
      </c>
      <c r="E91" s="176" t="s">
        <v>45</v>
      </c>
      <c r="F91" s="176">
        <f>E89*1.3</f>
        <v>72.8</v>
      </c>
      <c r="G91" s="176"/>
      <c r="I91" s="176"/>
      <c r="J91" s="176"/>
      <c r="K91" s="176"/>
      <c r="L91" s="176"/>
      <c r="M91" s="176"/>
      <c r="N91" s="194"/>
      <c r="O91" s="194"/>
      <c r="P91" s="194"/>
      <c r="Q91" s="194"/>
      <c r="R91" s="194"/>
      <c r="S91" s="194"/>
      <c r="T91" s="194"/>
      <c r="U91" s="194"/>
      <c r="AD91" s="195"/>
      <c r="AE91" s="195"/>
    </row>
    <row r="92" spans="1:244" s="200" customFormat="1" ht="19.5" customHeight="1">
      <c r="A92" s="446"/>
      <c r="B92" s="198"/>
      <c r="C92" s="199" t="s">
        <v>93</v>
      </c>
      <c r="D92" s="198" t="s">
        <v>94</v>
      </c>
      <c r="E92" s="176" t="s">
        <v>45</v>
      </c>
      <c r="F92" s="198">
        <v>70</v>
      </c>
      <c r="G92" s="198"/>
      <c r="H92" s="198"/>
      <c r="I92" s="198"/>
      <c r="J92" s="80"/>
      <c r="K92" s="81"/>
      <c r="L92" s="80"/>
      <c r="M92" s="81"/>
      <c r="N92" s="194"/>
      <c r="O92" s="194"/>
      <c r="P92" s="194"/>
      <c r="Q92" s="194"/>
      <c r="R92" s="194"/>
      <c r="S92" s="194"/>
      <c r="T92" s="194"/>
      <c r="U92" s="194"/>
    </row>
    <row r="93" spans="1:244" s="201" customFormat="1" ht="19.5" customHeight="1">
      <c r="A93" s="446"/>
      <c r="B93" s="156"/>
      <c r="C93" s="157" t="s">
        <v>90</v>
      </c>
      <c r="D93" s="156" t="s">
        <v>3</v>
      </c>
      <c r="E93" s="156">
        <v>0.04</v>
      </c>
      <c r="F93" s="156">
        <f>E93*E89</f>
        <v>2.2400000000000002</v>
      </c>
      <c r="G93" s="156"/>
      <c r="H93" s="156"/>
      <c r="I93" s="156"/>
      <c r="J93" s="156"/>
      <c r="K93" s="156"/>
      <c r="L93" s="156"/>
      <c r="M93" s="156"/>
      <c r="N93" s="194"/>
      <c r="O93" s="194"/>
      <c r="P93" s="194"/>
      <c r="Q93" s="194"/>
      <c r="R93" s="194"/>
      <c r="S93" s="194"/>
      <c r="T93" s="194"/>
      <c r="U93" s="194"/>
      <c r="AD93" s="195"/>
      <c r="AE93" s="195"/>
    </row>
    <row r="94" spans="1:244" s="201" customFormat="1" ht="19.5" customHeight="1">
      <c r="A94" s="446"/>
      <c r="B94" s="159"/>
      <c r="C94" s="157" t="s">
        <v>91</v>
      </c>
      <c r="D94" s="159" t="s">
        <v>3</v>
      </c>
      <c r="E94" s="159">
        <v>0.06</v>
      </c>
      <c r="F94" s="159">
        <f>E94*E89</f>
        <v>3.36</v>
      </c>
      <c r="G94" s="159"/>
      <c r="H94" s="159"/>
      <c r="I94" s="159"/>
      <c r="J94" s="159"/>
      <c r="K94" s="159"/>
      <c r="L94" s="159"/>
      <c r="M94" s="159"/>
      <c r="N94" s="194"/>
      <c r="O94" s="194"/>
      <c r="P94" s="194"/>
      <c r="Q94" s="194"/>
      <c r="R94" s="194"/>
      <c r="S94" s="194"/>
      <c r="T94" s="194"/>
      <c r="U94" s="194"/>
      <c r="AD94" s="195"/>
      <c r="AE94" s="195"/>
    </row>
    <row r="95" spans="1:244" s="204" customFormat="1" ht="19.5" customHeight="1">
      <c r="A95" s="461">
        <v>16</v>
      </c>
      <c r="B95" s="202" t="s">
        <v>97</v>
      </c>
      <c r="C95" s="203" t="s">
        <v>100</v>
      </c>
      <c r="D95" s="202" t="s">
        <v>67</v>
      </c>
      <c r="E95" s="202">
        <v>2</v>
      </c>
      <c r="G95" s="202"/>
      <c r="H95" s="202"/>
      <c r="I95" s="202"/>
      <c r="J95" s="202"/>
      <c r="K95" s="202"/>
      <c r="L95" s="202"/>
      <c r="M95" s="202"/>
      <c r="N95" s="205"/>
      <c r="O95" s="205"/>
      <c r="P95" s="205"/>
      <c r="Q95" s="205"/>
      <c r="R95" s="205"/>
      <c r="S95" s="205"/>
      <c r="T95" s="205"/>
      <c r="U95" s="205"/>
      <c r="V95" s="205"/>
      <c r="W95" s="205"/>
      <c r="X95" s="205"/>
      <c r="Y95" s="205"/>
      <c r="Z95" s="205"/>
      <c r="AA95" s="205"/>
      <c r="AB95" s="205"/>
      <c r="AC95" s="205"/>
      <c r="AD95" s="205"/>
      <c r="AE95" s="205"/>
      <c r="AF95" s="205"/>
      <c r="AG95" s="205"/>
      <c r="AH95" s="205"/>
      <c r="AI95" s="205"/>
      <c r="AJ95" s="205"/>
      <c r="AK95" s="205"/>
      <c r="AL95" s="205"/>
      <c r="AM95" s="205"/>
      <c r="AN95" s="205"/>
      <c r="AO95" s="205"/>
      <c r="AP95" s="205"/>
      <c r="AQ95" s="205"/>
      <c r="AR95" s="205"/>
      <c r="AS95" s="205"/>
      <c r="AT95" s="205"/>
      <c r="AU95" s="205"/>
      <c r="AV95" s="205"/>
      <c r="AW95" s="205"/>
      <c r="AX95" s="205"/>
      <c r="AY95" s="205"/>
      <c r="AZ95" s="205"/>
      <c r="BA95" s="205"/>
      <c r="BB95" s="205"/>
      <c r="BC95" s="205"/>
      <c r="BD95" s="205"/>
      <c r="BE95" s="205"/>
      <c r="BF95" s="205"/>
      <c r="BG95" s="205"/>
      <c r="BH95" s="205"/>
      <c r="BI95" s="205"/>
      <c r="BJ95" s="205"/>
      <c r="BK95" s="205"/>
      <c r="BL95" s="205"/>
      <c r="BM95" s="205"/>
      <c r="BN95" s="205"/>
      <c r="BO95" s="205"/>
      <c r="BP95" s="205"/>
      <c r="BQ95" s="205"/>
      <c r="BR95" s="205"/>
      <c r="BS95" s="205"/>
      <c r="BT95" s="205"/>
      <c r="BU95" s="205"/>
      <c r="BV95" s="205"/>
      <c r="BW95" s="205"/>
      <c r="BX95" s="205"/>
      <c r="BY95" s="205"/>
      <c r="BZ95" s="205"/>
      <c r="CA95" s="205"/>
      <c r="CB95" s="205"/>
      <c r="CC95" s="205"/>
      <c r="CD95" s="205"/>
      <c r="CE95" s="205"/>
      <c r="CF95" s="205"/>
      <c r="CG95" s="205"/>
      <c r="CH95" s="205"/>
      <c r="CI95" s="205"/>
      <c r="CJ95" s="205"/>
      <c r="CK95" s="205"/>
      <c r="CL95" s="205"/>
      <c r="CM95" s="205"/>
      <c r="CN95" s="205"/>
      <c r="CO95" s="205"/>
      <c r="CP95" s="205"/>
      <c r="CQ95" s="205"/>
      <c r="CR95" s="205"/>
      <c r="CS95" s="205"/>
      <c r="CT95" s="205"/>
      <c r="CU95" s="205"/>
      <c r="CV95" s="205"/>
      <c r="CW95" s="205"/>
      <c r="CX95" s="205"/>
      <c r="CY95" s="205"/>
      <c r="CZ95" s="205"/>
      <c r="DA95" s="205"/>
      <c r="DB95" s="205"/>
      <c r="DC95" s="205"/>
      <c r="DD95" s="205"/>
      <c r="DE95" s="205"/>
      <c r="DF95" s="205"/>
      <c r="DG95" s="205"/>
      <c r="DH95" s="205"/>
      <c r="DI95" s="205"/>
      <c r="DJ95" s="205"/>
      <c r="DK95" s="205"/>
      <c r="DL95" s="205"/>
      <c r="DM95" s="205"/>
      <c r="DN95" s="205"/>
      <c r="DO95" s="205"/>
      <c r="DP95" s="205"/>
      <c r="DQ95" s="205"/>
      <c r="DR95" s="205"/>
      <c r="DS95" s="205"/>
      <c r="DT95" s="205"/>
      <c r="DU95" s="205"/>
      <c r="DV95" s="205"/>
      <c r="DW95" s="205"/>
      <c r="DX95" s="205"/>
      <c r="DY95" s="205"/>
      <c r="DZ95" s="205"/>
      <c r="EA95" s="205"/>
      <c r="EB95" s="205"/>
      <c r="EC95" s="205"/>
      <c r="ED95" s="205"/>
      <c r="EE95" s="205"/>
      <c r="EF95" s="205"/>
      <c r="EG95" s="205"/>
      <c r="EH95" s="205"/>
      <c r="EI95" s="205"/>
      <c r="EJ95" s="205"/>
      <c r="EK95" s="205"/>
      <c r="EL95" s="205"/>
      <c r="EM95" s="205"/>
      <c r="EN95" s="205"/>
      <c r="EO95" s="205"/>
      <c r="EP95" s="205"/>
      <c r="EQ95" s="205"/>
      <c r="ER95" s="205"/>
      <c r="ES95" s="205"/>
      <c r="ET95" s="205"/>
      <c r="EU95" s="205"/>
      <c r="EV95" s="205"/>
      <c r="EW95" s="205"/>
      <c r="EX95" s="205"/>
      <c r="EY95" s="205"/>
      <c r="EZ95" s="205"/>
      <c r="FA95" s="205"/>
      <c r="FB95" s="205"/>
      <c r="FC95" s="205"/>
      <c r="FD95" s="205"/>
      <c r="FE95" s="205"/>
      <c r="FF95" s="205"/>
      <c r="FG95" s="205"/>
      <c r="FH95" s="205"/>
      <c r="FI95" s="205"/>
      <c r="FJ95" s="205"/>
      <c r="FK95" s="205"/>
      <c r="FL95" s="205"/>
      <c r="FM95" s="205"/>
      <c r="FN95" s="205"/>
      <c r="FO95" s="205"/>
      <c r="FP95" s="205"/>
      <c r="FQ95" s="205"/>
      <c r="FR95" s="205"/>
      <c r="FS95" s="205"/>
      <c r="FT95" s="205"/>
      <c r="FU95" s="205"/>
      <c r="FV95" s="205"/>
      <c r="FW95" s="205"/>
      <c r="FX95" s="205"/>
      <c r="FY95" s="205"/>
      <c r="FZ95" s="205"/>
      <c r="GA95" s="205"/>
      <c r="GB95" s="205"/>
      <c r="GC95" s="205"/>
      <c r="GD95" s="205"/>
      <c r="GE95" s="205"/>
      <c r="GF95" s="205"/>
      <c r="GG95" s="205"/>
      <c r="GH95" s="205"/>
      <c r="GI95" s="205"/>
      <c r="GJ95" s="205"/>
      <c r="GK95" s="205"/>
      <c r="GL95" s="205"/>
      <c r="GM95" s="205"/>
      <c r="GN95" s="205"/>
      <c r="GO95" s="205"/>
      <c r="GP95" s="205"/>
      <c r="GQ95" s="205"/>
      <c r="GR95" s="205"/>
      <c r="GS95" s="205"/>
      <c r="GT95" s="205"/>
      <c r="GU95" s="205"/>
      <c r="GV95" s="205"/>
      <c r="GW95" s="205"/>
      <c r="GX95" s="205"/>
      <c r="GY95" s="205"/>
      <c r="GZ95" s="205"/>
      <c r="HA95" s="205"/>
      <c r="HB95" s="205"/>
      <c r="HC95" s="205"/>
      <c r="HD95" s="205"/>
      <c r="HE95" s="205"/>
      <c r="HF95" s="205"/>
      <c r="HG95" s="205"/>
      <c r="HH95" s="205"/>
      <c r="HI95" s="205"/>
      <c r="HJ95" s="205"/>
      <c r="HK95" s="205"/>
      <c r="HL95" s="205"/>
      <c r="HM95" s="205"/>
      <c r="HN95" s="205"/>
      <c r="HO95" s="205"/>
      <c r="HP95" s="205"/>
      <c r="HQ95" s="205"/>
      <c r="HR95" s="205"/>
      <c r="HS95" s="205"/>
      <c r="HT95" s="205"/>
      <c r="HU95" s="205"/>
      <c r="HV95" s="205"/>
      <c r="HW95" s="205"/>
      <c r="HX95" s="205"/>
      <c r="HY95" s="205"/>
      <c r="HZ95" s="205"/>
      <c r="IA95" s="205"/>
      <c r="IB95" s="205"/>
      <c r="IC95" s="205"/>
      <c r="ID95" s="205"/>
      <c r="IE95" s="205"/>
      <c r="IF95" s="205"/>
      <c r="IG95" s="205"/>
      <c r="IH95" s="205"/>
      <c r="II95" s="205"/>
      <c r="IJ95" s="205"/>
    </row>
    <row r="96" spans="1:244" s="204" customFormat="1" ht="19.5" customHeight="1">
      <c r="A96" s="461"/>
      <c r="B96" s="156"/>
      <c r="C96" s="157" t="s">
        <v>35</v>
      </c>
      <c r="D96" s="156" t="s">
        <v>21</v>
      </c>
      <c r="E96" s="156">
        <v>7.33</v>
      </c>
      <c r="F96" s="156">
        <f>E95*E96</f>
        <v>14.66</v>
      </c>
      <c r="G96" s="59"/>
      <c r="H96" s="80"/>
      <c r="I96" s="59"/>
      <c r="J96" s="59"/>
      <c r="K96" s="59"/>
      <c r="L96" s="58"/>
      <c r="M96" s="59"/>
      <c r="N96" s="206"/>
      <c r="O96" s="206"/>
      <c r="P96" s="206"/>
      <c r="Q96" s="206"/>
      <c r="R96" s="206"/>
      <c r="S96" s="206"/>
      <c r="T96" s="206"/>
      <c r="U96" s="206"/>
      <c r="V96" s="206"/>
      <c r="W96" s="206"/>
      <c r="X96" s="206"/>
      <c r="Y96" s="206"/>
      <c r="Z96" s="206"/>
      <c r="AA96" s="206"/>
      <c r="AB96" s="206"/>
      <c r="AC96" s="206"/>
      <c r="AD96" s="206"/>
      <c r="AE96" s="206"/>
      <c r="AF96" s="206"/>
      <c r="AG96" s="206"/>
      <c r="AH96" s="206"/>
      <c r="AI96" s="206"/>
      <c r="AJ96" s="206"/>
      <c r="AK96" s="206"/>
      <c r="AL96" s="206"/>
      <c r="AM96" s="206"/>
      <c r="AN96" s="206"/>
      <c r="AO96" s="206"/>
      <c r="AP96" s="206"/>
      <c r="AQ96" s="206"/>
      <c r="AR96" s="206"/>
      <c r="AS96" s="206"/>
      <c r="AT96" s="206"/>
      <c r="AU96" s="206"/>
      <c r="AV96" s="206"/>
      <c r="AW96" s="206"/>
      <c r="AX96" s="206"/>
      <c r="AY96" s="206"/>
      <c r="AZ96" s="206"/>
      <c r="BA96" s="206"/>
      <c r="BB96" s="206"/>
      <c r="BC96" s="206"/>
      <c r="BD96" s="206"/>
      <c r="BE96" s="206"/>
      <c r="BF96" s="206"/>
      <c r="BG96" s="206"/>
      <c r="BH96" s="206"/>
      <c r="BI96" s="206"/>
      <c r="BJ96" s="206"/>
      <c r="BK96" s="206"/>
      <c r="BL96" s="206"/>
      <c r="BM96" s="206"/>
      <c r="BN96" s="206"/>
      <c r="BO96" s="206"/>
      <c r="BP96" s="206"/>
      <c r="BQ96" s="206"/>
      <c r="BR96" s="206"/>
      <c r="BS96" s="206"/>
      <c r="BT96" s="206"/>
      <c r="BU96" s="206"/>
      <c r="BV96" s="206"/>
      <c r="BW96" s="206"/>
      <c r="BX96" s="206"/>
      <c r="BY96" s="206"/>
      <c r="BZ96" s="206"/>
      <c r="CA96" s="206"/>
      <c r="CB96" s="206"/>
      <c r="CC96" s="206"/>
      <c r="CD96" s="206"/>
      <c r="CE96" s="206"/>
      <c r="CF96" s="206"/>
      <c r="CG96" s="206"/>
      <c r="CH96" s="206"/>
      <c r="CI96" s="206"/>
      <c r="CJ96" s="206"/>
      <c r="CK96" s="206"/>
      <c r="CL96" s="206"/>
      <c r="CM96" s="206"/>
      <c r="CN96" s="206"/>
      <c r="CO96" s="206"/>
      <c r="CP96" s="206"/>
      <c r="CQ96" s="206"/>
      <c r="CR96" s="206"/>
      <c r="CS96" s="206"/>
      <c r="CT96" s="206"/>
      <c r="CU96" s="206"/>
      <c r="CV96" s="206"/>
      <c r="CW96" s="206"/>
      <c r="CX96" s="206"/>
      <c r="CY96" s="206"/>
      <c r="CZ96" s="206"/>
      <c r="DA96" s="206"/>
      <c r="DB96" s="206"/>
      <c r="DC96" s="206"/>
      <c r="DD96" s="206"/>
      <c r="DE96" s="206"/>
      <c r="DF96" s="206"/>
      <c r="DG96" s="206"/>
      <c r="DH96" s="206"/>
      <c r="DI96" s="206"/>
      <c r="DJ96" s="206"/>
      <c r="DK96" s="206"/>
      <c r="DL96" s="206"/>
      <c r="DM96" s="206"/>
      <c r="DN96" s="206"/>
      <c r="DO96" s="206"/>
      <c r="DP96" s="206"/>
      <c r="DQ96" s="206"/>
      <c r="DR96" s="206"/>
      <c r="DS96" s="206"/>
      <c r="DT96" s="206"/>
      <c r="DU96" s="206"/>
      <c r="DV96" s="206"/>
      <c r="DW96" s="206"/>
      <c r="DX96" s="206"/>
      <c r="DY96" s="206"/>
      <c r="DZ96" s="206"/>
      <c r="EA96" s="206"/>
      <c r="EB96" s="206"/>
      <c r="EC96" s="206"/>
      <c r="ED96" s="206"/>
      <c r="EE96" s="206"/>
      <c r="EF96" s="206"/>
      <c r="EG96" s="206"/>
      <c r="EH96" s="206"/>
      <c r="EI96" s="206"/>
      <c r="EJ96" s="206"/>
      <c r="EK96" s="206"/>
      <c r="EL96" s="206"/>
      <c r="EM96" s="206"/>
      <c r="EN96" s="206"/>
      <c r="EO96" s="206"/>
      <c r="EP96" s="206"/>
      <c r="EQ96" s="206"/>
      <c r="ER96" s="206"/>
      <c r="ES96" s="206"/>
      <c r="ET96" s="206"/>
      <c r="EU96" s="206"/>
      <c r="EV96" s="206"/>
      <c r="EW96" s="206"/>
      <c r="EX96" s="206"/>
      <c r="EY96" s="206"/>
      <c r="EZ96" s="206"/>
      <c r="FA96" s="206"/>
      <c r="FB96" s="206"/>
      <c r="FC96" s="206"/>
      <c r="FD96" s="206"/>
      <c r="FE96" s="206"/>
      <c r="FF96" s="206"/>
      <c r="FG96" s="206"/>
      <c r="FH96" s="206"/>
      <c r="FI96" s="206"/>
      <c r="FJ96" s="206"/>
      <c r="FK96" s="206"/>
      <c r="FL96" s="206"/>
      <c r="FM96" s="206"/>
      <c r="FN96" s="206"/>
      <c r="FO96" s="206"/>
      <c r="FP96" s="206"/>
      <c r="FQ96" s="206"/>
      <c r="FR96" s="206"/>
      <c r="FS96" s="206"/>
      <c r="FT96" s="206"/>
      <c r="FU96" s="206"/>
      <c r="FV96" s="206"/>
      <c r="FW96" s="206"/>
      <c r="FX96" s="206"/>
      <c r="FY96" s="206"/>
      <c r="FZ96" s="206"/>
      <c r="GA96" s="206"/>
      <c r="GB96" s="206"/>
      <c r="GC96" s="206"/>
      <c r="GD96" s="206"/>
      <c r="GE96" s="206"/>
      <c r="GF96" s="206"/>
      <c r="GG96" s="206"/>
      <c r="GH96" s="206"/>
      <c r="GI96" s="206"/>
      <c r="GJ96" s="206"/>
      <c r="GK96" s="206"/>
      <c r="GL96" s="206"/>
      <c r="GM96" s="206"/>
      <c r="GN96" s="206"/>
      <c r="GO96" s="206"/>
      <c r="GP96" s="206"/>
      <c r="GQ96" s="206"/>
      <c r="GR96" s="206"/>
      <c r="GS96" s="206"/>
      <c r="GT96" s="206"/>
      <c r="GU96" s="206"/>
      <c r="GV96" s="206"/>
      <c r="GW96" s="206"/>
      <c r="GX96" s="206"/>
      <c r="GY96" s="206"/>
      <c r="GZ96" s="206"/>
      <c r="HA96" s="206"/>
      <c r="HB96" s="206"/>
      <c r="HC96" s="206"/>
      <c r="HD96" s="206"/>
      <c r="HE96" s="206"/>
      <c r="HF96" s="206"/>
      <c r="HG96" s="206"/>
      <c r="HH96" s="206"/>
      <c r="HI96" s="206"/>
      <c r="HJ96" s="206"/>
      <c r="HK96" s="206"/>
      <c r="HL96" s="206"/>
      <c r="HM96" s="206"/>
      <c r="HN96" s="206"/>
      <c r="HO96" s="206"/>
      <c r="HP96" s="206"/>
      <c r="HQ96" s="206"/>
      <c r="HR96" s="206"/>
      <c r="HS96" s="206"/>
      <c r="HT96" s="206"/>
      <c r="HU96" s="206"/>
      <c r="HV96" s="206"/>
      <c r="HW96" s="206"/>
      <c r="HX96" s="206"/>
      <c r="HY96" s="206"/>
      <c r="HZ96" s="206"/>
      <c r="IA96" s="206"/>
      <c r="IB96" s="206"/>
      <c r="IC96" s="206"/>
      <c r="ID96" s="206"/>
      <c r="IE96" s="206"/>
      <c r="IF96" s="206"/>
      <c r="IG96" s="206"/>
      <c r="IH96" s="206"/>
      <c r="II96" s="206"/>
      <c r="IJ96" s="206"/>
    </row>
    <row r="97" spans="1:256" s="204" customFormat="1" ht="19.5" customHeight="1">
      <c r="A97" s="461"/>
      <c r="B97" s="156"/>
      <c r="C97" s="157" t="s">
        <v>98</v>
      </c>
      <c r="D97" s="156" t="s">
        <v>39</v>
      </c>
      <c r="E97" s="156" t="s">
        <v>45</v>
      </c>
      <c r="F97" s="156">
        <v>0.8</v>
      </c>
      <c r="G97" s="156"/>
      <c r="H97" s="156"/>
      <c r="I97" s="156"/>
      <c r="J97" s="176"/>
      <c r="K97" s="176"/>
      <c r="L97" s="176"/>
      <c r="M97" s="176"/>
      <c r="N97" s="207"/>
      <c r="O97" s="207"/>
      <c r="P97" s="207"/>
      <c r="Q97" s="207"/>
      <c r="R97" s="207"/>
      <c r="S97" s="207"/>
      <c r="T97" s="207"/>
      <c r="U97" s="207"/>
      <c r="V97" s="207"/>
      <c r="W97" s="207"/>
      <c r="X97" s="207"/>
      <c r="Y97" s="207"/>
      <c r="Z97" s="207"/>
      <c r="AA97" s="207"/>
      <c r="AB97" s="207"/>
      <c r="AC97" s="207"/>
      <c r="AD97" s="207"/>
      <c r="AE97" s="207"/>
      <c r="AF97" s="207"/>
      <c r="AG97" s="207"/>
      <c r="AH97" s="207"/>
      <c r="AI97" s="207"/>
      <c r="AJ97" s="207"/>
      <c r="AK97" s="207"/>
      <c r="AL97" s="207"/>
      <c r="AM97" s="207"/>
      <c r="AN97" s="207"/>
      <c r="AO97" s="207"/>
      <c r="AP97" s="207"/>
      <c r="AQ97" s="207"/>
      <c r="AR97" s="207"/>
      <c r="AS97" s="207"/>
      <c r="AT97" s="207"/>
      <c r="AU97" s="207"/>
      <c r="AV97" s="207"/>
      <c r="AW97" s="207"/>
      <c r="AX97" s="207"/>
      <c r="AY97" s="207"/>
      <c r="AZ97" s="207"/>
      <c r="BA97" s="207"/>
      <c r="BB97" s="207"/>
      <c r="BC97" s="207"/>
      <c r="BD97" s="207"/>
      <c r="BE97" s="207"/>
      <c r="BF97" s="207"/>
      <c r="BG97" s="207"/>
      <c r="BH97" s="207"/>
      <c r="BI97" s="207"/>
      <c r="BJ97" s="207"/>
      <c r="BK97" s="207"/>
      <c r="BL97" s="207"/>
      <c r="BM97" s="207"/>
      <c r="BN97" s="207"/>
      <c r="BO97" s="207"/>
      <c r="BP97" s="207"/>
      <c r="BQ97" s="207"/>
      <c r="BR97" s="207"/>
      <c r="BS97" s="207"/>
      <c r="BT97" s="207"/>
      <c r="BU97" s="207"/>
      <c r="BV97" s="207"/>
      <c r="BW97" s="207"/>
      <c r="BX97" s="207"/>
      <c r="BY97" s="207"/>
      <c r="BZ97" s="207"/>
      <c r="CA97" s="207"/>
      <c r="CB97" s="207"/>
      <c r="CC97" s="207"/>
      <c r="CD97" s="207"/>
      <c r="CE97" s="207"/>
      <c r="CF97" s="207"/>
      <c r="CG97" s="207"/>
      <c r="CH97" s="207"/>
      <c r="CI97" s="207"/>
      <c r="CJ97" s="207"/>
      <c r="CK97" s="207"/>
      <c r="CL97" s="207"/>
      <c r="CM97" s="207"/>
      <c r="CN97" s="207"/>
      <c r="CO97" s="207"/>
      <c r="CP97" s="207"/>
      <c r="CQ97" s="207"/>
      <c r="CR97" s="207"/>
      <c r="CS97" s="207"/>
      <c r="CT97" s="207"/>
      <c r="CU97" s="207"/>
      <c r="CV97" s="207"/>
      <c r="CW97" s="207"/>
      <c r="CX97" s="207"/>
      <c r="CY97" s="207"/>
      <c r="CZ97" s="207"/>
      <c r="DA97" s="207"/>
      <c r="DB97" s="207"/>
      <c r="DC97" s="207"/>
      <c r="DD97" s="207"/>
      <c r="DE97" s="207"/>
      <c r="DF97" s="207"/>
      <c r="DG97" s="207"/>
      <c r="DH97" s="207"/>
      <c r="DI97" s="207"/>
      <c r="DJ97" s="207"/>
      <c r="DK97" s="207"/>
      <c r="DL97" s="207"/>
      <c r="DM97" s="207"/>
      <c r="DN97" s="207"/>
      <c r="DO97" s="207"/>
      <c r="DP97" s="207"/>
      <c r="DQ97" s="207"/>
      <c r="DR97" s="207"/>
      <c r="DS97" s="207"/>
      <c r="DT97" s="207"/>
      <c r="DU97" s="207"/>
      <c r="DV97" s="207"/>
      <c r="DW97" s="207"/>
      <c r="DX97" s="207"/>
      <c r="DY97" s="207"/>
      <c r="DZ97" s="207"/>
      <c r="EA97" s="207"/>
      <c r="EB97" s="207"/>
      <c r="EC97" s="207"/>
      <c r="ED97" s="207"/>
      <c r="EE97" s="207"/>
      <c r="EF97" s="207"/>
      <c r="EG97" s="207"/>
      <c r="EH97" s="207"/>
      <c r="EI97" s="207"/>
      <c r="EJ97" s="207"/>
      <c r="EK97" s="207"/>
      <c r="EL97" s="207"/>
      <c r="EM97" s="207"/>
      <c r="EN97" s="207"/>
      <c r="EO97" s="207"/>
      <c r="EP97" s="207"/>
      <c r="EQ97" s="207"/>
      <c r="ER97" s="207"/>
      <c r="ES97" s="207"/>
      <c r="ET97" s="207"/>
      <c r="EU97" s="207"/>
      <c r="EV97" s="207"/>
      <c r="EW97" s="207"/>
      <c r="EX97" s="207"/>
      <c r="EY97" s="207"/>
      <c r="EZ97" s="207"/>
      <c r="FA97" s="207"/>
      <c r="FB97" s="207"/>
      <c r="FC97" s="207"/>
      <c r="FD97" s="207"/>
      <c r="FE97" s="207"/>
      <c r="FF97" s="207"/>
      <c r="FG97" s="207"/>
      <c r="FH97" s="207"/>
      <c r="FI97" s="207"/>
      <c r="FJ97" s="207"/>
      <c r="FK97" s="207"/>
      <c r="FL97" s="207"/>
      <c r="FM97" s="207"/>
      <c r="FN97" s="207"/>
      <c r="FO97" s="207"/>
      <c r="FP97" s="207"/>
      <c r="FQ97" s="207"/>
      <c r="FR97" s="207"/>
      <c r="FS97" s="207"/>
      <c r="FT97" s="207"/>
      <c r="FU97" s="207"/>
      <c r="FV97" s="207"/>
      <c r="FW97" s="207"/>
      <c r="FX97" s="207"/>
      <c r="FY97" s="207"/>
      <c r="FZ97" s="207"/>
      <c r="GA97" s="207"/>
      <c r="GB97" s="207"/>
      <c r="GC97" s="207"/>
      <c r="GD97" s="207"/>
      <c r="GE97" s="207"/>
      <c r="GF97" s="207"/>
      <c r="GG97" s="207"/>
      <c r="GH97" s="207"/>
      <c r="GI97" s="207"/>
      <c r="GJ97" s="207"/>
      <c r="GK97" s="207"/>
      <c r="GL97" s="207"/>
      <c r="GM97" s="207"/>
      <c r="GN97" s="207"/>
      <c r="GO97" s="207"/>
      <c r="GP97" s="207"/>
      <c r="GQ97" s="207"/>
      <c r="GR97" s="207"/>
      <c r="GS97" s="207"/>
      <c r="GT97" s="207"/>
      <c r="GU97" s="207"/>
      <c r="GV97" s="207"/>
      <c r="GW97" s="207"/>
      <c r="GX97" s="207"/>
      <c r="GY97" s="207"/>
      <c r="GZ97" s="207"/>
      <c r="HA97" s="207"/>
      <c r="HB97" s="207"/>
      <c r="HC97" s="207"/>
      <c r="HD97" s="207"/>
      <c r="HE97" s="207"/>
      <c r="HF97" s="207"/>
      <c r="HG97" s="207"/>
      <c r="HH97" s="207"/>
      <c r="HI97" s="207"/>
      <c r="HJ97" s="207"/>
      <c r="HK97" s="207"/>
      <c r="HL97" s="207"/>
      <c r="HM97" s="207"/>
      <c r="HN97" s="207"/>
      <c r="HO97" s="207"/>
      <c r="HP97" s="207"/>
      <c r="HQ97" s="207"/>
      <c r="HR97" s="207"/>
      <c r="HS97" s="207"/>
      <c r="HT97" s="207"/>
      <c r="HU97" s="207"/>
      <c r="HV97" s="207"/>
      <c r="HW97" s="207"/>
      <c r="HX97" s="207"/>
      <c r="HY97" s="207"/>
      <c r="HZ97" s="207"/>
      <c r="IA97" s="207"/>
      <c r="IB97" s="207"/>
      <c r="IC97" s="207"/>
      <c r="ID97" s="207"/>
      <c r="IE97" s="207"/>
      <c r="IF97" s="207"/>
      <c r="IG97" s="207"/>
      <c r="IH97" s="207"/>
      <c r="II97" s="207"/>
      <c r="IJ97" s="207"/>
    </row>
    <row r="98" spans="1:256" s="204" customFormat="1" ht="19.5" customHeight="1">
      <c r="A98" s="461"/>
      <c r="B98" s="208"/>
      <c r="C98" s="209" t="s">
        <v>101</v>
      </c>
      <c r="D98" s="208" t="s">
        <v>51</v>
      </c>
      <c r="E98" s="208" t="s">
        <v>45</v>
      </c>
      <c r="F98" s="208">
        <v>60.36</v>
      </c>
      <c r="G98" s="208"/>
      <c r="H98" s="208"/>
      <c r="I98" s="208"/>
      <c r="J98" s="210"/>
      <c r="K98" s="210"/>
      <c r="L98" s="210"/>
      <c r="M98" s="210"/>
      <c r="N98" s="211"/>
      <c r="O98" s="211"/>
      <c r="P98" s="211"/>
      <c r="Q98" s="211"/>
      <c r="R98" s="211"/>
      <c r="S98" s="211"/>
      <c r="T98" s="211"/>
      <c r="U98" s="211"/>
      <c r="V98" s="211"/>
      <c r="W98" s="211"/>
      <c r="X98" s="211"/>
      <c r="Y98" s="211"/>
      <c r="Z98" s="211"/>
      <c r="AA98" s="211"/>
      <c r="AB98" s="211"/>
      <c r="AC98" s="211"/>
      <c r="AD98" s="211"/>
      <c r="AE98" s="211"/>
      <c r="AF98" s="211"/>
      <c r="AG98" s="211"/>
      <c r="AH98" s="211"/>
      <c r="AI98" s="211"/>
      <c r="AJ98" s="211"/>
      <c r="AK98" s="211"/>
      <c r="AL98" s="211"/>
      <c r="AM98" s="211"/>
      <c r="AN98" s="211"/>
      <c r="AO98" s="211"/>
      <c r="AP98" s="211"/>
      <c r="AQ98" s="211"/>
      <c r="AR98" s="211"/>
      <c r="AS98" s="211"/>
      <c r="AT98" s="211"/>
      <c r="AU98" s="211"/>
      <c r="AV98" s="211"/>
      <c r="AW98" s="211"/>
      <c r="AX98" s="211"/>
      <c r="AY98" s="211"/>
      <c r="AZ98" s="211"/>
      <c r="BA98" s="211"/>
      <c r="BB98" s="211"/>
      <c r="BC98" s="211"/>
      <c r="BD98" s="211"/>
      <c r="BE98" s="211"/>
      <c r="BF98" s="211"/>
      <c r="BG98" s="211"/>
      <c r="BH98" s="211"/>
      <c r="BI98" s="211"/>
      <c r="BJ98" s="211"/>
      <c r="BK98" s="211"/>
      <c r="BL98" s="211"/>
      <c r="BM98" s="211"/>
      <c r="BN98" s="211"/>
      <c r="BO98" s="211"/>
      <c r="BP98" s="211"/>
      <c r="BQ98" s="211"/>
      <c r="BR98" s="211"/>
      <c r="BS98" s="211"/>
      <c r="BT98" s="211"/>
      <c r="BU98" s="211"/>
      <c r="BV98" s="211"/>
      <c r="BW98" s="211"/>
      <c r="BX98" s="211"/>
      <c r="BY98" s="211"/>
      <c r="BZ98" s="211"/>
      <c r="CA98" s="211"/>
      <c r="CB98" s="211"/>
      <c r="CC98" s="211"/>
      <c r="CD98" s="211"/>
      <c r="CE98" s="211"/>
      <c r="CF98" s="211"/>
      <c r="CG98" s="211"/>
      <c r="CH98" s="211"/>
      <c r="CI98" s="211"/>
      <c r="CJ98" s="211"/>
      <c r="CK98" s="211"/>
      <c r="CL98" s="211"/>
      <c r="CM98" s="211"/>
      <c r="CN98" s="211"/>
      <c r="CO98" s="211"/>
      <c r="CP98" s="211"/>
      <c r="CQ98" s="211"/>
      <c r="CR98" s="211"/>
      <c r="CS98" s="211"/>
      <c r="CT98" s="211"/>
      <c r="CU98" s="211"/>
      <c r="CV98" s="211"/>
      <c r="CW98" s="211"/>
      <c r="CX98" s="211"/>
      <c r="CY98" s="211"/>
      <c r="CZ98" s="211"/>
      <c r="DA98" s="211"/>
      <c r="DB98" s="211"/>
      <c r="DC98" s="211"/>
      <c r="DD98" s="211"/>
      <c r="DE98" s="211"/>
      <c r="DF98" s="211"/>
      <c r="DG98" s="211"/>
      <c r="DH98" s="211"/>
      <c r="DI98" s="211"/>
      <c r="DJ98" s="211"/>
      <c r="DK98" s="211"/>
      <c r="DL98" s="211"/>
      <c r="DM98" s="211"/>
      <c r="DN98" s="211"/>
      <c r="DO98" s="211"/>
      <c r="DP98" s="211"/>
      <c r="DQ98" s="211"/>
      <c r="DR98" s="211"/>
      <c r="DS98" s="211"/>
      <c r="DT98" s="211"/>
      <c r="DU98" s="211"/>
      <c r="DV98" s="211"/>
      <c r="DW98" s="211"/>
      <c r="DX98" s="211"/>
      <c r="DY98" s="211"/>
      <c r="DZ98" s="211"/>
      <c r="EA98" s="211"/>
      <c r="EB98" s="211"/>
      <c r="EC98" s="211"/>
      <c r="ED98" s="211"/>
      <c r="EE98" s="211"/>
      <c r="EF98" s="211"/>
      <c r="EG98" s="211"/>
      <c r="EH98" s="211"/>
      <c r="EI98" s="211"/>
      <c r="EJ98" s="211"/>
      <c r="EK98" s="211"/>
      <c r="EL98" s="211"/>
      <c r="EM98" s="211"/>
      <c r="EN98" s="211"/>
      <c r="EO98" s="211"/>
      <c r="EP98" s="211"/>
      <c r="EQ98" s="211"/>
      <c r="ER98" s="211"/>
      <c r="ES98" s="211"/>
      <c r="ET98" s="211"/>
      <c r="EU98" s="211"/>
      <c r="EV98" s="211"/>
      <c r="EW98" s="211"/>
      <c r="EX98" s="211"/>
      <c r="EY98" s="211"/>
      <c r="EZ98" s="211"/>
      <c r="FA98" s="211"/>
      <c r="FB98" s="211"/>
      <c r="FC98" s="211"/>
      <c r="FD98" s="211"/>
      <c r="FE98" s="211"/>
      <c r="FF98" s="211"/>
      <c r="FG98" s="211"/>
      <c r="FH98" s="211"/>
      <c r="FI98" s="211"/>
      <c r="FJ98" s="211"/>
      <c r="FK98" s="211"/>
      <c r="FL98" s="211"/>
      <c r="FM98" s="211"/>
      <c r="FN98" s="211"/>
      <c r="FO98" s="211"/>
      <c r="FP98" s="211"/>
      <c r="FQ98" s="211"/>
      <c r="FR98" s="211"/>
      <c r="FS98" s="211"/>
      <c r="FT98" s="211"/>
      <c r="FU98" s="211"/>
      <c r="FV98" s="211"/>
      <c r="FW98" s="211"/>
      <c r="FX98" s="211"/>
      <c r="FY98" s="211"/>
      <c r="FZ98" s="211"/>
      <c r="GA98" s="211"/>
      <c r="GB98" s="211"/>
      <c r="GC98" s="211"/>
      <c r="GD98" s="211"/>
      <c r="GE98" s="211"/>
      <c r="GF98" s="211"/>
      <c r="GG98" s="211"/>
      <c r="GH98" s="211"/>
      <c r="GI98" s="211"/>
      <c r="GJ98" s="211"/>
      <c r="GK98" s="211"/>
      <c r="GL98" s="211"/>
      <c r="GM98" s="211"/>
      <c r="GN98" s="211"/>
      <c r="GO98" s="211"/>
      <c r="GP98" s="211"/>
      <c r="GQ98" s="211"/>
      <c r="GR98" s="211"/>
      <c r="GS98" s="211"/>
      <c r="GT98" s="211"/>
      <c r="GU98" s="211"/>
      <c r="GV98" s="211"/>
      <c r="GW98" s="211"/>
      <c r="GX98" s="211"/>
      <c r="GY98" s="211"/>
      <c r="GZ98" s="211"/>
      <c r="HA98" s="211"/>
      <c r="HB98" s="211"/>
      <c r="HC98" s="211"/>
      <c r="HD98" s="211"/>
      <c r="HE98" s="211"/>
      <c r="HF98" s="211"/>
      <c r="HG98" s="211"/>
      <c r="HH98" s="211"/>
      <c r="HI98" s="211"/>
      <c r="HJ98" s="211"/>
      <c r="HK98" s="211"/>
      <c r="HL98" s="211"/>
      <c r="HM98" s="211"/>
      <c r="HN98" s="211"/>
      <c r="HO98" s="211"/>
      <c r="HP98" s="211"/>
      <c r="HQ98" s="211"/>
      <c r="HR98" s="211"/>
      <c r="HS98" s="211"/>
      <c r="HT98" s="211"/>
      <c r="HU98" s="211"/>
      <c r="HV98" s="211"/>
      <c r="HW98" s="211"/>
      <c r="HX98" s="211"/>
      <c r="HY98" s="211"/>
      <c r="HZ98" s="211"/>
      <c r="IA98" s="211"/>
      <c r="IB98" s="211"/>
      <c r="IC98" s="211"/>
      <c r="ID98" s="211"/>
      <c r="IE98" s="211"/>
      <c r="IF98" s="211"/>
      <c r="IG98" s="211"/>
      <c r="IH98" s="211"/>
      <c r="II98" s="211"/>
      <c r="IJ98" s="211"/>
    </row>
    <row r="99" spans="1:256" s="204" customFormat="1" ht="19.5" customHeight="1">
      <c r="A99" s="461"/>
      <c r="B99" s="208"/>
      <c r="C99" s="209" t="s">
        <v>102</v>
      </c>
      <c r="D99" s="208" t="s">
        <v>77</v>
      </c>
      <c r="E99" s="208" t="s">
        <v>45</v>
      </c>
      <c r="F99" s="208">
        <v>1.17</v>
      </c>
      <c r="G99" s="208"/>
      <c r="H99" s="208"/>
      <c r="I99" s="411"/>
      <c r="J99" s="212"/>
      <c r="K99" s="212"/>
      <c r="L99" s="212"/>
      <c r="M99" s="212"/>
      <c r="N99" s="211"/>
      <c r="O99" s="211"/>
      <c r="P99" s="211"/>
      <c r="Q99" s="211"/>
      <c r="R99" s="211"/>
      <c r="S99" s="211"/>
      <c r="T99" s="211"/>
      <c r="U99" s="211"/>
      <c r="V99" s="211"/>
      <c r="W99" s="211"/>
      <c r="X99" s="211"/>
      <c r="Y99" s="211"/>
      <c r="Z99" s="211"/>
      <c r="AA99" s="211"/>
      <c r="AB99" s="211"/>
      <c r="AC99" s="211"/>
      <c r="AD99" s="211"/>
      <c r="AE99" s="211"/>
      <c r="AF99" s="211"/>
      <c r="AG99" s="211"/>
      <c r="AH99" s="211"/>
      <c r="AI99" s="211"/>
      <c r="AJ99" s="211"/>
      <c r="AK99" s="211"/>
      <c r="AL99" s="211"/>
      <c r="AM99" s="211"/>
      <c r="AN99" s="211"/>
      <c r="AO99" s="211"/>
      <c r="AP99" s="211"/>
      <c r="AQ99" s="211"/>
      <c r="AR99" s="211"/>
      <c r="AS99" s="211"/>
      <c r="AT99" s="211"/>
      <c r="AU99" s="211"/>
      <c r="AV99" s="211"/>
      <c r="AW99" s="211"/>
      <c r="AX99" s="211"/>
      <c r="AY99" s="211"/>
      <c r="AZ99" s="211"/>
      <c r="BA99" s="211"/>
      <c r="BB99" s="211"/>
      <c r="BC99" s="211"/>
      <c r="BD99" s="211"/>
      <c r="BE99" s="211"/>
      <c r="BF99" s="211"/>
      <c r="BG99" s="211"/>
      <c r="BH99" s="211"/>
      <c r="BI99" s="211"/>
      <c r="BJ99" s="211"/>
      <c r="BK99" s="211"/>
      <c r="BL99" s="211"/>
      <c r="BM99" s="211"/>
      <c r="BN99" s="211"/>
      <c r="BO99" s="211"/>
      <c r="BP99" s="211"/>
      <c r="BQ99" s="211"/>
      <c r="BR99" s="211"/>
      <c r="BS99" s="211"/>
      <c r="BT99" s="211"/>
      <c r="BU99" s="211"/>
      <c r="BV99" s="211"/>
      <c r="BW99" s="211"/>
      <c r="BX99" s="211"/>
      <c r="BY99" s="211"/>
      <c r="BZ99" s="211"/>
      <c r="CA99" s="211"/>
      <c r="CB99" s="211"/>
      <c r="CC99" s="211"/>
      <c r="CD99" s="211"/>
      <c r="CE99" s="211"/>
      <c r="CF99" s="211"/>
      <c r="CG99" s="211"/>
      <c r="CH99" s="211"/>
      <c r="CI99" s="211"/>
      <c r="CJ99" s="211"/>
      <c r="CK99" s="211"/>
      <c r="CL99" s="211"/>
      <c r="CM99" s="211"/>
      <c r="CN99" s="211"/>
      <c r="CO99" s="211"/>
      <c r="CP99" s="211"/>
      <c r="CQ99" s="211"/>
      <c r="CR99" s="211"/>
      <c r="CS99" s="211"/>
      <c r="CT99" s="211"/>
      <c r="CU99" s="211"/>
      <c r="CV99" s="211"/>
      <c r="CW99" s="211"/>
      <c r="CX99" s="211"/>
      <c r="CY99" s="211"/>
      <c r="CZ99" s="211"/>
      <c r="DA99" s="211"/>
      <c r="DB99" s="211"/>
      <c r="DC99" s="211"/>
      <c r="DD99" s="211"/>
      <c r="DE99" s="211"/>
      <c r="DF99" s="211"/>
      <c r="DG99" s="211"/>
      <c r="DH99" s="211"/>
      <c r="DI99" s="211"/>
      <c r="DJ99" s="211"/>
      <c r="DK99" s="211"/>
      <c r="DL99" s="211"/>
      <c r="DM99" s="211"/>
      <c r="DN99" s="211"/>
      <c r="DO99" s="211"/>
      <c r="DP99" s="211"/>
      <c r="DQ99" s="211"/>
      <c r="DR99" s="211"/>
      <c r="DS99" s="211"/>
      <c r="DT99" s="211"/>
      <c r="DU99" s="211"/>
      <c r="DV99" s="211"/>
      <c r="DW99" s="211"/>
      <c r="DX99" s="211"/>
      <c r="DY99" s="211"/>
      <c r="DZ99" s="211"/>
      <c r="EA99" s="211"/>
      <c r="EB99" s="211"/>
      <c r="EC99" s="211"/>
      <c r="ED99" s="211"/>
      <c r="EE99" s="211"/>
      <c r="EF99" s="211"/>
      <c r="EG99" s="211"/>
      <c r="EH99" s="211"/>
      <c r="EI99" s="211"/>
      <c r="EJ99" s="211"/>
      <c r="EK99" s="211"/>
      <c r="EL99" s="211"/>
      <c r="EM99" s="211"/>
      <c r="EN99" s="211"/>
      <c r="EO99" s="211"/>
      <c r="EP99" s="211"/>
      <c r="EQ99" s="211"/>
      <c r="ER99" s="211"/>
      <c r="ES99" s="211"/>
      <c r="ET99" s="211"/>
      <c r="EU99" s="211"/>
      <c r="EV99" s="211"/>
      <c r="EW99" s="211"/>
      <c r="EX99" s="211"/>
      <c r="EY99" s="211"/>
      <c r="EZ99" s="211"/>
      <c r="FA99" s="211"/>
      <c r="FB99" s="211"/>
      <c r="FC99" s="211"/>
      <c r="FD99" s="211"/>
      <c r="FE99" s="211"/>
      <c r="FF99" s="211"/>
      <c r="FG99" s="211"/>
      <c r="FH99" s="211"/>
      <c r="FI99" s="211"/>
      <c r="FJ99" s="211"/>
      <c r="FK99" s="211"/>
      <c r="FL99" s="211"/>
      <c r="FM99" s="211"/>
      <c r="FN99" s="211"/>
      <c r="FO99" s="211"/>
      <c r="FP99" s="211"/>
      <c r="FQ99" s="211"/>
      <c r="FR99" s="211"/>
      <c r="FS99" s="211"/>
      <c r="FT99" s="211"/>
      <c r="FU99" s="211"/>
      <c r="FV99" s="211"/>
      <c r="FW99" s="211"/>
      <c r="FX99" s="211"/>
      <c r="FY99" s="211"/>
      <c r="FZ99" s="211"/>
      <c r="GA99" s="211"/>
      <c r="GB99" s="211"/>
      <c r="GC99" s="211"/>
      <c r="GD99" s="211"/>
      <c r="GE99" s="211"/>
      <c r="GF99" s="211"/>
      <c r="GG99" s="211"/>
      <c r="GH99" s="211"/>
      <c r="GI99" s="211"/>
      <c r="GJ99" s="211"/>
      <c r="GK99" s="211"/>
      <c r="GL99" s="211"/>
      <c r="GM99" s="211"/>
      <c r="GN99" s="211"/>
      <c r="GO99" s="211"/>
      <c r="GP99" s="211"/>
      <c r="GQ99" s="211"/>
      <c r="GR99" s="211"/>
      <c r="GS99" s="211"/>
      <c r="GT99" s="211"/>
      <c r="GU99" s="211"/>
      <c r="GV99" s="211"/>
      <c r="GW99" s="211"/>
      <c r="GX99" s="211"/>
      <c r="GY99" s="211"/>
      <c r="GZ99" s="211"/>
      <c r="HA99" s="211"/>
      <c r="HB99" s="211"/>
      <c r="HC99" s="211"/>
      <c r="HD99" s="211"/>
      <c r="HE99" s="211"/>
      <c r="HF99" s="211"/>
      <c r="HG99" s="211"/>
      <c r="HH99" s="211"/>
      <c r="HI99" s="211"/>
      <c r="HJ99" s="211"/>
      <c r="HK99" s="211"/>
      <c r="HL99" s="211"/>
      <c r="HM99" s="211"/>
      <c r="HN99" s="211"/>
      <c r="HO99" s="211"/>
      <c r="HP99" s="211"/>
      <c r="HQ99" s="211"/>
      <c r="HR99" s="211"/>
      <c r="HS99" s="211"/>
      <c r="HT99" s="211"/>
      <c r="HU99" s="211"/>
      <c r="HV99" s="211"/>
      <c r="HW99" s="211"/>
      <c r="HX99" s="211"/>
      <c r="HY99" s="211"/>
      <c r="HZ99" s="211"/>
      <c r="IA99" s="211"/>
      <c r="IB99" s="211"/>
      <c r="IC99" s="211"/>
      <c r="ID99" s="211"/>
      <c r="IE99" s="211"/>
      <c r="IF99" s="211"/>
      <c r="IG99" s="211"/>
      <c r="IH99" s="211"/>
      <c r="II99" s="211"/>
      <c r="IJ99" s="211"/>
    </row>
    <row r="100" spans="1:256" s="204" customFormat="1" ht="19.5" customHeight="1">
      <c r="A100" s="461"/>
      <c r="B100" s="208"/>
      <c r="C100" s="209" t="s">
        <v>103</v>
      </c>
      <c r="D100" s="208" t="s">
        <v>77</v>
      </c>
      <c r="E100" s="208" t="s">
        <v>45</v>
      </c>
      <c r="F100" s="208">
        <v>3.9</v>
      </c>
      <c r="G100" s="208"/>
      <c r="H100" s="208"/>
      <c r="I100" s="411"/>
      <c r="J100" s="212"/>
      <c r="K100" s="212"/>
      <c r="L100" s="212"/>
      <c r="M100" s="212"/>
      <c r="N100" s="211"/>
      <c r="O100" s="211"/>
      <c r="P100" s="211"/>
      <c r="Q100" s="211"/>
      <c r="R100" s="211"/>
      <c r="S100" s="211"/>
      <c r="T100" s="211"/>
      <c r="U100" s="211"/>
      <c r="V100" s="211"/>
      <c r="W100" s="211"/>
      <c r="X100" s="211"/>
      <c r="Y100" s="211"/>
      <c r="Z100" s="211"/>
      <c r="AA100" s="211"/>
      <c r="AB100" s="211"/>
      <c r="AC100" s="211"/>
      <c r="AD100" s="211"/>
      <c r="AE100" s="211"/>
      <c r="AF100" s="211"/>
      <c r="AG100" s="211"/>
      <c r="AH100" s="211"/>
      <c r="AI100" s="211"/>
      <c r="AJ100" s="211"/>
      <c r="AK100" s="211"/>
      <c r="AL100" s="211"/>
      <c r="AM100" s="211"/>
      <c r="AN100" s="211"/>
      <c r="AO100" s="211"/>
      <c r="AP100" s="211"/>
      <c r="AQ100" s="211"/>
      <c r="AR100" s="211"/>
      <c r="AS100" s="211"/>
      <c r="AT100" s="211"/>
      <c r="AU100" s="211"/>
      <c r="AV100" s="211"/>
      <c r="AW100" s="211"/>
      <c r="AX100" s="211"/>
      <c r="AY100" s="211"/>
      <c r="AZ100" s="211"/>
      <c r="BA100" s="211"/>
      <c r="BB100" s="211"/>
      <c r="BC100" s="211"/>
      <c r="BD100" s="211"/>
      <c r="BE100" s="211"/>
      <c r="BF100" s="211"/>
      <c r="BG100" s="211"/>
      <c r="BH100" s="211"/>
      <c r="BI100" s="211"/>
      <c r="BJ100" s="211"/>
      <c r="BK100" s="211"/>
      <c r="BL100" s="211"/>
      <c r="BM100" s="211"/>
      <c r="BN100" s="211"/>
      <c r="BO100" s="211"/>
      <c r="BP100" s="211"/>
      <c r="BQ100" s="211"/>
      <c r="BR100" s="211"/>
      <c r="BS100" s="211"/>
      <c r="BT100" s="211"/>
      <c r="BU100" s="211"/>
      <c r="BV100" s="211"/>
      <c r="BW100" s="211"/>
      <c r="BX100" s="211"/>
      <c r="BY100" s="211"/>
      <c r="BZ100" s="211"/>
      <c r="CA100" s="211"/>
      <c r="CB100" s="211"/>
      <c r="CC100" s="211"/>
      <c r="CD100" s="211"/>
      <c r="CE100" s="211"/>
      <c r="CF100" s="211"/>
      <c r="CG100" s="211"/>
      <c r="CH100" s="211"/>
      <c r="CI100" s="211"/>
      <c r="CJ100" s="211"/>
      <c r="CK100" s="211"/>
      <c r="CL100" s="211"/>
      <c r="CM100" s="211"/>
      <c r="CN100" s="211"/>
      <c r="CO100" s="211"/>
      <c r="CP100" s="211"/>
      <c r="CQ100" s="211"/>
      <c r="CR100" s="211"/>
      <c r="CS100" s="211"/>
      <c r="CT100" s="211"/>
      <c r="CU100" s="211"/>
      <c r="CV100" s="211"/>
      <c r="CW100" s="211"/>
      <c r="CX100" s="211"/>
      <c r="CY100" s="211"/>
      <c r="CZ100" s="211"/>
      <c r="DA100" s="211"/>
      <c r="DB100" s="211"/>
      <c r="DC100" s="211"/>
      <c r="DD100" s="211"/>
      <c r="DE100" s="211"/>
      <c r="DF100" s="211"/>
      <c r="DG100" s="211"/>
      <c r="DH100" s="211"/>
      <c r="DI100" s="211"/>
      <c r="DJ100" s="211"/>
      <c r="DK100" s="211"/>
      <c r="DL100" s="211"/>
      <c r="DM100" s="211"/>
      <c r="DN100" s="211"/>
      <c r="DO100" s="211"/>
      <c r="DP100" s="211"/>
      <c r="DQ100" s="211"/>
      <c r="DR100" s="211"/>
      <c r="DS100" s="211"/>
      <c r="DT100" s="211"/>
      <c r="DU100" s="211"/>
      <c r="DV100" s="211"/>
      <c r="DW100" s="211"/>
      <c r="DX100" s="211"/>
      <c r="DY100" s="211"/>
      <c r="DZ100" s="211"/>
      <c r="EA100" s="211"/>
      <c r="EB100" s="211"/>
      <c r="EC100" s="211"/>
      <c r="ED100" s="211"/>
      <c r="EE100" s="211"/>
      <c r="EF100" s="211"/>
      <c r="EG100" s="211"/>
      <c r="EH100" s="211"/>
      <c r="EI100" s="211"/>
      <c r="EJ100" s="211"/>
      <c r="EK100" s="211"/>
      <c r="EL100" s="211"/>
      <c r="EM100" s="211"/>
      <c r="EN100" s="211"/>
      <c r="EO100" s="211"/>
      <c r="EP100" s="211"/>
      <c r="EQ100" s="211"/>
      <c r="ER100" s="211"/>
      <c r="ES100" s="211"/>
      <c r="ET100" s="211"/>
      <c r="EU100" s="211"/>
      <c r="EV100" s="211"/>
      <c r="EW100" s="211"/>
      <c r="EX100" s="211"/>
      <c r="EY100" s="211"/>
      <c r="EZ100" s="211"/>
      <c r="FA100" s="211"/>
      <c r="FB100" s="211"/>
      <c r="FC100" s="211"/>
      <c r="FD100" s="211"/>
      <c r="FE100" s="211"/>
      <c r="FF100" s="211"/>
      <c r="FG100" s="211"/>
      <c r="FH100" s="211"/>
      <c r="FI100" s="211"/>
      <c r="FJ100" s="211"/>
      <c r="FK100" s="211"/>
      <c r="FL100" s="211"/>
      <c r="FM100" s="211"/>
      <c r="FN100" s="211"/>
      <c r="FO100" s="211"/>
      <c r="FP100" s="211"/>
      <c r="FQ100" s="211"/>
      <c r="FR100" s="211"/>
      <c r="FS100" s="211"/>
      <c r="FT100" s="211"/>
      <c r="FU100" s="211"/>
      <c r="FV100" s="211"/>
      <c r="FW100" s="211"/>
      <c r="FX100" s="211"/>
      <c r="FY100" s="211"/>
      <c r="FZ100" s="211"/>
      <c r="GA100" s="211"/>
      <c r="GB100" s="211"/>
      <c r="GC100" s="211"/>
      <c r="GD100" s="211"/>
      <c r="GE100" s="211"/>
      <c r="GF100" s="211"/>
      <c r="GG100" s="211"/>
      <c r="GH100" s="211"/>
      <c r="GI100" s="211"/>
      <c r="GJ100" s="211"/>
      <c r="GK100" s="211"/>
      <c r="GL100" s="211"/>
      <c r="GM100" s="211"/>
      <c r="GN100" s="211"/>
      <c r="GO100" s="211"/>
      <c r="GP100" s="211"/>
      <c r="GQ100" s="211"/>
      <c r="GR100" s="211"/>
      <c r="GS100" s="211"/>
      <c r="GT100" s="211"/>
      <c r="GU100" s="211"/>
      <c r="GV100" s="211"/>
      <c r="GW100" s="211"/>
      <c r="GX100" s="211"/>
      <c r="GY100" s="211"/>
      <c r="GZ100" s="211"/>
      <c r="HA100" s="211"/>
      <c r="HB100" s="211"/>
      <c r="HC100" s="211"/>
      <c r="HD100" s="211"/>
      <c r="HE100" s="211"/>
      <c r="HF100" s="211"/>
      <c r="HG100" s="211"/>
      <c r="HH100" s="211"/>
      <c r="HI100" s="211"/>
      <c r="HJ100" s="211"/>
      <c r="HK100" s="211"/>
      <c r="HL100" s="211"/>
      <c r="HM100" s="211"/>
      <c r="HN100" s="211"/>
      <c r="HO100" s="211"/>
      <c r="HP100" s="211"/>
      <c r="HQ100" s="211"/>
      <c r="HR100" s="211"/>
      <c r="HS100" s="211"/>
      <c r="HT100" s="211"/>
      <c r="HU100" s="211"/>
      <c r="HV100" s="211"/>
      <c r="HW100" s="211"/>
      <c r="HX100" s="211"/>
      <c r="HY100" s="211"/>
      <c r="HZ100" s="211"/>
      <c r="IA100" s="211"/>
      <c r="IB100" s="211"/>
      <c r="IC100" s="211"/>
      <c r="ID100" s="211"/>
      <c r="IE100" s="211"/>
      <c r="IF100" s="211"/>
      <c r="IG100" s="211"/>
      <c r="IH100" s="211"/>
      <c r="II100" s="211"/>
      <c r="IJ100" s="211"/>
    </row>
    <row r="101" spans="1:256" s="204" customFormat="1" ht="19.5" customHeight="1">
      <c r="A101" s="461"/>
      <c r="B101" s="156"/>
      <c r="C101" s="157" t="s">
        <v>99</v>
      </c>
      <c r="D101" s="156" t="s">
        <v>51</v>
      </c>
      <c r="E101" s="156">
        <v>0.2</v>
      </c>
      <c r="F101" s="156">
        <f>E101*E95</f>
        <v>0.4</v>
      </c>
      <c r="G101" s="156"/>
      <c r="H101" s="156"/>
      <c r="I101" s="156"/>
      <c r="J101" s="176"/>
      <c r="K101" s="176"/>
      <c r="L101" s="176"/>
      <c r="M101" s="176"/>
      <c r="N101" s="206"/>
      <c r="O101" s="206"/>
      <c r="P101" s="206"/>
      <c r="Q101" s="206"/>
      <c r="R101" s="206"/>
      <c r="S101" s="206"/>
      <c r="T101" s="206"/>
      <c r="U101" s="206"/>
      <c r="V101" s="206"/>
      <c r="W101" s="206"/>
      <c r="X101" s="206"/>
      <c r="Y101" s="206"/>
      <c r="Z101" s="206"/>
      <c r="AA101" s="206"/>
      <c r="AB101" s="206"/>
      <c r="AC101" s="206"/>
      <c r="AD101" s="206"/>
      <c r="AE101" s="206"/>
      <c r="AF101" s="206"/>
      <c r="AG101" s="206"/>
      <c r="AH101" s="206"/>
      <c r="AI101" s="206"/>
      <c r="AJ101" s="206"/>
      <c r="AK101" s="206"/>
      <c r="AL101" s="206"/>
      <c r="AM101" s="206"/>
      <c r="AN101" s="206"/>
      <c r="AO101" s="206"/>
      <c r="AP101" s="206"/>
      <c r="AQ101" s="206"/>
      <c r="AR101" s="206"/>
      <c r="AS101" s="206"/>
      <c r="AT101" s="206"/>
      <c r="AU101" s="206"/>
      <c r="AV101" s="206"/>
      <c r="AW101" s="206"/>
      <c r="AX101" s="206"/>
      <c r="AY101" s="206"/>
      <c r="AZ101" s="206"/>
      <c r="BA101" s="206"/>
      <c r="BB101" s="206"/>
      <c r="BC101" s="206"/>
      <c r="BD101" s="206"/>
      <c r="BE101" s="206"/>
      <c r="BF101" s="206"/>
      <c r="BG101" s="206"/>
      <c r="BH101" s="206"/>
      <c r="BI101" s="206"/>
      <c r="BJ101" s="206"/>
      <c r="BK101" s="206"/>
      <c r="BL101" s="206"/>
      <c r="BM101" s="206"/>
      <c r="BN101" s="206"/>
      <c r="BO101" s="206"/>
      <c r="BP101" s="206"/>
      <c r="BQ101" s="206"/>
      <c r="BR101" s="206"/>
      <c r="BS101" s="206"/>
      <c r="BT101" s="206"/>
      <c r="BU101" s="206"/>
      <c r="BV101" s="206"/>
      <c r="BW101" s="206"/>
      <c r="BX101" s="206"/>
      <c r="BY101" s="206"/>
      <c r="BZ101" s="206"/>
      <c r="CA101" s="206"/>
      <c r="CB101" s="206"/>
      <c r="CC101" s="206"/>
      <c r="CD101" s="206"/>
      <c r="CE101" s="206"/>
      <c r="CF101" s="206"/>
      <c r="CG101" s="206"/>
      <c r="CH101" s="206"/>
      <c r="CI101" s="206"/>
      <c r="CJ101" s="206"/>
      <c r="CK101" s="206"/>
      <c r="CL101" s="206"/>
      <c r="CM101" s="206"/>
      <c r="CN101" s="206"/>
      <c r="CO101" s="206"/>
      <c r="CP101" s="206"/>
      <c r="CQ101" s="206"/>
      <c r="CR101" s="206"/>
      <c r="CS101" s="206"/>
      <c r="CT101" s="206"/>
      <c r="CU101" s="206"/>
      <c r="CV101" s="206"/>
      <c r="CW101" s="206"/>
      <c r="CX101" s="206"/>
      <c r="CY101" s="206"/>
      <c r="CZ101" s="206"/>
      <c r="DA101" s="206"/>
      <c r="DB101" s="206"/>
      <c r="DC101" s="206"/>
      <c r="DD101" s="206"/>
      <c r="DE101" s="206"/>
      <c r="DF101" s="206"/>
      <c r="DG101" s="206"/>
      <c r="DH101" s="206"/>
      <c r="DI101" s="206"/>
      <c r="DJ101" s="206"/>
      <c r="DK101" s="206"/>
      <c r="DL101" s="206"/>
      <c r="DM101" s="206"/>
      <c r="DN101" s="206"/>
      <c r="DO101" s="206"/>
      <c r="DP101" s="206"/>
      <c r="DQ101" s="206"/>
      <c r="DR101" s="206"/>
      <c r="DS101" s="206"/>
      <c r="DT101" s="206"/>
      <c r="DU101" s="206"/>
      <c r="DV101" s="206"/>
      <c r="DW101" s="206"/>
      <c r="DX101" s="206"/>
      <c r="DY101" s="206"/>
      <c r="DZ101" s="206"/>
      <c r="EA101" s="206"/>
      <c r="EB101" s="206"/>
      <c r="EC101" s="206"/>
      <c r="ED101" s="206"/>
      <c r="EE101" s="206"/>
      <c r="EF101" s="206"/>
      <c r="EG101" s="206"/>
      <c r="EH101" s="206"/>
      <c r="EI101" s="206"/>
      <c r="EJ101" s="206"/>
      <c r="EK101" s="206"/>
      <c r="EL101" s="206"/>
      <c r="EM101" s="206"/>
      <c r="EN101" s="206"/>
      <c r="EO101" s="206"/>
      <c r="EP101" s="206"/>
      <c r="EQ101" s="206"/>
      <c r="ER101" s="206"/>
      <c r="ES101" s="206"/>
      <c r="ET101" s="206"/>
      <c r="EU101" s="206"/>
      <c r="EV101" s="206"/>
      <c r="EW101" s="206"/>
      <c r="EX101" s="206"/>
      <c r="EY101" s="206"/>
      <c r="EZ101" s="206"/>
      <c r="FA101" s="206"/>
      <c r="FB101" s="206"/>
      <c r="FC101" s="206"/>
      <c r="FD101" s="206"/>
      <c r="FE101" s="206"/>
      <c r="FF101" s="206"/>
      <c r="FG101" s="206"/>
      <c r="FH101" s="206"/>
      <c r="FI101" s="206"/>
      <c r="FJ101" s="206"/>
      <c r="FK101" s="206"/>
      <c r="FL101" s="206"/>
      <c r="FM101" s="206"/>
      <c r="FN101" s="206"/>
      <c r="FO101" s="206"/>
      <c r="FP101" s="206"/>
      <c r="FQ101" s="206"/>
      <c r="FR101" s="206"/>
      <c r="FS101" s="206"/>
      <c r="FT101" s="206"/>
      <c r="FU101" s="206"/>
      <c r="FV101" s="206"/>
      <c r="FW101" s="206"/>
      <c r="FX101" s="206"/>
      <c r="FY101" s="206"/>
      <c r="FZ101" s="206"/>
      <c r="GA101" s="206"/>
      <c r="GB101" s="206"/>
      <c r="GC101" s="206"/>
      <c r="GD101" s="206"/>
      <c r="GE101" s="206"/>
      <c r="GF101" s="206"/>
      <c r="GG101" s="206"/>
      <c r="GH101" s="206"/>
      <c r="GI101" s="206"/>
      <c r="GJ101" s="206"/>
      <c r="GK101" s="206"/>
      <c r="GL101" s="206"/>
      <c r="GM101" s="206"/>
      <c r="GN101" s="206"/>
      <c r="GO101" s="206"/>
      <c r="GP101" s="206"/>
      <c r="GQ101" s="206"/>
      <c r="GR101" s="206"/>
      <c r="GS101" s="206"/>
      <c r="GT101" s="206"/>
      <c r="GU101" s="206"/>
      <c r="GV101" s="206"/>
      <c r="GW101" s="206"/>
      <c r="GX101" s="206"/>
      <c r="GY101" s="206"/>
      <c r="GZ101" s="206"/>
      <c r="HA101" s="206"/>
      <c r="HB101" s="206"/>
      <c r="HC101" s="206"/>
      <c r="HD101" s="206"/>
      <c r="HE101" s="206"/>
      <c r="HF101" s="206"/>
      <c r="HG101" s="206"/>
      <c r="HH101" s="206"/>
      <c r="HI101" s="206"/>
      <c r="HJ101" s="206"/>
      <c r="HK101" s="206"/>
      <c r="HL101" s="206"/>
      <c r="HM101" s="206"/>
      <c r="HN101" s="206"/>
      <c r="HO101" s="206"/>
      <c r="HP101" s="206"/>
      <c r="HQ101" s="206"/>
      <c r="HR101" s="206"/>
      <c r="HS101" s="206"/>
      <c r="HT101" s="206"/>
      <c r="HU101" s="206"/>
      <c r="HV101" s="206"/>
      <c r="HW101" s="206"/>
      <c r="HX101" s="206"/>
      <c r="HY101" s="206"/>
      <c r="HZ101" s="206"/>
      <c r="IA101" s="206"/>
      <c r="IB101" s="206"/>
      <c r="IC101" s="206"/>
      <c r="ID101" s="206"/>
      <c r="IE101" s="206"/>
      <c r="IF101" s="206"/>
      <c r="IG101" s="206"/>
      <c r="IH101" s="206"/>
      <c r="II101" s="206"/>
      <c r="IJ101" s="206"/>
    </row>
    <row r="102" spans="1:256" s="204" customFormat="1" ht="19.5" customHeight="1">
      <c r="A102" s="461"/>
      <c r="B102" s="156"/>
      <c r="C102" s="157" t="s">
        <v>90</v>
      </c>
      <c r="D102" s="156" t="s">
        <v>3</v>
      </c>
      <c r="E102" s="156">
        <v>0.11</v>
      </c>
      <c r="F102" s="156">
        <f>E102*E95</f>
        <v>0.22</v>
      </c>
      <c r="G102" s="156"/>
      <c r="H102" s="156"/>
      <c r="I102" s="156"/>
      <c r="J102" s="156"/>
      <c r="K102" s="156"/>
      <c r="L102" s="156"/>
      <c r="M102" s="156"/>
      <c r="N102" s="207"/>
      <c r="O102" s="207"/>
      <c r="P102" s="207"/>
      <c r="Q102" s="207"/>
      <c r="R102" s="207"/>
      <c r="S102" s="207"/>
      <c r="T102" s="207"/>
      <c r="U102" s="207"/>
      <c r="V102" s="207"/>
      <c r="W102" s="207"/>
      <c r="X102" s="207"/>
      <c r="Y102" s="207"/>
      <c r="Z102" s="207"/>
      <c r="AA102" s="207"/>
      <c r="AB102" s="207"/>
      <c r="AC102" s="207"/>
      <c r="AD102" s="207"/>
      <c r="AE102" s="207"/>
      <c r="AF102" s="207"/>
      <c r="AG102" s="207"/>
      <c r="AH102" s="207"/>
      <c r="AI102" s="207"/>
      <c r="AJ102" s="207"/>
      <c r="AK102" s="207"/>
      <c r="AL102" s="207"/>
      <c r="AM102" s="207"/>
      <c r="AN102" s="207"/>
      <c r="AO102" s="207"/>
      <c r="AP102" s="207"/>
      <c r="AQ102" s="207"/>
      <c r="AR102" s="207"/>
      <c r="AS102" s="207"/>
      <c r="AT102" s="207"/>
      <c r="AU102" s="207"/>
      <c r="AV102" s="207"/>
      <c r="AW102" s="207"/>
      <c r="AX102" s="207"/>
      <c r="AY102" s="207"/>
      <c r="AZ102" s="207"/>
      <c r="BA102" s="207"/>
      <c r="BB102" s="207"/>
      <c r="BC102" s="207"/>
      <c r="BD102" s="207"/>
      <c r="BE102" s="207"/>
      <c r="BF102" s="207"/>
      <c r="BG102" s="207"/>
      <c r="BH102" s="207"/>
      <c r="BI102" s="207"/>
      <c r="BJ102" s="207"/>
      <c r="BK102" s="207"/>
      <c r="BL102" s="207"/>
      <c r="BM102" s="207"/>
      <c r="BN102" s="207"/>
      <c r="BO102" s="207"/>
      <c r="BP102" s="207"/>
      <c r="BQ102" s="207"/>
      <c r="BR102" s="207"/>
      <c r="BS102" s="207"/>
      <c r="BT102" s="207"/>
      <c r="BU102" s="207"/>
      <c r="BV102" s="207"/>
      <c r="BW102" s="207"/>
      <c r="BX102" s="207"/>
      <c r="BY102" s="207"/>
      <c r="BZ102" s="207"/>
      <c r="CA102" s="207"/>
      <c r="CB102" s="207"/>
      <c r="CC102" s="207"/>
      <c r="CD102" s="207"/>
      <c r="CE102" s="207"/>
      <c r="CF102" s="207"/>
      <c r="CG102" s="207"/>
      <c r="CH102" s="207"/>
      <c r="CI102" s="207"/>
      <c r="CJ102" s="207"/>
      <c r="CK102" s="207"/>
      <c r="CL102" s="207"/>
      <c r="CM102" s="207"/>
      <c r="CN102" s="207"/>
      <c r="CO102" s="207"/>
      <c r="CP102" s="207"/>
      <c r="CQ102" s="207"/>
      <c r="CR102" s="207"/>
      <c r="CS102" s="207"/>
      <c r="CT102" s="207"/>
      <c r="CU102" s="207"/>
      <c r="CV102" s="207"/>
      <c r="CW102" s="207"/>
      <c r="CX102" s="207"/>
      <c r="CY102" s="207"/>
      <c r="CZ102" s="207"/>
      <c r="DA102" s="207"/>
      <c r="DB102" s="207"/>
      <c r="DC102" s="207"/>
      <c r="DD102" s="207"/>
      <c r="DE102" s="207"/>
      <c r="DF102" s="207"/>
      <c r="DG102" s="207"/>
      <c r="DH102" s="207"/>
      <c r="DI102" s="207"/>
      <c r="DJ102" s="207"/>
      <c r="DK102" s="207"/>
      <c r="DL102" s="207"/>
      <c r="DM102" s="207"/>
      <c r="DN102" s="207"/>
      <c r="DO102" s="207"/>
      <c r="DP102" s="207"/>
      <c r="DQ102" s="207"/>
      <c r="DR102" s="207"/>
      <c r="DS102" s="207"/>
      <c r="DT102" s="207"/>
      <c r="DU102" s="207"/>
      <c r="DV102" s="207"/>
      <c r="DW102" s="207"/>
      <c r="DX102" s="207"/>
      <c r="DY102" s="207"/>
      <c r="DZ102" s="207"/>
      <c r="EA102" s="207"/>
      <c r="EB102" s="207"/>
      <c r="EC102" s="207"/>
      <c r="ED102" s="207"/>
      <c r="EE102" s="207"/>
      <c r="EF102" s="207"/>
      <c r="EG102" s="207"/>
      <c r="EH102" s="207"/>
      <c r="EI102" s="207"/>
      <c r="EJ102" s="207"/>
      <c r="EK102" s="207"/>
      <c r="EL102" s="207"/>
      <c r="EM102" s="207"/>
      <c r="EN102" s="207"/>
      <c r="EO102" s="207"/>
      <c r="EP102" s="207"/>
      <c r="EQ102" s="207"/>
      <c r="ER102" s="207"/>
      <c r="ES102" s="207"/>
      <c r="ET102" s="207"/>
      <c r="EU102" s="207"/>
      <c r="EV102" s="207"/>
      <c r="EW102" s="207"/>
      <c r="EX102" s="207"/>
      <c r="EY102" s="207"/>
      <c r="EZ102" s="207"/>
      <c r="FA102" s="207"/>
      <c r="FB102" s="207"/>
      <c r="FC102" s="207"/>
      <c r="FD102" s="207"/>
      <c r="FE102" s="207"/>
      <c r="FF102" s="207"/>
      <c r="FG102" s="207"/>
      <c r="FH102" s="207"/>
      <c r="FI102" s="207"/>
      <c r="FJ102" s="207"/>
      <c r="FK102" s="207"/>
      <c r="FL102" s="207"/>
      <c r="FM102" s="207"/>
      <c r="FN102" s="207"/>
      <c r="FO102" s="207"/>
      <c r="FP102" s="207"/>
      <c r="FQ102" s="207"/>
      <c r="FR102" s="207"/>
      <c r="FS102" s="207"/>
      <c r="FT102" s="207"/>
      <c r="FU102" s="207"/>
      <c r="FV102" s="207"/>
      <c r="FW102" s="207"/>
      <c r="FX102" s="207"/>
      <c r="FY102" s="207"/>
      <c r="FZ102" s="207"/>
      <c r="GA102" s="207"/>
      <c r="GB102" s="207"/>
      <c r="GC102" s="207"/>
      <c r="GD102" s="207"/>
      <c r="GE102" s="207"/>
      <c r="GF102" s="207"/>
      <c r="GG102" s="207"/>
      <c r="GH102" s="207"/>
      <c r="GI102" s="207"/>
      <c r="GJ102" s="207"/>
      <c r="GK102" s="207"/>
      <c r="GL102" s="207"/>
      <c r="GM102" s="207"/>
      <c r="GN102" s="207"/>
      <c r="GO102" s="207"/>
      <c r="GP102" s="207"/>
      <c r="GQ102" s="207"/>
      <c r="GR102" s="207"/>
      <c r="GS102" s="207"/>
      <c r="GT102" s="207"/>
      <c r="GU102" s="207"/>
      <c r="GV102" s="207"/>
      <c r="GW102" s="207"/>
      <c r="GX102" s="207"/>
      <c r="GY102" s="207"/>
      <c r="GZ102" s="207"/>
      <c r="HA102" s="207"/>
      <c r="HB102" s="207"/>
      <c r="HC102" s="207"/>
      <c r="HD102" s="207"/>
      <c r="HE102" s="207"/>
      <c r="HF102" s="207"/>
      <c r="HG102" s="207"/>
      <c r="HH102" s="207"/>
      <c r="HI102" s="207"/>
      <c r="HJ102" s="207"/>
      <c r="HK102" s="207"/>
      <c r="HL102" s="207"/>
      <c r="HM102" s="207"/>
      <c r="HN102" s="207"/>
      <c r="HO102" s="207"/>
      <c r="HP102" s="207"/>
      <c r="HQ102" s="207"/>
      <c r="HR102" s="207"/>
      <c r="HS102" s="207"/>
      <c r="HT102" s="207"/>
      <c r="HU102" s="207"/>
      <c r="HV102" s="207"/>
      <c r="HW102" s="207"/>
      <c r="HX102" s="207"/>
      <c r="HY102" s="207"/>
      <c r="HZ102" s="207"/>
      <c r="IA102" s="207"/>
      <c r="IB102" s="207"/>
      <c r="IC102" s="207"/>
      <c r="ID102" s="207"/>
      <c r="IE102" s="207"/>
      <c r="IF102" s="207"/>
      <c r="IG102" s="207"/>
      <c r="IH102" s="207"/>
      <c r="II102" s="207"/>
      <c r="IJ102" s="207"/>
    </row>
    <row r="103" spans="1:256" s="204" customFormat="1" ht="19.5" customHeight="1">
      <c r="A103" s="461"/>
      <c r="B103" s="159"/>
      <c r="C103" s="157" t="s">
        <v>91</v>
      </c>
      <c r="D103" s="159" t="s">
        <v>3</v>
      </c>
      <c r="E103" s="159">
        <v>0.02</v>
      </c>
      <c r="F103" s="159">
        <f>E103*E95</f>
        <v>0.04</v>
      </c>
      <c r="G103" s="159"/>
      <c r="H103" s="159"/>
      <c r="I103" s="159"/>
      <c r="J103" s="159"/>
      <c r="K103" s="159"/>
      <c r="L103" s="159"/>
      <c r="M103" s="159"/>
      <c r="N103" s="207"/>
      <c r="O103" s="207"/>
      <c r="P103" s="207"/>
      <c r="Q103" s="207"/>
      <c r="R103" s="207"/>
      <c r="S103" s="207"/>
      <c r="T103" s="207"/>
      <c r="U103" s="207"/>
      <c r="V103" s="207"/>
      <c r="W103" s="207"/>
      <c r="X103" s="207"/>
      <c r="Y103" s="207"/>
      <c r="Z103" s="207"/>
      <c r="AA103" s="207"/>
      <c r="AB103" s="207"/>
      <c r="AC103" s="207"/>
      <c r="AD103" s="207"/>
      <c r="AE103" s="207"/>
      <c r="AF103" s="207"/>
      <c r="AG103" s="207"/>
      <c r="AH103" s="207"/>
      <c r="AI103" s="207"/>
      <c r="AJ103" s="207"/>
      <c r="AK103" s="207"/>
      <c r="AL103" s="207"/>
      <c r="AM103" s="207"/>
      <c r="AN103" s="207"/>
      <c r="AO103" s="207"/>
      <c r="AP103" s="207"/>
      <c r="AQ103" s="207"/>
      <c r="AR103" s="207"/>
      <c r="AS103" s="207"/>
      <c r="AT103" s="207"/>
      <c r="AU103" s="207"/>
      <c r="AV103" s="207"/>
      <c r="AW103" s="207"/>
      <c r="AX103" s="207"/>
      <c r="AY103" s="207"/>
      <c r="AZ103" s="207"/>
      <c r="BA103" s="207"/>
      <c r="BB103" s="207"/>
      <c r="BC103" s="207"/>
      <c r="BD103" s="207"/>
      <c r="BE103" s="207"/>
      <c r="BF103" s="207"/>
      <c r="BG103" s="207"/>
      <c r="BH103" s="207"/>
      <c r="BI103" s="207"/>
      <c r="BJ103" s="207"/>
      <c r="BK103" s="207"/>
      <c r="BL103" s="207"/>
      <c r="BM103" s="207"/>
      <c r="BN103" s="207"/>
      <c r="BO103" s="207"/>
      <c r="BP103" s="207"/>
      <c r="BQ103" s="207"/>
      <c r="BR103" s="207"/>
      <c r="BS103" s="207"/>
      <c r="BT103" s="207"/>
      <c r="BU103" s="207"/>
      <c r="BV103" s="207"/>
      <c r="BW103" s="207"/>
      <c r="BX103" s="207"/>
      <c r="BY103" s="207"/>
      <c r="BZ103" s="207"/>
      <c r="CA103" s="207"/>
      <c r="CB103" s="207"/>
      <c r="CC103" s="207"/>
      <c r="CD103" s="207"/>
      <c r="CE103" s="207"/>
      <c r="CF103" s="207"/>
      <c r="CG103" s="207"/>
      <c r="CH103" s="207"/>
      <c r="CI103" s="207"/>
      <c r="CJ103" s="207"/>
      <c r="CK103" s="207"/>
      <c r="CL103" s="207"/>
      <c r="CM103" s="207"/>
      <c r="CN103" s="207"/>
      <c r="CO103" s="207"/>
      <c r="CP103" s="207"/>
      <c r="CQ103" s="207"/>
      <c r="CR103" s="207"/>
      <c r="CS103" s="207"/>
      <c r="CT103" s="207"/>
      <c r="CU103" s="207"/>
      <c r="CV103" s="207"/>
      <c r="CW103" s="207"/>
      <c r="CX103" s="207"/>
      <c r="CY103" s="207"/>
      <c r="CZ103" s="207"/>
      <c r="DA103" s="207"/>
      <c r="DB103" s="207"/>
      <c r="DC103" s="207"/>
      <c r="DD103" s="207"/>
      <c r="DE103" s="207"/>
      <c r="DF103" s="207"/>
      <c r="DG103" s="207"/>
      <c r="DH103" s="207"/>
      <c r="DI103" s="207"/>
      <c r="DJ103" s="207"/>
      <c r="DK103" s="207"/>
      <c r="DL103" s="207"/>
      <c r="DM103" s="207"/>
      <c r="DN103" s="207"/>
      <c r="DO103" s="207"/>
      <c r="DP103" s="207"/>
      <c r="DQ103" s="207"/>
      <c r="DR103" s="207"/>
      <c r="DS103" s="207"/>
      <c r="DT103" s="207"/>
      <c r="DU103" s="207"/>
      <c r="DV103" s="207"/>
      <c r="DW103" s="207"/>
      <c r="DX103" s="207"/>
      <c r="DY103" s="207"/>
      <c r="DZ103" s="207"/>
      <c r="EA103" s="207"/>
      <c r="EB103" s="207"/>
      <c r="EC103" s="207"/>
      <c r="ED103" s="207"/>
      <c r="EE103" s="207"/>
      <c r="EF103" s="207"/>
      <c r="EG103" s="207"/>
      <c r="EH103" s="207"/>
      <c r="EI103" s="207"/>
      <c r="EJ103" s="207"/>
      <c r="EK103" s="207"/>
      <c r="EL103" s="207"/>
      <c r="EM103" s="207"/>
      <c r="EN103" s="207"/>
      <c r="EO103" s="207"/>
      <c r="EP103" s="207"/>
      <c r="EQ103" s="207"/>
      <c r="ER103" s="207"/>
      <c r="ES103" s="207"/>
      <c r="ET103" s="207"/>
      <c r="EU103" s="207"/>
      <c r="EV103" s="207"/>
      <c r="EW103" s="207"/>
      <c r="EX103" s="207"/>
      <c r="EY103" s="207"/>
      <c r="EZ103" s="207"/>
      <c r="FA103" s="207"/>
      <c r="FB103" s="207"/>
      <c r="FC103" s="207"/>
      <c r="FD103" s="207"/>
      <c r="FE103" s="207"/>
      <c r="FF103" s="207"/>
      <c r="FG103" s="207"/>
      <c r="FH103" s="207"/>
      <c r="FI103" s="207"/>
      <c r="FJ103" s="207"/>
      <c r="FK103" s="207"/>
      <c r="FL103" s="207"/>
      <c r="FM103" s="207"/>
      <c r="FN103" s="207"/>
      <c r="FO103" s="207"/>
      <c r="FP103" s="207"/>
      <c r="FQ103" s="207"/>
      <c r="FR103" s="207"/>
      <c r="FS103" s="207"/>
      <c r="FT103" s="207"/>
      <c r="FU103" s="207"/>
      <c r="FV103" s="207"/>
      <c r="FW103" s="207"/>
      <c r="FX103" s="207"/>
      <c r="FY103" s="207"/>
      <c r="FZ103" s="207"/>
      <c r="GA103" s="207"/>
      <c r="GB103" s="207"/>
      <c r="GC103" s="207"/>
      <c r="GD103" s="207"/>
      <c r="GE103" s="207"/>
      <c r="GF103" s="207"/>
      <c r="GG103" s="207"/>
      <c r="GH103" s="207"/>
      <c r="GI103" s="207"/>
      <c r="GJ103" s="207"/>
      <c r="GK103" s="207"/>
      <c r="GL103" s="207"/>
      <c r="GM103" s="207"/>
      <c r="GN103" s="207"/>
      <c r="GO103" s="207"/>
      <c r="GP103" s="207"/>
      <c r="GQ103" s="207"/>
      <c r="GR103" s="207"/>
      <c r="GS103" s="207"/>
      <c r="GT103" s="207"/>
      <c r="GU103" s="207"/>
      <c r="GV103" s="207"/>
      <c r="GW103" s="207"/>
      <c r="GX103" s="207"/>
      <c r="GY103" s="207"/>
      <c r="GZ103" s="207"/>
      <c r="HA103" s="207"/>
      <c r="HB103" s="207"/>
      <c r="HC103" s="207"/>
      <c r="HD103" s="207"/>
      <c r="HE103" s="207"/>
      <c r="HF103" s="207"/>
      <c r="HG103" s="207"/>
      <c r="HH103" s="207"/>
      <c r="HI103" s="207"/>
      <c r="HJ103" s="207"/>
      <c r="HK103" s="207"/>
      <c r="HL103" s="207"/>
      <c r="HM103" s="207"/>
      <c r="HN103" s="207"/>
      <c r="HO103" s="207"/>
      <c r="HP103" s="207"/>
      <c r="HQ103" s="207"/>
      <c r="HR103" s="207"/>
      <c r="HS103" s="207"/>
      <c r="HT103" s="207"/>
      <c r="HU103" s="207"/>
      <c r="HV103" s="207"/>
      <c r="HW103" s="207"/>
      <c r="HX103" s="207"/>
      <c r="HY103" s="207"/>
      <c r="HZ103" s="207"/>
      <c r="IA103" s="207"/>
      <c r="IB103" s="207"/>
      <c r="IC103" s="207"/>
      <c r="ID103" s="207"/>
      <c r="IE103" s="207"/>
      <c r="IF103" s="207"/>
      <c r="IG103" s="207"/>
      <c r="IH103" s="207"/>
      <c r="II103" s="207"/>
      <c r="IJ103" s="207"/>
    </row>
    <row r="104" spans="1:256" s="149" customFormat="1" ht="31.5">
      <c r="A104" s="446">
        <v>17</v>
      </c>
      <c r="B104" s="145" t="s">
        <v>104</v>
      </c>
      <c r="C104" s="146" t="s">
        <v>110</v>
      </c>
      <c r="D104" s="145" t="s">
        <v>109</v>
      </c>
      <c r="E104" s="145">
        <v>17.899999999999999</v>
      </c>
      <c r="F104" s="147"/>
      <c r="G104" s="145"/>
      <c r="H104" s="145"/>
      <c r="I104" s="145"/>
      <c r="J104" s="145"/>
      <c r="K104" s="145"/>
      <c r="L104" s="145"/>
      <c r="M104" s="145"/>
      <c r="N104" s="148"/>
      <c r="O104" s="148"/>
      <c r="P104" s="148"/>
      <c r="Q104" s="148"/>
    </row>
    <row r="105" spans="1:256" s="153" customFormat="1" ht="15.75">
      <c r="A105" s="446"/>
      <c r="B105" s="150"/>
      <c r="C105" s="151" t="s">
        <v>105</v>
      </c>
      <c r="D105" s="150" t="s">
        <v>21</v>
      </c>
      <c r="E105" s="150">
        <v>0.68</v>
      </c>
      <c r="F105" s="152">
        <f>E104*E105</f>
        <v>12.172000000000001</v>
      </c>
      <c r="G105" s="412"/>
      <c r="H105" s="80"/>
      <c r="I105" s="59"/>
      <c r="J105" s="59"/>
      <c r="K105" s="59"/>
      <c r="L105" s="59"/>
      <c r="M105" s="59"/>
      <c r="N105" s="148"/>
      <c r="O105" s="148"/>
      <c r="P105" s="148"/>
      <c r="Q105" s="148"/>
    </row>
    <row r="106" spans="1:256" s="153" customFormat="1" ht="15.75">
      <c r="A106" s="446"/>
      <c r="B106" s="150"/>
      <c r="C106" s="151" t="s">
        <v>106</v>
      </c>
      <c r="D106" s="150" t="s">
        <v>107</v>
      </c>
      <c r="E106" s="150">
        <v>0.251</v>
      </c>
      <c r="F106" s="152">
        <f>E104*E106</f>
        <v>4.4928999999999997</v>
      </c>
      <c r="G106" s="150"/>
      <c r="H106" s="150"/>
      <c r="I106" s="154"/>
      <c r="J106" s="150"/>
      <c r="K106" s="150"/>
      <c r="L106" s="150"/>
      <c r="M106" s="155"/>
      <c r="N106" s="148"/>
      <c r="O106" s="148"/>
      <c r="P106" s="148"/>
      <c r="Q106" s="148"/>
    </row>
    <row r="107" spans="1:256" s="158" customFormat="1" ht="15.75">
      <c r="A107" s="446"/>
      <c r="B107" s="156"/>
      <c r="C107" s="157" t="s">
        <v>22</v>
      </c>
      <c r="D107" s="156" t="s">
        <v>3</v>
      </c>
      <c r="E107" s="156">
        <v>2.9999999999999997E-4</v>
      </c>
      <c r="F107" s="57">
        <f>E107*E104</f>
        <v>5.3699999999999989E-3</v>
      </c>
      <c r="G107" s="156"/>
      <c r="H107" s="156"/>
      <c r="I107" s="156"/>
      <c r="J107" s="156"/>
      <c r="K107" s="156"/>
      <c r="L107" s="57"/>
      <c r="M107" s="59"/>
      <c r="N107" s="148"/>
      <c r="O107" s="148"/>
      <c r="P107" s="148"/>
      <c r="Q107" s="148"/>
    </row>
    <row r="108" spans="1:256" s="158" customFormat="1" ht="15.75">
      <c r="A108" s="446"/>
      <c r="B108" s="159"/>
      <c r="C108" s="157" t="s">
        <v>108</v>
      </c>
      <c r="D108" s="159" t="s">
        <v>3</v>
      </c>
      <c r="E108" s="159">
        <v>1.9E-3</v>
      </c>
      <c r="F108" s="161">
        <f>E108*E104</f>
        <v>3.4009999999999999E-2</v>
      </c>
      <c r="G108" s="159"/>
      <c r="H108" s="159"/>
      <c r="I108" s="159"/>
      <c r="J108" s="161"/>
      <c r="K108" s="159"/>
      <c r="L108" s="159"/>
      <c r="M108" s="67"/>
      <c r="N108" s="148"/>
      <c r="O108" s="148"/>
      <c r="P108" s="148"/>
      <c r="Q108" s="148"/>
    </row>
    <row r="109" spans="1:256" s="204" customFormat="1" ht="31.5">
      <c r="A109" s="462">
        <v>18</v>
      </c>
      <c r="B109" s="213" t="s">
        <v>111</v>
      </c>
      <c r="C109" s="214" t="s">
        <v>115</v>
      </c>
      <c r="D109" s="213" t="s">
        <v>109</v>
      </c>
      <c r="E109" s="213">
        <v>352</v>
      </c>
      <c r="F109" s="213"/>
      <c r="G109" s="213"/>
      <c r="H109" s="213"/>
      <c r="I109" s="213"/>
      <c r="J109" s="213"/>
      <c r="K109" s="213"/>
      <c r="L109" s="213"/>
      <c r="M109" s="213"/>
      <c r="N109" s="215"/>
      <c r="O109" s="215"/>
      <c r="P109" s="215"/>
      <c r="Q109" s="215"/>
      <c r="R109" s="215"/>
      <c r="S109" s="215"/>
      <c r="T109" s="215"/>
      <c r="U109" s="215"/>
      <c r="V109" s="215"/>
      <c r="W109" s="215"/>
      <c r="X109" s="215"/>
      <c r="Y109" s="215"/>
      <c r="Z109" s="215"/>
      <c r="AA109" s="215"/>
      <c r="AB109" s="215"/>
      <c r="AC109" s="215"/>
      <c r="AD109" s="215"/>
      <c r="AE109" s="215"/>
      <c r="AF109" s="215"/>
      <c r="AG109" s="215"/>
      <c r="AH109" s="215"/>
      <c r="AI109" s="215"/>
      <c r="AJ109" s="215"/>
      <c r="AK109" s="215"/>
      <c r="AL109" s="215"/>
      <c r="AM109" s="215"/>
      <c r="AN109" s="215"/>
      <c r="AO109" s="215"/>
      <c r="AP109" s="215"/>
      <c r="AQ109" s="215"/>
      <c r="AR109" s="215"/>
      <c r="AS109" s="215"/>
      <c r="AT109" s="215"/>
      <c r="AU109" s="215"/>
      <c r="AV109" s="215"/>
      <c r="AW109" s="215"/>
      <c r="AX109" s="215"/>
      <c r="AY109" s="215"/>
      <c r="AZ109" s="215"/>
      <c r="BA109" s="215"/>
      <c r="BB109" s="215"/>
      <c r="BC109" s="215"/>
      <c r="BD109" s="215"/>
      <c r="BE109" s="215"/>
      <c r="BF109" s="215"/>
      <c r="BG109" s="215"/>
      <c r="BH109" s="215"/>
      <c r="BI109" s="215"/>
      <c r="BJ109" s="215"/>
      <c r="BK109" s="215"/>
      <c r="BL109" s="215"/>
      <c r="BM109" s="215"/>
      <c r="BN109" s="215"/>
      <c r="BO109" s="215"/>
      <c r="BP109" s="215"/>
      <c r="BQ109" s="215"/>
      <c r="BR109" s="215"/>
      <c r="BS109" s="215"/>
      <c r="BT109" s="215"/>
      <c r="BU109" s="215"/>
      <c r="BV109" s="215"/>
      <c r="BW109" s="215"/>
      <c r="BX109" s="215"/>
      <c r="BY109" s="215"/>
      <c r="BZ109" s="215"/>
      <c r="CA109" s="215"/>
      <c r="CB109" s="215"/>
      <c r="CC109" s="215"/>
      <c r="CD109" s="215"/>
      <c r="CE109" s="215"/>
      <c r="CF109" s="215"/>
      <c r="CG109" s="215"/>
      <c r="CH109" s="215"/>
      <c r="CI109" s="215"/>
      <c r="CJ109" s="215"/>
      <c r="CK109" s="215"/>
      <c r="CL109" s="215"/>
      <c r="CM109" s="215"/>
      <c r="CN109" s="215"/>
      <c r="CO109" s="215"/>
      <c r="CP109" s="215"/>
      <c r="CQ109" s="215"/>
      <c r="CR109" s="215"/>
      <c r="CS109" s="215"/>
      <c r="CT109" s="215"/>
      <c r="CU109" s="215"/>
      <c r="CV109" s="215"/>
      <c r="CW109" s="215"/>
      <c r="CX109" s="215"/>
      <c r="CY109" s="215"/>
      <c r="CZ109" s="215"/>
      <c r="DA109" s="215"/>
      <c r="DB109" s="215"/>
      <c r="DC109" s="215"/>
      <c r="DD109" s="215"/>
      <c r="DE109" s="215"/>
      <c r="DF109" s="215"/>
      <c r="DG109" s="215"/>
      <c r="DH109" s="215"/>
      <c r="DI109" s="215"/>
      <c r="DJ109" s="215"/>
      <c r="DK109" s="215"/>
      <c r="DL109" s="215"/>
      <c r="DM109" s="215"/>
      <c r="DN109" s="215"/>
      <c r="DO109" s="215"/>
      <c r="DP109" s="215"/>
      <c r="DQ109" s="215"/>
      <c r="DR109" s="215"/>
      <c r="DS109" s="215"/>
      <c r="DT109" s="215"/>
      <c r="DU109" s="215"/>
      <c r="DV109" s="215"/>
      <c r="DW109" s="215"/>
      <c r="DX109" s="215"/>
      <c r="DY109" s="215"/>
      <c r="DZ109" s="215"/>
      <c r="EA109" s="215"/>
      <c r="EB109" s="215"/>
      <c r="EC109" s="215"/>
      <c r="ED109" s="215"/>
      <c r="EE109" s="215"/>
      <c r="EF109" s="215"/>
      <c r="EG109" s="215"/>
      <c r="EH109" s="215"/>
      <c r="EI109" s="215"/>
      <c r="EJ109" s="215"/>
      <c r="EK109" s="215"/>
      <c r="EL109" s="215"/>
      <c r="EM109" s="215"/>
      <c r="EN109" s="215"/>
      <c r="EO109" s="215"/>
      <c r="EP109" s="215"/>
      <c r="EQ109" s="215"/>
      <c r="ER109" s="215"/>
      <c r="ES109" s="215"/>
      <c r="ET109" s="215"/>
      <c r="EU109" s="215"/>
      <c r="EV109" s="215"/>
      <c r="EW109" s="215"/>
      <c r="EX109" s="215"/>
      <c r="EY109" s="215"/>
      <c r="EZ109" s="215"/>
      <c r="FA109" s="215"/>
      <c r="FB109" s="215"/>
      <c r="FC109" s="215"/>
      <c r="FD109" s="215"/>
      <c r="FE109" s="215"/>
      <c r="FF109" s="215"/>
      <c r="FG109" s="215"/>
      <c r="FH109" s="215"/>
      <c r="FI109" s="215"/>
      <c r="FJ109" s="215"/>
      <c r="FK109" s="215"/>
      <c r="FL109" s="215"/>
      <c r="FM109" s="215"/>
      <c r="FN109" s="215"/>
      <c r="FO109" s="215"/>
      <c r="FP109" s="215"/>
      <c r="FQ109" s="215"/>
      <c r="FR109" s="215"/>
      <c r="FS109" s="215"/>
      <c r="FT109" s="215"/>
      <c r="FU109" s="215"/>
      <c r="FV109" s="215"/>
      <c r="FW109" s="215"/>
      <c r="FX109" s="215"/>
      <c r="FY109" s="215"/>
      <c r="FZ109" s="215"/>
      <c r="GA109" s="215"/>
      <c r="GB109" s="215"/>
      <c r="GC109" s="215"/>
      <c r="GD109" s="215"/>
      <c r="GE109" s="215"/>
      <c r="GF109" s="215"/>
      <c r="GG109" s="215"/>
      <c r="GH109" s="215"/>
      <c r="GI109" s="215"/>
      <c r="GJ109" s="215"/>
      <c r="GK109" s="215"/>
      <c r="GL109" s="215"/>
      <c r="GM109" s="215"/>
      <c r="GN109" s="215"/>
      <c r="GO109" s="215"/>
      <c r="GP109" s="215"/>
      <c r="GQ109" s="215"/>
      <c r="GR109" s="215"/>
      <c r="GS109" s="215"/>
      <c r="GT109" s="215"/>
      <c r="GU109" s="215"/>
      <c r="GV109" s="215"/>
      <c r="GW109" s="215"/>
      <c r="GX109" s="215"/>
      <c r="GY109" s="215"/>
      <c r="GZ109" s="215"/>
      <c r="HA109" s="215"/>
      <c r="HB109" s="215"/>
      <c r="HC109" s="215"/>
      <c r="HD109" s="215"/>
      <c r="HE109" s="215"/>
      <c r="HF109" s="215"/>
      <c r="HG109" s="215"/>
      <c r="HH109" s="215"/>
      <c r="HI109" s="215"/>
      <c r="HJ109" s="215"/>
      <c r="HK109" s="215"/>
      <c r="HL109" s="215"/>
      <c r="HM109" s="215"/>
      <c r="HN109" s="215"/>
      <c r="HO109" s="215"/>
      <c r="HP109" s="215"/>
      <c r="HQ109" s="215"/>
      <c r="HR109" s="215"/>
      <c r="HS109" s="215"/>
      <c r="HT109" s="215"/>
      <c r="HU109" s="215"/>
      <c r="HV109" s="215"/>
      <c r="HW109" s="215"/>
      <c r="HX109" s="215"/>
      <c r="HY109" s="215"/>
      <c r="HZ109" s="215"/>
      <c r="IA109" s="215"/>
      <c r="IB109" s="215"/>
      <c r="IC109" s="215"/>
      <c r="ID109" s="215"/>
      <c r="IE109" s="215"/>
      <c r="IF109" s="215"/>
      <c r="IG109" s="215"/>
      <c r="IH109" s="215"/>
      <c r="II109" s="215"/>
      <c r="IJ109" s="215"/>
      <c r="IK109" s="215"/>
      <c r="IL109" s="215"/>
      <c r="IM109" s="215"/>
      <c r="IN109" s="215"/>
      <c r="IO109" s="215"/>
      <c r="IP109" s="215"/>
      <c r="IQ109" s="215"/>
      <c r="IR109" s="215"/>
      <c r="IS109" s="215"/>
      <c r="IT109" s="215"/>
      <c r="IU109" s="215"/>
      <c r="IV109" s="215"/>
    </row>
    <row r="110" spans="1:256" s="204" customFormat="1" ht="15.75">
      <c r="A110" s="463"/>
      <c r="B110" s="216"/>
      <c r="C110" s="217" t="s">
        <v>35</v>
      </c>
      <c r="D110" s="216" t="s">
        <v>21</v>
      </c>
      <c r="E110" s="216">
        <v>3.2099999999999997E-2</v>
      </c>
      <c r="F110" s="59">
        <f>E109*E110</f>
        <v>11.299199999999999</v>
      </c>
      <c r="G110" s="59"/>
      <c r="H110" s="59"/>
      <c r="I110" s="59"/>
      <c r="J110" s="59"/>
      <c r="K110" s="59"/>
      <c r="L110" s="59"/>
      <c r="M110" s="59"/>
      <c r="N110" s="218"/>
      <c r="O110" s="218"/>
      <c r="P110" s="218"/>
      <c r="Q110" s="218"/>
      <c r="R110" s="218"/>
      <c r="S110" s="218"/>
      <c r="T110" s="218"/>
      <c r="U110" s="218"/>
      <c r="V110" s="218"/>
      <c r="W110" s="218"/>
      <c r="X110" s="218"/>
      <c r="Y110" s="218"/>
      <c r="Z110" s="218"/>
      <c r="AA110" s="218"/>
      <c r="AB110" s="218"/>
      <c r="AC110" s="218"/>
      <c r="AD110" s="218"/>
      <c r="AE110" s="218"/>
      <c r="AF110" s="218"/>
      <c r="AG110" s="218"/>
      <c r="AH110" s="218"/>
      <c r="AI110" s="218"/>
      <c r="AJ110" s="218"/>
      <c r="AK110" s="218"/>
      <c r="AL110" s="218"/>
      <c r="AM110" s="218"/>
      <c r="AN110" s="218"/>
      <c r="AO110" s="218"/>
      <c r="AP110" s="218"/>
      <c r="AQ110" s="218"/>
      <c r="AR110" s="218"/>
      <c r="AS110" s="218"/>
      <c r="AT110" s="218"/>
      <c r="AU110" s="218"/>
      <c r="AV110" s="218"/>
      <c r="AW110" s="218"/>
      <c r="AX110" s="218"/>
      <c r="AY110" s="218"/>
      <c r="AZ110" s="218"/>
      <c r="BA110" s="218"/>
      <c r="BB110" s="218"/>
      <c r="BC110" s="218"/>
      <c r="BD110" s="218"/>
      <c r="BE110" s="218"/>
      <c r="BF110" s="218"/>
      <c r="BG110" s="218"/>
      <c r="BH110" s="218"/>
      <c r="BI110" s="218"/>
      <c r="BJ110" s="218"/>
      <c r="BK110" s="218"/>
      <c r="BL110" s="218"/>
      <c r="BM110" s="218"/>
      <c r="BN110" s="218"/>
      <c r="BO110" s="218"/>
      <c r="BP110" s="218"/>
      <c r="BQ110" s="218"/>
      <c r="BR110" s="218"/>
      <c r="BS110" s="218"/>
      <c r="BT110" s="218"/>
      <c r="BU110" s="218"/>
      <c r="BV110" s="218"/>
      <c r="BW110" s="218"/>
      <c r="BX110" s="218"/>
      <c r="BY110" s="218"/>
      <c r="BZ110" s="218"/>
      <c r="CA110" s="218"/>
      <c r="CB110" s="218"/>
      <c r="CC110" s="218"/>
      <c r="CD110" s="218"/>
      <c r="CE110" s="218"/>
      <c r="CF110" s="218"/>
      <c r="CG110" s="218"/>
      <c r="CH110" s="218"/>
      <c r="CI110" s="218"/>
      <c r="CJ110" s="218"/>
      <c r="CK110" s="218"/>
      <c r="CL110" s="218"/>
      <c r="CM110" s="218"/>
      <c r="CN110" s="218"/>
      <c r="CO110" s="218"/>
      <c r="CP110" s="218"/>
      <c r="CQ110" s="218"/>
      <c r="CR110" s="218"/>
      <c r="CS110" s="218"/>
      <c r="CT110" s="218"/>
      <c r="CU110" s="218"/>
      <c r="CV110" s="218"/>
      <c r="CW110" s="218"/>
      <c r="CX110" s="218"/>
      <c r="CY110" s="218"/>
      <c r="CZ110" s="218"/>
      <c r="DA110" s="218"/>
      <c r="DB110" s="218"/>
      <c r="DC110" s="218"/>
      <c r="DD110" s="218"/>
      <c r="DE110" s="218"/>
      <c r="DF110" s="218"/>
      <c r="DG110" s="218"/>
      <c r="DH110" s="218"/>
      <c r="DI110" s="218"/>
      <c r="DJ110" s="218"/>
      <c r="DK110" s="218"/>
      <c r="DL110" s="218"/>
      <c r="DM110" s="218"/>
      <c r="DN110" s="218"/>
      <c r="DO110" s="218"/>
      <c r="DP110" s="218"/>
      <c r="DQ110" s="218"/>
      <c r="DR110" s="218"/>
      <c r="DS110" s="218"/>
      <c r="DT110" s="218"/>
      <c r="DU110" s="218"/>
      <c r="DV110" s="218"/>
      <c r="DW110" s="218"/>
      <c r="DX110" s="218"/>
      <c r="DY110" s="218"/>
      <c r="DZ110" s="218"/>
      <c r="EA110" s="218"/>
      <c r="EB110" s="218"/>
      <c r="EC110" s="218"/>
      <c r="ED110" s="218"/>
      <c r="EE110" s="218"/>
      <c r="EF110" s="218"/>
      <c r="EG110" s="218"/>
      <c r="EH110" s="218"/>
      <c r="EI110" s="218"/>
      <c r="EJ110" s="218"/>
      <c r="EK110" s="218"/>
      <c r="EL110" s="218"/>
      <c r="EM110" s="218"/>
      <c r="EN110" s="218"/>
      <c r="EO110" s="218"/>
      <c r="EP110" s="218"/>
      <c r="EQ110" s="218"/>
      <c r="ER110" s="218"/>
      <c r="ES110" s="218"/>
      <c r="ET110" s="218"/>
      <c r="EU110" s="218"/>
      <c r="EV110" s="218"/>
      <c r="EW110" s="218"/>
      <c r="EX110" s="218"/>
      <c r="EY110" s="218"/>
      <c r="EZ110" s="218"/>
      <c r="FA110" s="218"/>
      <c r="FB110" s="218"/>
      <c r="FC110" s="218"/>
      <c r="FD110" s="218"/>
      <c r="FE110" s="218"/>
      <c r="FF110" s="218"/>
      <c r="FG110" s="218"/>
      <c r="FH110" s="218"/>
      <c r="FI110" s="218"/>
      <c r="FJ110" s="218"/>
      <c r="FK110" s="218"/>
      <c r="FL110" s="218"/>
      <c r="FM110" s="218"/>
      <c r="FN110" s="218"/>
      <c r="FO110" s="218"/>
      <c r="FP110" s="218"/>
      <c r="FQ110" s="218"/>
      <c r="FR110" s="218"/>
      <c r="FS110" s="218"/>
      <c r="FT110" s="218"/>
      <c r="FU110" s="218"/>
      <c r="FV110" s="218"/>
      <c r="FW110" s="218"/>
      <c r="FX110" s="218"/>
      <c r="FY110" s="218"/>
      <c r="FZ110" s="218"/>
      <c r="GA110" s="218"/>
      <c r="GB110" s="218"/>
      <c r="GC110" s="218"/>
      <c r="GD110" s="218"/>
      <c r="GE110" s="218"/>
      <c r="GF110" s="218"/>
      <c r="GG110" s="218"/>
      <c r="GH110" s="218"/>
      <c r="GI110" s="218"/>
      <c r="GJ110" s="218"/>
      <c r="GK110" s="218"/>
      <c r="GL110" s="218"/>
      <c r="GM110" s="218"/>
      <c r="GN110" s="218"/>
      <c r="GO110" s="218"/>
      <c r="GP110" s="218"/>
      <c r="GQ110" s="218"/>
      <c r="GR110" s="218"/>
      <c r="GS110" s="218"/>
      <c r="GT110" s="218"/>
      <c r="GU110" s="218"/>
      <c r="GV110" s="218"/>
      <c r="GW110" s="218"/>
      <c r="GX110" s="218"/>
      <c r="GY110" s="218"/>
      <c r="GZ110" s="218"/>
      <c r="HA110" s="218"/>
      <c r="HB110" s="218"/>
      <c r="HC110" s="218"/>
      <c r="HD110" s="218"/>
      <c r="HE110" s="218"/>
      <c r="HF110" s="218"/>
      <c r="HG110" s="218"/>
      <c r="HH110" s="218"/>
      <c r="HI110" s="218"/>
      <c r="HJ110" s="218"/>
      <c r="HK110" s="218"/>
      <c r="HL110" s="218"/>
      <c r="HM110" s="218"/>
      <c r="HN110" s="218"/>
      <c r="HO110" s="218"/>
      <c r="HP110" s="218"/>
      <c r="HQ110" s="218"/>
      <c r="HR110" s="218"/>
      <c r="HS110" s="218"/>
      <c r="HT110" s="218"/>
      <c r="HU110" s="218"/>
      <c r="HV110" s="218"/>
      <c r="HW110" s="218"/>
      <c r="HX110" s="218"/>
      <c r="HY110" s="218"/>
      <c r="HZ110" s="218"/>
      <c r="IA110" s="218"/>
      <c r="IB110" s="218"/>
      <c r="IC110" s="218"/>
      <c r="ID110" s="218"/>
      <c r="IE110" s="218"/>
      <c r="IF110" s="218"/>
      <c r="IG110" s="218"/>
      <c r="IH110" s="218"/>
      <c r="II110" s="218"/>
      <c r="IJ110" s="218"/>
      <c r="IK110" s="218"/>
      <c r="IL110" s="218"/>
      <c r="IM110" s="218"/>
      <c r="IN110" s="218"/>
      <c r="IO110" s="218"/>
      <c r="IP110" s="218"/>
      <c r="IQ110" s="218"/>
      <c r="IR110" s="218"/>
      <c r="IS110" s="218"/>
      <c r="IT110" s="218"/>
      <c r="IU110" s="218"/>
      <c r="IV110" s="218"/>
    </row>
    <row r="111" spans="1:256" s="204" customFormat="1" ht="15.75">
      <c r="A111" s="463"/>
      <c r="B111" s="208"/>
      <c r="C111" s="219" t="s">
        <v>36</v>
      </c>
      <c r="D111" s="208" t="s">
        <v>27</v>
      </c>
      <c r="E111" s="208">
        <v>2.65E-3</v>
      </c>
      <c r="F111" s="220">
        <f>E109*E111</f>
        <v>0.93279999999999996</v>
      </c>
      <c r="G111" s="220"/>
      <c r="H111" s="220"/>
      <c r="I111" s="220"/>
      <c r="J111" s="220"/>
      <c r="K111" s="220"/>
      <c r="L111" s="220"/>
      <c r="M111" s="220"/>
      <c r="N111" s="218"/>
      <c r="O111" s="218"/>
      <c r="P111" s="218"/>
      <c r="Q111" s="218"/>
      <c r="R111" s="218"/>
      <c r="S111" s="218"/>
      <c r="T111" s="218"/>
      <c r="U111" s="218"/>
      <c r="V111" s="218"/>
      <c r="W111" s="218"/>
      <c r="X111" s="218"/>
      <c r="Y111" s="218"/>
      <c r="Z111" s="218"/>
      <c r="AA111" s="218"/>
      <c r="AB111" s="218"/>
      <c r="AC111" s="218"/>
      <c r="AD111" s="218"/>
      <c r="AE111" s="218"/>
      <c r="AF111" s="218"/>
      <c r="AG111" s="218"/>
      <c r="AH111" s="218"/>
      <c r="AI111" s="218"/>
      <c r="AJ111" s="218"/>
      <c r="AK111" s="218"/>
      <c r="AL111" s="218"/>
      <c r="AM111" s="218"/>
      <c r="AN111" s="218"/>
      <c r="AO111" s="218"/>
      <c r="AP111" s="218"/>
      <c r="AQ111" s="218"/>
      <c r="AR111" s="218"/>
      <c r="AS111" s="218"/>
      <c r="AT111" s="218"/>
      <c r="AU111" s="218"/>
      <c r="AV111" s="218"/>
      <c r="AW111" s="218"/>
      <c r="AX111" s="218"/>
      <c r="AY111" s="218"/>
      <c r="AZ111" s="218"/>
      <c r="BA111" s="218"/>
      <c r="BB111" s="218"/>
      <c r="BC111" s="218"/>
      <c r="BD111" s="218"/>
      <c r="BE111" s="218"/>
      <c r="BF111" s="218"/>
      <c r="BG111" s="218"/>
      <c r="BH111" s="218"/>
      <c r="BI111" s="218"/>
      <c r="BJ111" s="218"/>
      <c r="BK111" s="218"/>
      <c r="BL111" s="218"/>
      <c r="BM111" s="218"/>
      <c r="BN111" s="218"/>
      <c r="BO111" s="218"/>
      <c r="BP111" s="218"/>
      <c r="BQ111" s="218"/>
      <c r="BR111" s="218"/>
      <c r="BS111" s="218"/>
      <c r="BT111" s="218"/>
      <c r="BU111" s="218"/>
      <c r="BV111" s="218"/>
      <c r="BW111" s="218"/>
      <c r="BX111" s="218"/>
      <c r="BY111" s="218"/>
      <c r="BZ111" s="218"/>
      <c r="CA111" s="218"/>
      <c r="CB111" s="218"/>
      <c r="CC111" s="218"/>
      <c r="CD111" s="218"/>
      <c r="CE111" s="218"/>
      <c r="CF111" s="218"/>
      <c r="CG111" s="218"/>
      <c r="CH111" s="218"/>
      <c r="CI111" s="218"/>
      <c r="CJ111" s="218"/>
      <c r="CK111" s="218"/>
      <c r="CL111" s="218"/>
      <c r="CM111" s="218"/>
      <c r="CN111" s="218"/>
      <c r="CO111" s="218"/>
      <c r="CP111" s="218"/>
      <c r="CQ111" s="218"/>
      <c r="CR111" s="218"/>
      <c r="CS111" s="218"/>
      <c r="CT111" s="218"/>
      <c r="CU111" s="218"/>
      <c r="CV111" s="218"/>
      <c r="CW111" s="218"/>
      <c r="CX111" s="218"/>
      <c r="CY111" s="218"/>
      <c r="CZ111" s="218"/>
      <c r="DA111" s="218"/>
      <c r="DB111" s="218"/>
      <c r="DC111" s="218"/>
      <c r="DD111" s="218"/>
      <c r="DE111" s="218"/>
      <c r="DF111" s="218"/>
      <c r="DG111" s="218"/>
      <c r="DH111" s="218"/>
      <c r="DI111" s="218"/>
      <c r="DJ111" s="218"/>
      <c r="DK111" s="218"/>
      <c r="DL111" s="218"/>
      <c r="DM111" s="218"/>
      <c r="DN111" s="218"/>
      <c r="DO111" s="218"/>
      <c r="DP111" s="218"/>
      <c r="DQ111" s="218"/>
      <c r="DR111" s="218"/>
      <c r="DS111" s="218"/>
      <c r="DT111" s="218"/>
      <c r="DU111" s="218"/>
      <c r="DV111" s="218"/>
      <c r="DW111" s="218"/>
      <c r="DX111" s="218"/>
      <c r="DY111" s="218"/>
      <c r="DZ111" s="218"/>
      <c r="EA111" s="218"/>
      <c r="EB111" s="218"/>
      <c r="EC111" s="218"/>
      <c r="ED111" s="218"/>
      <c r="EE111" s="218"/>
      <c r="EF111" s="218"/>
      <c r="EG111" s="218"/>
      <c r="EH111" s="218"/>
      <c r="EI111" s="218"/>
      <c r="EJ111" s="218"/>
      <c r="EK111" s="218"/>
      <c r="EL111" s="218"/>
      <c r="EM111" s="218"/>
      <c r="EN111" s="218"/>
      <c r="EO111" s="218"/>
      <c r="EP111" s="218"/>
      <c r="EQ111" s="218"/>
      <c r="ER111" s="218"/>
      <c r="ES111" s="218"/>
      <c r="ET111" s="218"/>
      <c r="EU111" s="218"/>
      <c r="EV111" s="218"/>
      <c r="EW111" s="218"/>
      <c r="EX111" s="218"/>
      <c r="EY111" s="218"/>
      <c r="EZ111" s="218"/>
      <c r="FA111" s="218"/>
      <c r="FB111" s="218"/>
      <c r="FC111" s="218"/>
      <c r="FD111" s="218"/>
      <c r="FE111" s="218"/>
      <c r="FF111" s="218"/>
      <c r="FG111" s="218"/>
      <c r="FH111" s="218"/>
      <c r="FI111" s="218"/>
      <c r="FJ111" s="218"/>
      <c r="FK111" s="218"/>
      <c r="FL111" s="218"/>
      <c r="FM111" s="218"/>
      <c r="FN111" s="218"/>
      <c r="FO111" s="218"/>
      <c r="FP111" s="218"/>
      <c r="FQ111" s="218"/>
      <c r="FR111" s="218"/>
      <c r="FS111" s="218"/>
      <c r="FT111" s="218"/>
      <c r="FU111" s="218"/>
      <c r="FV111" s="218"/>
      <c r="FW111" s="218"/>
      <c r="FX111" s="218"/>
      <c r="FY111" s="218"/>
      <c r="FZ111" s="218"/>
      <c r="GA111" s="218"/>
      <c r="GB111" s="218"/>
      <c r="GC111" s="218"/>
      <c r="GD111" s="218"/>
      <c r="GE111" s="218"/>
      <c r="GF111" s="218"/>
      <c r="GG111" s="218"/>
      <c r="GH111" s="218"/>
      <c r="GI111" s="218"/>
      <c r="GJ111" s="218"/>
      <c r="GK111" s="218"/>
      <c r="GL111" s="218"/>
      <c r="GM111" s="218"/>
      <c r="GN111" s="218"/>
      <c r="GO111" s="218"/>
      <c r="GP111" s="218"/>
      <c r="GQ111" s="218"/>
      <c r="GR111" s="218"/>
      <c r="GS111" s="218"/>
      <c r="GT111" s="218"/>
      <c r="GU111" s="218"/>
      <c r="GV111" s="218"/>
      <c r="GW111" s="218"/>
      <c r="GX111" s="218"/>
      <c r="GY111" s="218"/>
      <c r="GZ111" s="218"/>
      <c r="HA111" s="218"/>
      <c r="HB111" s="218"/>
      <c r="HC111" s="218"/>
      <c r="HD111" s="218"/>
      <c r="HE111" s="218"/>
      <c r="HF111" s="218"/>
      <c r="HG111" s="218"/>
      <c r="HH111" s="218"/>
      <c r="HI111" s="218"/>
      <c r="HJ111" s="218"/>
      <c r="HK111" s="218"/>
      <c r="HL111" s="218"/>
      <c r="HM111" s="218"/>
      <c r="HN111" s="218"/>
      <c r="HO111" s="218"/>
      <c r="HP111" s="218"/>
      <c r="HQ111" s="218"/>
      <c r="HR111" s="218"/>
      <c r="HS111" s="218"/>
      <c r="HT111" s="218"/>
      <c r="HU111" s="218"/>
      <c r="HV111" s="218"/>
      <c r="HW111" s="218"/>
      <c r="HX111" s="218"/>
      <c r="HY111" s="218"/>
      <c r="HZ111" s="218"/>
      <c r="IA111" s="218"/>
      <c r="IB111" s="218"/>
      <c r="IC111" s="218"/>
      <c r="ID111" s="218"/>
      <c r="IE111" s="218"/>
      <c r="IF111" s="218"/>
      <c r="IG111" s="218"/>
      <c r="IH111" s="218"/>
      <c r="II111" s="218"/>
      <c r="IJ111" s="218"/>
      <c r="IK111" s="218"/>
      <c r="IL111" s="218"/>
      <c r="IM111" s="218"/>
      <c r="IN111" s="218"/>
      <c r="IO111" s="218"/>
      <c r="IP111" s="218"/>
      <c r="IQ111" s="218"/>
      <c r="IR111" s="218"/>
      <c r="IS111" s="218"/>
      <c r="IT111" s="218"/>
      <c r="IU111" s="218"/>
      <c r="IV111" s="218"/>
    </row>
    <row r="112" spans="1:256" s="204" customFormat="1" ht="15.75">
      <c r="A112" s="463"/>
      <c r="B112" s="208"/>
      <c r="C112" s="219" t="s">
        <v>112</v>
      </c>
      <c r="D112" s="208" t="s">
        <v>27</v>
      </c>
      <c r="E112" s="208">
        <v>6.1599999999999997E-3</v>
      </c>
      <c r="F112" s="220">
        <f>E112*E109</f>
        <v>2.16832</v>
      </c>
      <c r="G112" s="220"/>
      <c r="H112" s="220"/>
      <c r="I112" s="220"/>
      <c r="J112" s="220"/>
      <c r="K112" s="220"/>
      <c r="L112" s="220"/>
      <c r="M112" s="220"/>
      <c r="N112" s="218"/>
      <c r="O112" s="218"/>
      <c r="P112" s="218"/>
      <c r="Q112" s="218"/>
      <c r="R112" s="218"/>
      <c r="S112" s="218"/>
      <c r="T112" s="218"/>
      <c r="U112" s="218"/>
      <c r="V112" s="218"/>
      <c r="W112" s="218"/>
      <c r="X112" s="218"/>
      <c r="Y112" s="218"/>
      <c r="Z112" s="218"/>
      <c r="AA112" s="218"/>
      <c r="AB112" s="218"/>
      <c r="AC112" s="218"/>
      <c r="AD112" s="218"/>
      <c r="AE112" s="218"/>
      <c r="AF112" s="218"/>
      <c r="AG112" s="218"/>
      <c r="AH112" s="218"/>
      <c r="AI112" s="218"/>
      <c r="AJ112" s="218"/>
      <c r="AK112" s="218"/>
      <c r="AL112" s="218"/>
      <c r="AM112" s="218"/>
      <c r="AN112" s="218"/>
      <c r="AO112" s="218"/>
      <c r="AP112" s="218"/>
      <c r="AQ112" s="218"/>
      <c r="AR112" s="218"/>
      <c r="AS112" s="218"/>
      <c r="AT112" s="218"/>
      <c r="AU112" s="218"/>
      <c r="AV112" s="218"/>
      <c r="AW112" s="218"/>
      <c r="AX112" s="218"/>
      <c r="AY112" s="218"/>
      <c r="AZ112" s="218"/>
      <c r="BA112" s="218"/>
      <c r="BB112" s="218"/>
      <c r="BC112" s="218"/>
      <c r="BD112" s="218"/>
      <c r="BE112" s="218"/>
      <c r="BF112" s="218"/>
      <c r="BG112" s="218"/>
      <c r="BH112" s="218"/>
      <c r="BI112" s="218"/>
      <c r="BJ112" s="218"/>
      <c r="BK112" s="218"/>
      <c r="BL112" s="218"/>
      <c r="BM112" s="218"/>
      <c r="BN112" s="218"/>
      <c r="BO112" s="218"/>
      <c r="BP112" s="218"/>
      <c r="BQ112" s="218"/>
      <c r="BR112" s="218"/>
      <c r="BS112" s="218"/>
      <c r="BT112" s="218"/>
      <c r="BU112" s="218"/>
      <c r="BV112" s="218"/>
      <c r="BW112" s="218"/>
      <c r="BX112" s="218"/>
      <c r="BY112" s="218"/>
      <c r="BZ112" s="218"/>
      <c r="CA112" s="218"/>
      <c r="CB112" s="218"/>
      <c r="CC112" s="218"/>
      <c r="CD112" s="218"/>
      <c r="CE112" s="218"/>
      <c r="CF112" s="218"/>
      <c r="CG112" s="218"/>
      <c r="CH112" s="218"/>
      <c r="CI112" s="218"/>
      <c r="CJ112" s="218"/>
      <c r="CK112" s="218"/>
      <c r="CL112" s="218"/>
      <c r="CM112" s="218"/>
      <c r="CN112" s="218"/>
      <c r="CO112" s="218"/>
      <c r="CP112" s="218"/>
      <c r="CQ112" s="218"/>
      <c r="CR112" s="218"/>
      <c r="CS112" s="218"/>
      <c r="CT112" s="218"/>
      <c r="CU112" s="218"/>
      <c r="CV112" s="218"/>
      <c r="CW112" s="218"/>
      <c r="CX112" s="218"/>
      <c r="CY112" s="218"/>
      <c r="CZ112" s="218"/>
      <c r="DA112" s="218"/>
      <c r="DB112" s="218"/>
      <c r="DC112" s="218"/>
      <c r="DD112" s="218"/>
      <c r="DE112" s="218"/>
      <c r="DF112" s="218"/>
      <c r="DG112" s="218"/>
      <c r="DH112" s="218"/>
      <c r="DI112" s="218"/>
      <c r="DJ112" s="218"/>
      <c r="DK112" s="218"/>
      <c r="DL112" s="218"/>
      <c r="DM112" s="218"/>
      <c r="DN112" s="218"/>
      <c r="DO112" s="218"/>
      <c r="DP112" s="218"/>
      <c r="DQ112" s="218"/>
      <c r="DR112" s="218"/>
      <c r="DS112" s="218"/>
      <c r="DT112" s="218"/>
      <c r="DU112" s="218"/>
      <c r="DV112" s="218"/>
      <c r="DW112" s="218"/>
      <c r="DX112" s="218"/>
      <c r="DY112" s="218"/>
      <c r="DZ112" s="218"/>
      <c r="EA112" s="218"/>
      <c r="EB112" s="218"/>
      <c r="EC112" s="218"/>
      <c r="ED112" s="218"/>
      <c r="EE112" s="218"/>
      <c r="EF112" s="218"/>
      <c r="EG112" s="218"/>
      <c r="EH112" s="218"/>
      <c r="EI112" s="218"/>
      <c r="EJ112" s="218"/>
      <c r="EK112" s="218"/>
      <c r="EL112" s="218"/>
      <c r="EM112" s="218"/>
      <c r="EN112" s="218"/>
      <c r="EO112" s="218"/>
      <c r="EP112" s="218"/>
      <c r="EQ112" s="218"/>
      <c r="ER112" s="218"/>
      <c r="ES112" s="218"/>
      <c r="ET112" s="218"/>
      <c r="EU112" s="218"/>
      <c r="EV112" s="218"/>
      <c r="EW112" s="218"/>
      <c r="EX112" s="218"/>
      <c r="EY112" s="218"/>
      <c r="EZ112" s="218"/>
      <c r="FA112" s="218"/>
      <c r="FB112" s="218"/>
      <c r="FC112" s="218"/>
      <c r="FD112" s="218"/>
      <c r="FE112" s="218"/>
      <c r="FF112" s="218"/>
      <c r="FG112" s="218"/>
      <c r="FH112" s="218"/>
      <c r="FI112" s="218"/>
      <c r="FJ112" s="218"/>
      <c r="FK112" s="218"/>
      <c r="FL112" s="218"/>
      <c r="FM112" s="218"/>
      <c r="FN112" s="218"/>
      <c r="FO112" s="218"/>
      <c r="FP112" s="218"/>
      <c r="FQ112" s="218"/>
      <c r="FR112" s="218"/>
      <c r="FS112" s="218"/>
      <c r="FT112" s="218"/>
      <c r="FU112" s="218"/>
      <c r="FV112" s="218"/>
      <c r="FW112" s="218"/>
      <c r="FX112" s="218"/>
      <c r="FY112" s="218"/>
      <c r="FZ112" s="218"/>
      <c r="GA112" s="218"/>
      <c r="GB112" s="218"/>
      <c r="GC112" s="218"/>
      <c r="GD112" s="218"/>
      <c r="GE112" s="218"/>
      <c r="GF112" s="218"/>
      <c r="GG112" s="218"/>
      <c r="GH112" s="218"/>
      <c r="GI112" s="218"/>
      <c r="GJ112" s="218"/>
      <c r="GK112" s="218"/>
      <c r="GL112" s="218"/>
      <c r="GM112" s="218"/>
      <c r="GN112" s="218"/>
      <c r="GO112" s="218"/>
      <c r="GP112" s="218"/>
      <c r="GQ112" s="218"/>
      <c r="GR112" s="218"/>
      <c r="GS112" s="218"/>
      <c r="GT112" s="218"/>
      <c r="GU112" s="218"/>
      <c r="GV112" s="218"/>
      <c r="GW112" s="218"/>
      <c r="GX112" s="218"/>
      <c r="GY112" s="218"/>
      <c r="GZ112" s="218"/>
      <c r="HA112" s="218"/>
      <c r="HB112" s="218"/>
      <c r="HC112" s="218"/>
      <c r="HD112" s="218"/>
      <c r="HE112" s="218"/>
      <c r="HF112" s="218"/>
      <c r="HG112" s="218"/>
      <c r="HH112" s="218"/>
      <c r="HI112" s="218"/>
      <c r="HJ112" s="218"/>
      <c r="HK112" s="218"/>
      <c r="HL112" s="218"/>
      <c r="HM112" s="218"/>
      <c r="HN112" s="218"/>
      <c r="HO112" s="218"/>
      <c r="HP112" s="218"/>
      <c r="HQ112" s="218"/>
      <c r="HR112" s="218"/>
      <c r="HS112" s="218"/>
      <c r="HT112" s="218"/>
      <c r="HU112" s="218"/>
      <c r="HV112" s="218"/>
      <c r="HW112" s="218"/>
      <c r="HX112" s="218"/>
      <c r="HY112" s="218"/>
      <c r="HZ112" s="218"/>
      <c r="IA112" s="218"/>
      <c r="IB112" s="218"/>
      <c r="IC112" s="218"/>
      <c r="ID112" s="218"/>
      <c r="IE112" s="218"/>
      <c r="IF112" s="218"/>
      <c r="IG112" s="218"/>
      <c r="IH112" s="218"/>
      <c r="II112" s="218"/>
      <c r="IJ112" s="218"/>
      <c r="IK112" s="218"/>
      <c r="IL112" s="218"/>
      <c r="IM112" s="218"/>
      <c r="IN112" s="218"/>
      <c r="IO112" s="218"/>
      <c r="IP112" s="218"/>
      <c r="IQ112" s="218"/>
      <c r="IR112" s="218"/>
      <c r="IS112" s="218"/>
      <c r="IT112" s="218"/>
      <c r="IU112" s="218"/>
      <c r="IV112" s="218"/>
    </row>
    <row r="113" spans="1:256" s="204" customFormat="1" ht="18">
      <c r="A113" s="463"/>
      <c r="B113" s="208"/>
      <c r="C113" s="209" t="s">
        <v>113</v>
      </c>
      <c r="D113" s="208" t="s">
        <v>59</v>
      </c>
      <c r="E113" s="208">
        <v>2.5000000000000001E-2</v>
      </c>
      <c r="F113" s="220">
        <f>E113*E109</f>
        <v>8.8000000000000007</v>
      </c>
      <c r="G113" s="220"/>
      <c r="H113" s="220"/>
      <c r="I113" s="220"/>
      <c r="J113" s="220"/>
      <c r="K113" s="220"/>
      <c r="L113" s="220"/>
      <c r="M113" s="220"/>
      <c r="N113" s="218"/>
      <c r="O113" s="218"/>
      <c r="P113" s="218"/>
      <c r="Q113" s="218"/>
      <c r="R113" s="218"/>
      <c r="S113" s="218"/>
      <c r="T113" s="218"/>
      <c r="U113" s="218"/>
      <c r="V113" s="218"/>
      <c r="W113" s="218"/>
      <c r="X113" s="218"/>
      <c r="Y113" s="218"/>
      <c r="Z113" s="218"/>
      <c r="AA113" s="218"/>
      <c r="AB113" s="218"/>
      <c r="AC113" s="218"/>
      <c r="AD113" s="218"/>
      <c r="AE113" s="218"/>
      <c r="AF113" s="218"/>
      <c r="AG113" s="218"/>
      <c r="AH113" s="218"/>
      <c r="AI113" s="218"/>
      <c r="AJ113" s="218"/>
      <c r="AK113" s="218"/>
      <c r="AL113" s="218"/>
      <c r="AM113" s="218"/>
      <c r="AN113" s="218"/>
      <c r="AO113" s="218"/>
      <c r="AP113" s="218"/>
      <c r="AQ113" s="218"/>
      <c r="AR113" s="218"/>
      <c r="AS113" s="218"/>
      <c r="AT113" s="218"/>
      <c r="AU113" s="218"/>
      <c r="AV113" s="218"/>
      <c r="AW113" s="218"/>
      <c r="AX113" s="218"/>
      <c r="AY113" s="218"/>
      <c r="AZ113" s="218"/>
      <c r="BA113" s="218"/>
      <c r="BB113" s="218"/>
      <c r="BC113" s="218"/>
      <c r="BD113" s="218"/>
      <c r="BE113" s="218"/>
      <c r="BF113" s="218"/>
      <c r="BG113" s="218"/>
      <c r="BH113" s="218"/>
      <c r="BI113" s="218"/>
      <c r="BJ113" s="218"/>
      <c r="BK113" s="218"/>
      <c r="BL113" s="218"/>
      <c r="BM113" s="218"/>
      <c r="BN113" s="218"/>
      <c r="BO113" s="218"/>
      <c r="BP113" s="218"/>
      <c r="BQ113" s="218"/>
      <c r="BR113" s="218"/>
      <c r="BS113" s="218"/>
      <c r="BT113" s="218"/>
      <c r="BU113" s="218"/>
      <c r="BV113" s="218"/>
      <c r="BW113" s="218"/>
      <c r="BX113" s="218"/>
      <c r="BY113" s="218"/>
      <c r="BZ113" s="218"/>
      <c r="CA113" s="218"/>
      <c r="CB113" s="218"/>
      <c r="CC113" s="218"/>
      <c r="CD113" s="218"/>
      <c r="CE113" s="218"/>
      <c r="CF113" s="218"/>
      <c r="CG113" s="218"/>
      <c r="CH113" s="218"/>
      <c r="CI113" s="218"/>
      <c r="CJ113" s="218"/>
      <c r="CK113" s="218"/>
      <c r="CL113" s="218"/>
      <c r="CM113" s="218"/>
      <c r="CN113" s="218"/>
      <c r="CO113" s="218"/>
      <c r="CP113" s="218"/>
      <c r="CQ113" s="218"/>
      <c r="CR113" s="218"/>
      <c r="CS113" s="218"/>
      <c r="CT113" s="218"/>
      <c r="CU113" s="218"/>
      <c r="CV113" s="218"/>
      <c r="CW113" s="218"/>
      <c r="CX113" s="218"/>
      <c r="CY113" s="218"/>
      <c r="CZ113" s="218"/>
      <c r="DA113" s="218"/>
      <c r="DB113" s="218"/>
      <c r="DC113" s="218"/>
      <c r="DD113" s="218"/>
      <c r="DE113" s="218"/>
      <c r="DF113" s="218"/>
      <c r="DG113" s="218"/>
      <c r="DH113" s="218"/>
      <c r="DI113" s="218"/>
      <c r="DJ113" s="218"/>
      <c r="DK113" s="218"/>
      <c r="DL113" s="218"/>
      <c r="DM113" s="218"/>
      <c r="DN113" s="218"/>
      <c r="DO113" s="218"/>
      <c r="DP113" s="218"/>
      <c r="DQ113" s="218"/>
      <c r="DR113" s="218"/>
      <c r="DS113" s="218"/>
      <c r="DT113" s="218"/>
      <c r="DU113" s="218"/>
      <c r="DV113" s="218"/>
      <c r="DW113" s="218"/>
      <c r="DX113" s="218"/>
      <c r="DY113" s="218"/>
      <c r="DZ113" s="218"/>
      <c r="EA113" s="218"/>
      <c r="EB113" s="218"/>
      <c r="EC113" s="218"/>
      <c r="ED113" s="218"/>
      <c r="EE113" s="218"/>
      <c r="EF113" s="218"/>
      <c r="EG113" s="218"/>
      <c r="EH113" s="218"/>
      <c r="EI113" s="218"/>
      <c r="EJ113" s="218"/>
      <c r="EK113" s="218"/>
      <c r="EL113" s="218"/>
      <c r="EM113" s="218"/>
      <c r="EN113" s="218"/>
      <c r="EO113" s="218"/>
      <c r="EP113" s="218"/>
      <c r="EQ113" s="218"/>
      <c r="ER113" s="218"/>
      <c r="ES113" s="218"/>
      <c r="ET113" s="218"/>
      <c r="EU113" s="218"/>
      <c r="EV113" s="218"/>
      <c r="EW113" s="218"/>
      <c r="EX113" s="218"/>
      <c r="EY113" s="218"/>
      <c r="EZ113" s="218"/>
      <c r="FA113" s="218"/>
      <c r="FB113" s="218"/>
      <c r="FC113" s="218"/>
      <c r="FD113" s="218"/>
      <c r="FE113" s="218"/>
      <c r="FF113" s="218"/>
      <c r="FG113" s="218"/>
      <c r="FH113" s="218"/>
      <c r="FI113" s="218"/>
      <c r="FJ113" s="218"/>
      <c r="FK113" s="218"/>
      <c r="FL113" s="218"/>
      <c r="FM113" s="218"/>
      <c r="FN113" s="218"/>
      <c r="FO113" s="218"/>
      <c r="FP113" s="218"/>
      <c r="FQ113" s="218"/>
      <c r="FR113" s="218"/>
      <c r="FS113" s="218"/>
      <c r="FT113" s="218"/>
      <c r="FU113" s="218"/>
      <c r="FV113" s="218"/>
      <c r="FW113" s="218"/>
      <c r="FX113" s="218"/>
      <c r="FY113" s="218"/>
      <c r="FZ113" s="218"/>
      <c r="GA113" s="218"/>
      <c r="GB113" s="218"/>
      <c r="GC113" s="218"/>
      <c r="GD113" s="218"/>
      <c r="GE113" s="218"/>
      <c r="GF113" s="218"/>
      <c r="GG113" s="218"/>
      <c r="GH113" s="218"/>
      <c r="GI113" s="218"/>
      <c r="GJ113" s="218"/>
      <c r="GK113" s="218"/>
      <c r="GL113" s="218"/>
      <c r="GM113" s="218"/>
      <c r="GN113" s="218"/>
      <c r="GO113" s="218"/>
      <c r="GP113" s="218"/>
      <c r="GQ113" s="218"/>
      <c r="GR113" s="218"/>
      <c r="GS113" s="218"/>
      <c r="GT113" s="218"/>
      <c r="GU113" s="218"/>
      <c r="GV113" s="218"/>
      <c r="GW113" s="218"/>
      <c r="GX113" s="218"/>
      <c r="GY113" s="218"/>
      <c r="GZ113" s="218"/>
      <c r="HA113" s="218"/>
      <c r="HB113" s="218"/>
      <c r="HC113" s="218"/>
      <c r="HD113" s="218"/>
      <c r="HE113" s="218"/>
      <c r="HF113" s="218"/>
      <c r="HG113" s="218"/>
      <c r="HH113" s="218"/>
      <c r="HI113" s="218"/>
      <c r="HJ113" s="218"/>
      <c r="HK113" s="218"/>
      <c r="HL113" s="218"/>
      <c r="HM113" s="218"/>
      <c r="HN113" s="218"/>
      <c r="HO113" s="218"/>
      <c r="HP113" s="218"/>
      <c r="HQ113" s="218"/>
      <c r="HR113" s="218"/>
      <c r="HS113" s="218"/>
      <c r="HT113" s="218"/>
      <c r="HU113" s="218"/>
      <c r="HV113" s="218"/>
      <c r="HW113" s="218"/>
      <c r="HX113" s="218"/>
      <c r="HY113" s="218"/>
      <c r="HZ113" s="218"/>
      <c r="IA113" s="218"/>
      <c r="IB113" s="218"/>
      <c r="IC113" s="218"/>
      <c r="ID113" s="218"/>
      <c r="IE113" s="218"/>
      <c r="IF113" s="218"/>
      <c r="IG113" s="218"/>
      <c r="IH113" s="218"/>
      <c r="II113" s="218"/>
      <c r="IJ113" s="218"/>
      <c r="IK113" s="218"/>
      <c r="IL113" s="218"/>
      <c r="IM113" s="218"/>
      <c r="IN113" s="218"/>
      <c r="IO113" s="218"/>
      <c r="IP113" s="218"/>
      <c r="IQ113" s="218"/>
      <c r="IR113" s="218"/>
      <c r="IS113" s="218"/>
      <c r="IT113" s="218"/>
      <c r="IU113" s="218"/>
      <c r="IV113" s="218"/>
    </row>
    <row r="114" spans="1:256" s="204" customFormat="1" ht="18">
      <c r="A114" s="463"/>
      <c r="B114" s="221"/>
      <c r="C114" s="222" t="s">
        <v>114</v>
      </c>
      <c r="D114" s="221" t="s">
        <v>59</v>
      </c>
      <c r="E114" s="221" t="s">
        <v>45</v>
      </c>
      <c r="F114" s="223">
        <v>63.4</v>
      </c>
      <c r="G114" s="223"/>
      <c r="H114" s="223"/>
      <c r="I114" s="223"/>
      <c r="J114" s="223"/>
      <c r="K114" s="223"/>
      <c r="L114" s="223"/>
      <c r="M114" s="223"/>
      <c r="N114" s="218"/>
      <c r="O114" s="218"/>
      <c r="P114" s="218"/>
      <c r="Q114" s="218"/>
      <c r="R114" s="218"/>
      <c r="S114" s="218"/>
      <c r="T114" s="218"/>
      <c r="U114" s="218"/>
      <c r="V114" s="218"/>
      <c r="W114" s="218"/>
      <c r="X114" s="218"/>
      <c r="Y114" s="218"/>
      <c r="Z114" s="218"/>
      <c r="AA114" s="218"/>
      <c r="AB114" s="218"/>
      <c r="AC114" s="218"/>
      <c r="AD114" s="218"/>
      <c r="AE114" s="218"/>
      <c r="AF114" s="218"/>
      <c r="AG114" s="218"/>
      <c r="AH114" s="218"/>
      <c r="AI114" s="218"/>
      <c r="AJ114" s="218"/>
      <c r="AK114" s="218"/>
      <c r="AL114" s="218"/>
      <c r="AM114" s="218"/>
      <c r="AN114" s="218"/>
      <c r="AO114" s="218"/>
      <c r="AP114" s="218"/>
      <c r="AQ114" s="218"/>
      <c r="AR114" s="218"/>
      <c r="AS114" s="218"/>
      <c r="AT114" s="218"/>
      <c r="AU114" s="218"/>
      <c r="AV114" s="218"/>
      <c r="AW114" s="218"/>
      <c r="AX114" s="218"/>
      <c r="AY114" s="218"/>
      <c r="AZ114" s="218"/>
      <c r="BA114" s="218"/>
      <c r="BB114" s="218"/>
      <c r="BC114" s="218"/>
      <c r="BD114" s="218"/>
      <c r="BE114" s="218"/>
      <c r="BF114" s="218"/>
      <c r="BG114" s="218"/>
      <c r="BH114" s="218"/>
      <c r="BI114" s="218"/>
      <c r="BJ114" s="218"/>
      <c r="BK114" s="218"/>
      <c r="BL114" s="218"/>
      <c r="BM114" s="218"/>
      <c r="BN114" s="218"/>
      <c r="BO114" s="218"/>
      <c r="BP114" s="218"/>
      <c r="BQ114" s="218"/>
      <c r="BR114" s="218"/>
      <c r="BS114" s="218"/>
      <c r="BT114" s="218"/>
      <c r="BU114" s="218"/>
      <c r="BV114" s="218"/>
      <c r="BW114" s="218"/>
      <c r="BX114" s="218"/>
      <c r="BY114" s="218"/>
      <c r="BZ114" s="218"/>
      <c r="CA114" s="218"/>
      <c r="CB114" s="218"/>
      <c r="CC114" s="218"/>
      <c r="CD114" s="218"/>
      <c r="CE114" s="218"/>
      <c r="CF114" s="218"/>
      <c r="CG114" s="218"/>
      <c r="CH114" s="218"/>
      <c r="CI114" s="218"/>
      <c r="CJ114" s="218"/>
      <c r="CK114" s="218"/>
      <c r="CL114" s="218"/>
      <c r="CM114" s="218"/>
      <c r="CN114" s="218"/>
      <c r="CO114" s="218"/>
      <c r="CP114" s="218"/>
      <c r="CQ114" s="218"/>
      <c r="CR114" s="218"/>
      <c r="CS114" s="218"/>
      <c r="CT114" s="218"/>
      <c r="CU114" s="218"/>
      <c r="CV114" s="218"/>
      <c r="CW114" s="218"/>
      <c r="CX114" s="218"/>
      <c r="CY114" s="218"/>
      <c r="CZ114" s="218"/>
      <c r="DA114" s="218"/>
      <c r="DB114" s="218"/>
      <c r="DC114" s="218"/>
      <c r="DD114" s="218"/>
      <c r="DE114" s="218"/>
      <c r="DF114" s="218"/>
      <c r="DG114" s="218"/>
      <c r="DH114" s="218"/>
      <c r="DI114" s="218"/>
      <c r="DJ114" s="218"/>
      <c r="DK114" s="218"/>
      <c r="DL114" s="218"/>
      <c r="DM114" s="218"/>
      <c r="DN114" s="218"/>
      <c r="DO114" s="218"/>
      <c r="DP114" s="218"/>
      <c r="DQ114" s="218"/>
      <c r="DR114" s="218"/>
      <c r="DS114" s="218"/>
      <c r="DT114" s="218"/>
      <c r="DU114" s="218"/>
      <c r="DV114" s="218"/>
      <c r="DW114" s="218"/>
      <c r="DX114" s="218"/>
      <c r="DY114" s="218"/>
      <c r="DZ114" s="218"/>
      <c r="EA114" s="218"/>
      <c r="EB114" s="218"/>
      <c r="EC114" s="218"/>
      <c r="ED114" s="218"/>
      <c r="EE114" s="218"/>
      <c r="EF114" s="218"/>
      <c r="EG114" s="218"/>
      <c r="EH114" s="218"/>
      <c r="EI114" s="218"/>
      <c r="EJ114" s="218"/>
      <c r="EK114" s="218"/>
      <c r="EL114" s="218"/>
      <c r="EM114" s="218"/>
      <c r="EN114" s="218"/>
      <c r="EO114" s="218"/>
      <c r="EP114" s="218"/>
      <c r="EQ114" s="218"/>
      <c r="ER114" s="218"/>
      <c r="ES114" s="218"/>
      <c r="ET114" s="218"/>
      <c r="EU114" s="218"/>
      <c r="EV114" s="218"/>
      <c r="EW114" s="218"/>
      <c r="EX114" s="218"/>
      <c r="EY114" s="218"/>
      <c r="EZ114" s="218"/>
      <c r="FA114" s="218"/>
      <c r="FB114" s="218"/>
      <c r="FC114" s="218"/>
      <c r="FD114" s="218"/>
      <c r="FE114" s="218"/>
      <c r="FF114" s="218"/>
      <c r="FG114" s="218"/>
      <c r="FH114" s="218"/>
      <c r="FI114" s="218"/>
      <c r="FJ114" s="218"/>
      <c r="FK114" s="218"/>
      <c r="FL114" s="218"/>
      <c r="FM114" s="218"/>
      <c r="FN114" s="218"/>
      <c r="FO114" s="218"/>
      <c r="FP114" s="218"/>
      <c r="FQ114" s="218"/>
      <c r="FR114" s="218"/>
      <c r="FS114" s="218"/>
      <c r="FT114" s="218"/>
      <c r="FU114" s="218"/>
      <c r="FV114" s="218"/>
      <c r="FW114" s="218"/>
      <c r="FX114" s="218"/>
      <c r="FY114" s="218"/>
      <c r="FZ114" s="218"/>
      <c r="GA114" s="218"/>
      <c r="GB114" s="218"/>
      <c r="GC114" s="218"/>
      <c r="GD114" s="218"/>
      <c r="GE114" s="218"/>
      <c r="GF114" s="218"/>
      <c r="GG114" s="218"/>
      <c r="GH114" s="218"/>
      <c r="GI114" s="218"/>
      <c r="GJ114" s="218"/>
      <c r="GK114" s="218"/>
      <c r="GL114" s="218"/>
      <c r="GM114" s="218"/>
      <c r="GN114" s="218"/>
      <c r="GO114" s="218"/>
      <c r="GP114" s="218"/>
      <c r="GQ114" s="218"/>
      <c r="GR114" s="218"/>
      <c r="GS114" s="218"/>
      <c r="GT114" s="218"/>
      <c r="GU114" s="218"/>
      <c r="GV114" s="218"/>
      <c r="GW114" s="218"/>
      <c r="GX114" s="218"/>
      <c r="GY114" s="218"/>
      <c r="GZ114" s="218"/>
      <c r="HA114" s="218"/>
      <c r="HB114" s="218"/>
      <c r="HC114" s="218"/>
      <c r="HD114" s="218"/>
      <c r="HE114" s="218"/>
      <c r="HF114" s="218"/>
      <c r="HG114" s="218"/>
      <c r="HH114" s="218"/>
      <c r="HI114" s="218"/>
      <c r="HJ114" s="218"/>
      <c r="HK114" s="218"/>
      <c r="HL114" s="218"/>
      <c r="HM114" s="218"/>
      <c r="HN114" s="218"/>
      <c r="HO114" s="218"/>
      <c r="HP114" s="218"/>
      <c r="HQ114" s="218"/>
      <c r="HR114" s="218"/>
      <c r="HS114" s="218"/>
      <c r="HT114" s="218"/>
      <c r="HU114" s="218"/>
      <c r="HV114" s="218"/>
      <c r="HW114" s="218"/>
      <c r="HX114" s="218"/>
      <c r="HY114" s="218"/>
      <c r="HZ114" s="218"/>
      <c r="IA114" s="218"/>
      <c r="IB114" s="218"/>
      <c r="IC114" s="218"/>
      <c r="ID114" s="218"/>
      <c r="IE114" s="218"/>
      <c r="IF114" s="218"/>
      <c r="IG114" s="218"/>
      <c r="IH114" s="218"/>
      <c r="II114" s="218"/>
      <c r="IJ114" s="218"/>
      <c r="IK114" s="218"/>
      <c r="IL114" s="218"/>
      <c r="IM114" s="218"/>
      <c r="IN114" s="218"/>
      <c r="IO114" s="218"/>
      <c r="IP114" s="218"/>
      <c r="IQ114" s="218"/>
      <c r="IR114" s="218"/>
      <c r="IS114" s="218"/>
      <c r="IT114" s="218"/>
      <c r="IU114" s="218"/>
      <c r="IV114" s="218"/>
    </row>
    <row r="115" spans="1:256" s="51" customFormat="1" ht="78.75">
      <c r="A115" s="441">
        <v>19</v>
      </c>
      <c r="B115" s="107" t="s">
        <v>37</v>
      </c>
      <c r="C115" s="108" t="s">
        <v>116</v>
      </c>
      <c r="D115" s="109" t="s">
        <v>39</v>
      </c>
      <c r="E115" s="110">
        <v>40</v>
      </c>
      <c r="F115" s="111"/>
      <c r="G115" s="109"/>
      <c r="H115" s="109"/>
      <c r="I115" s="109"/>
      <c r="J115" s="109"/>
      <c r="K115" s="112"/>
      <c r="L115" s="112"/>
      <c r="M115" s="113"/>
    </row>
    <row r="116" spans="1:256" s="51" customFormat="1" ht="15.75">
      <c r="A116" s="442"/>
      <c r="B116" s="114"/>
      <c r="C116" s="115" t="s">
        <v>35</v>
      </c>
      <c r="D116" s="116" t="s">
        <v>21</v>
      </c>
      <c r="E116" s="116">
        <v>2.06</v>
      </c>
      <c r="F116" s="116">
        <f>E115*E116</f>
        <v>82.4</v>
      </c>
      <c r="G116" s="105"/>
      <c r="H116" s="67"/>
      <c r="I116" s="67"/>
      <c r="J116" s="67"/>
      <c r="K116" s="67"/>
      <c r="L116" s="67"/>
      <c r="M116" s="67"/>
    </row>
    <row r="117" spans="1:256" s="231" customFormat="1" ht="21.75" customHeight="1">
      <c r="A117" s="326">
        <v>20</v>
      </c>
      <c r="B117" s="225" t="s">
        <v>118</v>
      </c>
      <c r="C117" s="226" t="s">
        <v>117</v>
      </c>
      <c r="D117" s="227" t="s">
        <v>77</v>
      </c>
      <c r="E117" s="224">
        <v>400</v>
      </c>
      <c r="F117" s="227"/>
      <c r="G117" s="228"/>
      <c r="H117" s="229"/>
      <c r="I117" s="230"/>
      <c r="J117" s="229"/>
      <c r="K117" s="230"/>
      <c r="L117" s="229"/>
      <c r="M117" s="230"/>
    </row>
    <row r="118" spans="1:256" s="231" customFormat="1" ht="51.75" customHeight="1">
      <c r="A118" s="326">
        <v>21</v>
      </c>
      <c r="B118" s="232" t="s">
        <v>118</v>
      </c>
      <c r="C118" s="233" t="s">
        <v>119</v>
      </c>
      <c r="D118" s="227" t="s">
        <v>77</v>
      </c>
      <c r="E118" s="224">
        <v>124.3</v>
      </c>
      <c r="F118" s="227"/>
      <c r="G118" s="228"/>
      <c r="H118" s="229"/>
      <c r="I118" s="230"/>
      <c r="J118" s="229"/>
      <c r="K118" s="230"/>
      <c r="L118" s="229"/>
      <c r="M118" s="230"/>
    </row>
    <row r="119" spans="1:256" s="244" customFormat="1" ht="31.5">
      <c r="A119" s="452">
        <v>22</v>
      </c>
      <c r="B119" s="234" t="s">
        <v>120</v>
      </c>
      <c r="C119" s="235" t="s">
        <v>123</v>
      </c>
      <c r="D119" s="236" t="s">
        <v>34</v>
      </c>
      <c r="E119" s="237">
        <v>124.3</v>
      </c>
      <c r="F119" s="238"/>
      <c r="G119" s="239"/>
      <c r="H119" s="240"/>
      <c r="I119" s="241"/>
      <c r="J119" s="242"/>
      <c r="K119" s="239"/>
      <c r="L119" s="241"/>
      <c r="M119" s="239"/>
      <c r="N119" s="243"/>
    </row>
    <row r="120" spans="1:256" s="251" customFormat="1" ht="15.75">
      <c r="A120" s="453"/>
      <c r="B120" s="245"/>
      <c r="C120" s="246" t="s">
        <v>121</v>
      </c>
      <c r="D120" s="247" t="s">
        <v>62</v>
      </c>
      <c r="E120" s="248">
        <v>1.01</v>
      </c>
      <c r="F120" s="249">
        <f>E119*E120</f>
        <v>125.54299999999999</v>
      </c>
      <c r="G120" s="413"/>
      <c r="H120" s="81"/>
      <c r="I120" s="59"/>
      <c r="J120" s="59"/>
      <c r="K120" s="59"/>
      <c r="L120" s="59"/>
      <c r="M120" s="59"/>
      <c r="N120" s="250"/>
    </row>
    <row r="121" spans="1:256" s="251" customFormat="1" ht="15.75">
      <c r="A121" s="453"/>
      <c r="B121" s="252"/>
      <c r="C121" s="246" t="s">
        <v>28</v>
      </c>
      <c r="D121" s="253" t="s">
        <v>3</v>
      </c>
      <c r="E121" s="248">
        <v>2.7E-2</v>
      </c>
      <c r="F121" s="249">
        <f>E119*E121</f>
        <v>3.3561000000000001</v>
      </c>
      <c r="G121" s="254"/>
      <c r="H121" s="249"/>
      <c r="I121" s="255"/>
      <c r="J121" s="256"/>
      <c r="K121" s="257"/>
      <c r="L121" s="258"/>
      <c r="M121" s="258"/>
      <c r="N121" s="250"/>
    </row>
    <row r="122" spans="1:256" s="251" customFormat="1" ht="18">
      <c r="A122" s="453"/>
      <c r="B122" s="259"/>
      <c r="C122" s="246" t="s">
        <v>122</v>
      </c>
      <c r="D122" s="253" t="s">
        <v>59</v>
      </c>
      <c r="E122" s="248">
        <v>2.3800000000000002E-2</v>
      </c>
      <c r="F122" s="249">
        <f>E119*E122</f>
        <v>2.9583400000000002</v>
      </c>
      <c r="G122" s="254"/>
      <c r="H122" s="249"/>
      <c r="I122" s="260"/>
      <c r="J122" s="258"/>
      <c r="K122" s="258"/>
      <c r="L122" s="258"/>
      <c r="M122" s="258"/>
      <c r="N122" s="250"/>
    </row>
    <row r="123" spans="1:256" s="251" customFormat="1" ht="15.75">
      <c r="A123" s="454"/>
      <c r="B123" s="261"/>
      <c r="C123" s="262" t="s">
        <v>54</v>
      </c>
      <c r="D123" s="263" t="s">
        <v>3</v>
      </c>
      <c r="E123" s="264">
        <v>3.0000000000000001E-3</v>
      </c>
      <c r="F123" s="265">
        <f>E119*E123</f>
        <v>0.37290000000000001</v>
      </c>
      <c r="G123" s="266"/>
      <c r="H123" s="267"/>
      <c r="I123" s="268"/>
      <c r="J123" s="269"/>
      <c r="K123" s="269"/>
      <c r="L123" s="269"/>
      <c r="M123" s="269"/>
      <c r="N123" s="250"/>
    </row>
    <row r="124" spans="1:256" s="276" customFormat="1" ht="31.5">
      <c r="A124" s="441">
        <v>23</v>
      </c>
      <c r="B124" s="270" t="s">
        <v>124</v>
      </c>
      <c r="C124" s="163" t="s">
        <v>127</v>
      </c>
      <c r="D124" s="271" t="s">
        <v>125</v>
      </c>
      <c r="E124" s="272">
        <v>1</v>
      </c>
      <c r="F124" s="271"/>
      <c r="G124" s="271"/>
      <c r="H124" s="271"/>
      <c r="I124" s="271"/>
      <c r="J124" s="271"/>
      <c r="K124" s="271"/>
      <c r="L124" s="271"/>
      <c r="M124" s="273"/>
      <c r="N124" s="274"/>
      <c r="O124" s="275"/>
      <c r="P124" s="275"/>
      <c r="Q124" s="275"/>
      <c r="R124" s="275"/>
      <c r="S124" s="275"/>
      <c r="T124" s="275"/>
      <c r="U124" s="275"/>
      <c r="V124" s="275"/>
      <c r="W124" s="275"/>
      <c r="X124" s="275"/>
      <c r="Y124" s="275"/>
      <c r="Z124" s="275"/>
      <c r="AA124" s="275"/>
      <c r="AB124" s="275"/>
      <c r="AC124" s="275"/>
      <c r="AD124" s="275"/>
      <c r="AE124" s="275"/>
      <c r="AF124" s="275"/>
      <c r="AG124" s="275"/>
      <c r="AH124" s="275"/>
      <c r="AI124" s="275"/>
      <c r="AJ124" s="275"/>
      <c r="AK124" s="275"/>
      <c r="AL124" s="275"/>
      <c r="AM124" s="275"/>
      <c r="AN124" s="275"/>
      <c r="AO124" s="275"/>
      <c r="AP124" s="275"/>
      <c r="AQ124" s="275"/>
      <c r="AR124" s="275"/>
      <c r="AS124" s="275"/>
      <c r="AT124" s="275"/>
      <c r="AU124" s="275"/>
      <c r="AV124" s="275"/>
      <c r="AW124" s="275"/>
      <c r="AX124" s="275"/>
      <c r="AY124" s="275"/>
      <c r="AZ124" s="275"/>
      <c r="BA124" s="275"/>
      <c r="BB124" s="275"/>
      <c r="BC124" s="275"/>
      <c r="BD124" s="275"/>
      <c r="BE124" s="275"/>
      <c r="BF124" s="275"/>
      <c r="BG124" s="275"/>
      <c r="BH124" s="275"/>
      <c r="BI124" s="275"/>
      <c r="BJ124" s="275"/>
      <c r="BK124" s="275"/>
      <c r="BL124" s="275"/>
      <c r="BM124" s="275"/>
      <c r="BN124" s="275"/>
      <c r="BO124" s="275"/>
      <c r="BP124" s="275"/>
      <c r="BQ124" s="275"/>
      <c r="BR124" s="275"/>
      <c r="BS124" s="275"/>
      <c r="BT124" s="275"/>
      <c r="BU124" s="275"/>
      <c r="BV124" s="275"/>
      <c r="BW124" s="275"/>
      <c r="BX124" s="275"/>
      <c r="BY124" s="275"/>
      <c r="BZ124" s="275"/>
    </row>
    <row r="125" spans="1:256" s="282" customFormat="1" ht="15.75">
      <c r="A125" s="455"/>
      <c r="B125" s="277"/>
      <c r="C125" s="278" t="s">
        <v>126</v>
      </c>
      <c r="D125" s="279" t="s">
        <v>21</v>
      </c>
      <c r="E125" s="279">
        <v>13.5</v>
      </c>
      <c r="F125" s="279">
        <f>E124*E125</f>
        <v>13.5</v>
      </c>
      <c r="G125" s="280"/>
      <c r="H125" s="281"/>
      <c r="I125" s="280"/>
      <c r="J125" s="260"/>
      <c r="K125" s="280"/>
      <c r="L125" s="260"/>
      <c r="M125" s="280"/>
      <c r="N125" s="274"/>
      <c r="O125" s="274"/>
      <c r="P125" s="274"/>
      <c r="Q125" s="274"/>
      <c r="R125" s="274"/>
      <c r="S125" s="274"/>
      <c r="T125" s="274"/>
      <c r="U125" s="274"/>
      <c r="V125" s="274"/>
      <c r="W125" s="274"/>
      <c r="X125" s="274"/>
      <c r="Y125" s="274"/>
      <c r="Z125" s="274"/>
      <c r="AA125" s="274"/>
      <c r="AB125" s="274"/>
      <c r="AC125" s="274"/>
      <c r="AD125" s="274"/>
      <c r="AE125" s="274"/>
      <c r="AF125" s="274"/>
      <c r="AG125" s="274"/>
      <c r="AH125" s="274"/>
      <c r="AI125" s="274"/>
      <c r="AJ125" s="274"/>
      <c r="AK125" s="274"/>
      <c r="AL125" s="274"/>
      <c r="AM125" s="274"/>
      <c r="AN125" s="274"/>
      <c r="AO125" s="274"/>
      <c r="AP125" s="274"/>
      <c r="AQ125" s="274"/>
      <c r="AR125" s="274"/>
      <c r="AS125" s="274"/>
      <c r="AT125" s="274"/>
      <c r="AU125" s="274"/>
      <c r="AV125" s="274"/>
      <c r="AW125" s="274"/>
      <c r="AX125" s="274"/>
      <c r="AY125" s="274"/>
      <c r="AZ125" s="274"/>
      <c r="BA125" s="274"/>
      <c r="BB125" s="274"/>
      <c r="BC125" s="274"/>
      <c r="BD125" s="274"/>
      <c r="BE125" s="274"/>
      <c r="BF125" s="274"/>
      <c r="BG125" s="274"/>
      <c r="BH125" s="274"/>
      <c r="BI125" s="274"/>
      <c r="BJ125" s="274"/>
      <c r="BK125" s="274"/>
      <c r="BL125" s="274"/>
      <c r="BM125" s="274"/>
      <c r="BN125" s="274"/>
      <c r="BO125" s="274"/>
      <c r="BP125" s="274"/>
      <c r="BQ125" s="274"/>
      <c r="BR125" s="274"/>
      <c r="BS125" s="274"/>
      <c r="BT125" s="274"/>
      <c r="BU125" s="274"/>
      <c r="BV125" s="274"/>
      <c r="BW125" s="274"/>
      <c r="BX125" s="274"/>
      <c r="BY125" s="274"/>
      <c r="BZ125" s="274"/>
    </row>
    <row r="126" spans="1:256" s="282" customFormat="1" ht="15.75">
      <c r="A126" s="455"/>
      <c r="B126" s="283"/>
      <c r="C126" s="284" t="s">
        <v>80</v>
      </c>
      <c r="D126" s="285" t="s">
        <v>39</v>
      </c>
      <c r="E126" s="285">
        <v>1.0149999999999999</v>
      </c>
      <c r="F126" s="285">
        <f>E124*E126</f>
        <v>1.0149999999999999</v>
      </c>
      <c r="G126" s="285"/>
      <c r="H126" s="285"/>
      <c r="I126" s="280"/>
      <c r="J126" s="281"/>
      <c r="K126" s="258"/>
      <c r="L126" s="281"/>
      <c r="M126" s="258"/>
      <c r="N126" s="274"/>
      <c r="O126" s="274"/>
      <c r="P126" s="274"/>
      <c r="Q126" s="274"/>
      <c r="R126" s="274"/>
      <c r="S126" s="274"/>
      <c r="T126" s="274"/>
      <c r="U126" s="274"/>
      <c r="V126" s="274"/>
      <c r="W126" s="274"/>
      <c r="X126" s="274"/>
      <c r="Y126" s="274"/>
      <c r="Z126" s="274"/>
      <c r="AA126" s="274"/>
      <c r="AB126" s="274"/>
      <c r="AC126" s="274"/>
      <c r="AD126" s="274"/>
      <c r="AE126" s="274"/>
      <c r="AF126" s="274"/>
      <c r="AG126" s="274"/>
      <c r="AH126" s="274"/>
      <c r="AI126" s="274"/>
      <c r="AJ126" s="274"/>
      <c r="AK126" s="274"/>
      <c r="AL126" s="274"/>
      <c r="AM126" s="274"/>
      <c r="AN126" s="274"/>
      <c r="AO126" s="274"/>
      <c r="AP126" s="274"/>
      <c r="AQ126" s="274"/>
      <c r="AR126" s="274"/>
      <c r="AS126" s="274"/>
      <c r="AT126" s="274"/>
      <c r="AU126" s="274"/>
      <c r="AV126" s="274"/>
      <c r="AW126" s="274"/>
      <c r="AX126" s="274"/>
      <c r="AY126" s="274"/>
      <c r="AZ126" s="274"/>
      <c r="BA126" s="274"/>
      <c r="BB126" s="274"/>
      <c r="BC126" s="274"/>
      <c r="BD126" s="274"/>
      <c r="BE126" s="274"/>
      <c r="BF126" s="274"/>
      <c r="BG126" s="274"/>
      <c r="BH126" s="274"/>
      <c r="BI126" s="274"/>
      <c r="BJ126" s="274"/>
      <c r="BK126" s="274"/>
      <c r="BL126" s="274"/>
      <c r="BM126" s="274"/>
      <c r="BN126" s="274"/>
      <c r="BO126" s="274"/>
      <c r="BP126" s="274"/>
      <c r="BQ126" s="274"/>
      <c r="BR126" s="274"/>
      <c r="BS126" s="274"/>
      <c r="BT126" s="274"/>
      <c r="BU126" s="274"/>
      <c r="BV126" s="274"/>
      <c r="BW126" s="274"/>
      <c r="BX126" s="274"/>
      <c r="BY126" s="274"/>
      <c r="BZ126" s="274"/>
    </row>
    <row r="127" spans="1:256" s="282" customFormat="1" ht="15.75">
      <c r="A127" s="455"/>
      <c r="B127" s="259"/>
      <c r="C127" s="54" t="s">
        <v>128</v>
      </c>
      <c r="D127" s="285" t="s">
        <v>77</v>
      </c>
      <c r="E127" s="283" t="s">
        <v>45</v>
      </c>
      <c r="F127" s="285">
        <v>19.600000000000001</v>
      </c>
      <c r="G127" s="285"/>
      <c r="H127" s="285"/>
      <c r="I127" s="280"/>
      <c r="J127" s="281"/>
      <c r="K127" s="258"/>
      <c r="L127" s="281"/>
      <c r="M127" s="258"/>
      <c r="N127" s="274"/>
      <c r="O127" s="274"/>
      <c r="P127" s="274"/>
      <c r="Q127" s="274"/>
      <c r="R127" s="274"/>
      <c r="S127" s="274"/>
      <c r="T127" s="274"/>
      <c r="U127" s="274"/>
      <c r="V127" s="274"/>
      <c r="W127" s="274"/>
      <c r="X127" s="274"/>
      <c r="Y127" s="274"/>
      <c r="Z127" s="274"/>
      <c r="AA127" s="274"/>
      <c r="AB127" s="274"/>
      <c r="AC127" s="274"/>
      <c r="AD127" s="274"/>
      <c r="AE127" s="274"/>
      <c r="AF127" s="274"/>
      <c r="AG127" s="274"/>
      <c r="AH127" s="274"/>
      <c r="AI127" s="274"/>
      <c r="AJ127" s="274"/>
      <c r="AK127" s="274"/>
      <c r="AL127" s="274"/>
      <c r="AM127" s="274"/>
      <c r="AN127" s="274"/>
      <c r="AO127" s="274"/>
      <c r="AP127" s="274"/>
      <c r="AQ127" s="274"/>
      <c r="AR127" s="274"/>
      <c r="AS127" s="274"/>
      <c r="AT127" s="274"/>
      <c r="AU127" s="274"/>
      <c r="AV127" s="274"/>
      <c r="AW127" s="274"/>
      <c r="AX127" s="274"/>
      <c r="AY127" s="274"/>
      <c r="AZ127" s="274"/>
      <c r="BA127" s="274"/>
      <c r="BB127" s="274"/>
      <c r="BC127" s="274"/>
      <c r="BD127" s="274"/>
      <c r="BE127" s="274"/>
      <c r="BF127" s="274"/>
      <c r="BG127" s="274"/>
      <c r="BH127" s="274"/>
      <c r="BI127" s="274"/>
      <c r="BJ127" s="274"/>
      <c r="BK127" s="274"/>
      <c r="BL127" s="274"/>
      <c r="BM127" s="274"/>
      <c r="BN127" s="274"/>
      <c r="BO127" s="274"/>
      <c r="BP127" s="274"/>
      <c r="BQ127" s="274"/>
      <c r="BR127" s="274"/>
      <c r="BS127" s="274"/>
      <c r="BT127" s="274"/>
      <c r="BU127" s="274"/>
      <c r="BV127" s="274"/>
      <c r="BW127" s="274"/>
      <c r="BX127" s="274"/>
      <c r="BY127" s="274"/>
      <c r="BZ127" s="274"/>
    </row>
    <row r="128" spans="1:256" s="287" customFormat="1" ht="15.75">
      <c r="A128" s="455"/>
      <c r="B128" s="286"/>
      <c r="C128" s="284" t="s">
        <v>90</v>
      </c>
      <c r="D128" s="285" t="s">
        <v>3</v>
      </c>
      <c r="E128" s="285">
        <v>1.1200000000000001</v>
      </c>
      <c r="F128" s="285">
        <f>E128*E124</f>
        <v>1.1200000000000001</v>
      </c>
      <c r="G128" s="285"/>
      <c r="H128" s="285"/>
      <c r="J128" s="285"/>
      <c r="K128" s="285"/>
      <c r="L128" s="281"/>
      <c r="M128" s="258"/>
      <c r="N128" s="274"/>
      <c r="O128" s="274"/>
      <c r="P128" s="274"/>
      <c r="Q128" s="274"/>
      <c r="R128" s="274"/>
      <c r="S128" s="274"/>
      <c r="T128" s="274"/>
      <c r="U128" s="274"/>
      <c r="V128" s="274"/>
      <c r="W128" s="274"/>
      <c r="X128" s="274"/>
      <c r="Y128" s="274"/>
      <c r="Z128" s="274"/>
      <c r="AA128" s="274"/>
      <c r="AB128" s="274"/>
      <c r="AC128" s="274"/>
      <c r="AD128" s="274"/>
      <c r="AE128" s="274"/>
      <c r="AF128" s="274"/>
      <c r="AG128" s="274"/>
      <c r="AH128" s="274"/>
      <c r="AI128" s="274"/>
      <c r="AJ128" s="274"/>
      <c r="AK128" s="274"/>
      <c r="AL128" s="274"/>
      <c r="AM128" s="274"/>
      <c r="AN128" s="274"/>
      <c r="AO128" s="274"/>
      <c r="AP128" s="274"/>
      <c r="AQ128" s="274"/>
      <c r="AR128" s="274"/>
      <c r="AS128" s="274"/>
      <c r="AT128" s="274"/>
      <c r="AU128" s="274"/>
      <c r="AV128" s="274"/>
      <c r="AW128" s="274"/>
      <c r="AX128" s="274"/>
      <c r="AY128" s="274"/>
      <c r="AZ128" s="274"/>
      <c r="BA128" s="274"/>
      <c r="BB128" s="274"/>
      <c r="BC128" s="274"/>
      <c r="BD128" s="274"/>
      <c r="BE128" s="274"/>
      <c r="BF128" s="274"/>
      <c r="BG128" s="274"/>
      <c r="BH128" s="274"/>
      <c r="BI128" s="274"/>
      <c r="BJ128" s="274"/>
      <c r="BK128" s="274"/>
      <c r="BL128" s="274"/>
      <c r="BM128" s="274"/>
      <c r="BN128" s="274"/>
      <c r="BO128" s="274"/>
      <c r="BP128" s="274"/>
      <c r="BQ128" s="274"/>
      <c r="BR128" s="274"/>
      <c r="BS128" s="274"/>
      <c r="BT128" s="274"/>
      <c r="BU128" s="274"/>
      <c r="BV128" s="274"/>
      <c r="BW128" s="274"/>
      <c r="BX128" s="274"/>
      <c r="BY128" s="274"/>
      <c r="BZ128" s="274"/>
    </row>
    <row r="129" spans="1:78" s="287" customFormat="1" ht="15.75">
      <c r="A129" s="456"/>
      <c r="B129" s="288"/>
      <c r="C129" s="289" t="s">
        <v>91</v>
      </c>
      <c r="D129" s="290" t="s">
        <v>3</v>
      </c>
      <c r="E129" s="290">
        <v>0.95</v>
      </c>
      <c r="F129" s="290">
        <f>E129*E124</f>
        <v>0.95</v>
      </c>
      <c r="G129" s="290"/>
      <c r="H129" s="290"/>
      <c r="I129" s="290"/>
      <c r="J129" s="291"/>
      <c r="K129" s="269"/>
      <c r="L129" s="291"/>
      <c r="M129" s="269"/>
      <c r="N129" s="275"/>
      <c r="O129" s="274"/>
      <c r="P129" s="274"/>
      <c r="Q129" s="274"/>
      <c r="R129" s="274"/>
      <c r="S129" s="274"/>
      <c r="T129" s="274"/>
      <c r="U129" s="274"/>
      <c r="V129" s="274"/>
      <c r="W129" s="274"/>
      <c r="X129" s="274"/>
      <c r="Y129" s="274"/>
      <c r="Z129" s="274"/>
      <c r="AA129" s="274"/>
      <c r="AB129" s="274"/>
      <c r="AC129" s="274"/>
      <c r="AD129" s="274"/>
      <c r="AE129" s="274"/>
      <c r="AF129" s="274"/>
      <c r="AG129" s="274"/>
      <c r="AH129" s="274"/>
      <c r="AI129" s="274"/>
      <c r="AJ129" s="274"/>
      <c r="AK129" s="274"/>
      <c r="AL129" s="274"/>
      <c r="AM129" s="274"/>
      <c r="AN129" s="274"/>
      <c r="AO129" s="274"/>
      <c r="AP129" s="274"/>
      <c r="AQ129" s="274"/>
      <c r="AR129" s="274"/>
      <c r="AS129" s="274"/>
      <c r="AT129" s="274"/>
      <c r="AU129" s="274"/>
      <c r="AV129" s="274"/>
      <c r="AW129" s="274"/>
      <c r="AX129" s="274"/>
      <c r="AY129" s="274"/>
      <c r="AZ129" s="274"/>
      <c r="BA129" s="274"/>
      <c r="BB129" s="274"/>
      <c r="BC129" s="274"/>
      <c r="BD129" s="274"/>
      <c r="BE129" s="274"/>
      <c r="BF129" s="274"/>
      <c r="BG129" s="274"/>
      <c r="BH129" s="274"/>
      <c r="BI129" s="274"/>
      <c r="BJ129" s="274"/>
      <c r="BK129" s="274"/>
      <c r="BL129" s="274"/>
      <c r="BM129" s="274"/>
      <c r="BN129" s="274"/>
      <c r="BO129" s="274"/>
      <c r="BP129" s="274"/>
      <c r="BQ129" s="274"/>
      <c r="BR129" s="274"/>
      <c r="BS129" s="274"/>
      <c r="BT129" s="274"/>
      <c r="BU129" s="274"/>
      <c r="BV129" s="274"/>
      <c r="BW129" s="274"/>
      <c r="BX129" s="274"/>
      <c r="BY129" s="274"/>
      <c r="BZ129" s="274"/>
    </row>
    <row r="130" spans="1:78" s="299" customFormat="1" ht="18">
      <c r="A130" s="443">
        <v>24</v>
      </c>
      <c r="B130" s="292" t="s">
        <v>129</v>
      </c>
      <c r="C130" s="293" t="s">
        <v>132</v>
      </c>
      <c r="D130" s="294" t="s">
        <v>34</v>
      </c>
      <c r="E130" s="295">
        <v>124.3</v>
      </c>
      <c r="F130" s="296"/>
      <c r="G130" s="297"/>
      <c r="H130" s="296"/>
      <c r="I130" s="298"/>
      <c r="J130" s="296"/>
      <c r="K130" s="298"/>
      <c r="L130" s="298"/>
      <c r="M130" s="296"/>
    </row>
    <row r="131" spans="1:78" s="299" customFormat="1" ht="15.75">
      <c r="A131" s="444"/>
      <c r="B131" s="300"/>
      <c r="C131" s="301" t="s">
        <v>126</v>
      </c>
      <c r="D131" s="247" t="s">
        <v>21</v>
      </c>
      <c r="E131" s="283">
        <v>0.25</v>
      </c>
      <c r="F131" s="280">
        <f>E130*E131</f>
        <v>31.074999999999999</v>
      </c>
      <c r="G131" s="414"/>
      <c r="H131" s="81"/>
      <c r="I131" s="59"/>
      <c r="J131" s="59"/>
      <c r="K131" s="59"/>
      <c r="L131" s="59"/>
      <c r="M131" s="59"/>
    </row>
    <row r="132" spans="1:78" s="299" customFormat="1" ht="15.75">
      <c r="A132" s="444"/>
      <c r="B132" s="300"/>
      <c r="C132" s="301" t="s">
        <v>130</v>
      </c>
      <c r="D132" s="300" t="s">
        <v>51</v>
      </c>
      <c r="E132" s="300">
        <v>2.2999999999999998</v>
      </c>
      <c r="F132" s="302">
        <f>E132*E130</f>
        <v>285.89</v>
      </c>
      <c r="G132" s="303"/>
      <c r="H132" s="302"/>
      <c r="I132" s="304"/>
      <c r="J132" s="302"/>
      <c r="K132" s="257"/>
      <c r="L132" s="81"/>
      <c r="M132" s="81"/>
    </row>
    <row r="133" spans="1:78" s="299" customFormat="1" ht="15.75">
      <c r="A133" s="445"/>
      <c r="B133" s="305"/>
      <c r="C133" s="306" t="s">
        <v>131</v>
      </c>
      <c r="D133" s="307" t="s">
        <v>3</v>
      </c>
      <c r="E133" s="307">
        <v>0.08</v>
      </c>
      <c r="F133" s="308">
        <f>E133*E130</f>
        <v>9.9440000000000008</v>
      </c>
      <c r="G133" s="309"/>
      <c r="H133" s="309"/>
      <c r="I133" s="268"/>
      <c r="J133" s="105"/>
      <c r="K133" s="105"/>
      <c r="L133" s="105"/>
      <c r="M133" s="105"/>
    </row>
    <row r="134" spans="1:78" s="313" customFormat="1" ht="31.5">
      <c r="A134" s="464">
        <v>25</v>
      </c>
      <c r="B134" s="310" t="s">
        <v>133</v>
      </c>
      <c r="C134" s="293" t="s">
        <v>136</v>
      </c>
      <c r="D134" s="310" t="s">
        <v>34</v>
      </c>
      <c r="E134" s="311">
        <v>129.6</v>
      </c>
      <c r="F134" s="312"/>
      <c r="G134" s="311"/>
      <c r="H134" s="312"/>
      <c r="I134" s="311"/>
      <c r="J134" s="312"/>
      <c r="K134" s="311"/>
      <c r="L134" s="312"/>
      <c r="M134" s="311"/>
    </row>
    <row r="135" spans="1:78" s="316" customFormat="1" ht="15.75">
      <c r="A135" s="465"/>
      <c r="B135" s="314"/>
      <c r="C135" s="315" t="s">
        <v>20</v>
      </c>
      <c r="D135" s="283" t="s">
        <v>21</v>
      </c>
      <c r="E135" s="283">
        <v>0.85599999999999998</v>
      </c>
      <c r="F135" s="280">
        <f>E134*E135</f>
        <v>110.93759999999999</v>
      </c>
      <c r="G135" s="414"/>
      <c r="H135" s="82"/>
      <c r="I135" s="59"/>
      <c r="J135" s="59"/>
      <c r="K135" s="59"/>
      <c r="L135" s="59"/>
      <c r="M135" s="59"/>
    </row>
    <row r="136" spans="1:78" s="316" customFormat="1" ht="15.75">
      <c r="A136" s="465"/>
      <c r="B136" s="314"/>
      <c r="C136" s="315" t="s">
        <v>28</v>
      </c>
      <c r="D136" s="314" t="s">
        <v>3</v>
      </c>
      <c r="E136" s="300">
        <v>1.2E-2</v>
      </c>
      <c r="F136" s="317">
        <f>E134*E136</f>
        <v>1.5551999999999999</v>
      </c>
      <c r="G136" s="302"/>
      <c r="H136" s="303"/>
      <c r="I136" s="302"/>
      <c r="J136" s="303"/>
      <c r="K136" s="257"/>
      <c r="L136" s="81"/>
      <c r="M136" s="81"/>
    </row>
    <row r="137" spans="1:78" s="316" customFormat="1" ht="15.75">
      <c r="A137" s="465"/>
      <c r="B137" s="314"/>
      <c r="C137" s="315" t="s">
        <v>134</v>
      </c>
      <c r="D137" s="314" t="s">
        <v>51</v>
      </c>
      <c r="E137" s="300">
        <v>0.63</v>
      </c>
      <c r="F137" s="317">
        <f>E134*E137</f>
        <v>81.647999999999996</v>
      </c>
      <c r="G137" s="302"/>
      <c r="H137" s="303"/>
      <c r="I137" s="135"/>
      <c r="J137" s="81"/>
      <c r="K137" s="81"/>
      <c r="L137" s="81"/>
      <c r="M137" s="81"/>
    </row>
    <row r="138" spans="1:78" s="316" customFormat="1" ht="15.75">
      <c r="A138" s="465"/>
      <c r="B138" s="314"/>
      <c r="C138" s="315" t="s">
        <v>135</v>
      </c>
      <c r="D138" s="314" t="s">
        <v>51</v>
      </c>
      <c r="E138" s="300">
        <v>0.92</v>
      </c>
      <c r="F138" s="317">
        <f>E134*E138</f>
        <v>119.232</v>
      </c>
      <c r="G138" s="302"/>
      <c r="H138" s="303"/>
      <c r="I138" s="135"/>
      <c r="J138" s="81"/>
      <c r="K138" s="81"/>
      <c r="L138" s="81"/>
      <c r="M138" s="81"/>
    </row>
    <row r="139" spans="1:78" s="316" customFormat="1" ht="15.75">
      <c r="A139" s="466"/>
      <c r="B139" s="318"/>
      <c r="C139" s="319" t="s">
        <v>54</v>
      </c>
      <c r="D139" s="320" t="s">
        <v>3</v>
      </c>
      <c r="E139" s="321">
        <v>1.7999999999999999E-2</v>
      </c>
      <c r="F139" s="322">
        <f>E134*E139</f>
        <v>2.3327999999999998</v>
      </c>
      <c r="G139" s="323"/>
      <c r="H139" s="324"/>
      <c r="I139" s="268"/>
      <c r="J139" s="105"/>
      <c r="K139" s="105"/>
      <c r="L139" s="105"/>
      <c r="M139" s="105"/>
    </row>
    <row r="140" spans="1:78" ht="16.5">
      <c r="A140" s="421" t="s">
        <v>137</v>
      </c>
      <c r="B140" s="422"/>
      <c r="C140" s="422"/>
      <c r="D140" s="422"/>
      <c r="E140" s="422"/>
      <c r="F140" s="422"/>
      <c r="G140" s="422"/>
      <c r="H140" s="422"/>
      <c r="I140" s="422"/>
      <c r="J140" s="422"/>
      <c r="K140" s="422"/>
      <c r="L140" s="422"/>
      <c r="M140" s="423"/>
    </row>
    <row r="141" spans="1:78" s="51" customFormat="1" ht="47.25">
      <c r="A141" s="447">
        <v>26</v>
      </c>
      <c r="B141" s="87" t="s">
        <v>23</v>
      </c>
      <c r="C141" s="108" t="s">
        <v>138</v>
      </c>
      <c r="D141" s="87" t="s">
        <v>25</v>
      </c>
      <c r="E141" s="330">
        <v>7.6</v>
      </c>
      <c r="F141" s="331"/>
      <c r="G141" s="91"/>
      <c r="H141" s="89"/>
      <c r="I141" s="93"/>
      <c r="J141" s="93"/>
      <c r="K141" s="89"/>
      <c r="L141" s="91"/>
      <c r="M141" s="89"/>
    </row>
    <row r="142" spans="1:78" s="51" customFormat="1" ht="15.75">
      <c r="A142" s="448"/>
      <c r="B142" s="76"/>
      <c r="C142" s="77" t="s">
        <v>20</v>
      </c>
      <c r="D142" s="76" t="s">
        <v>21</v>
      </c>
      <c r="E142" s="78">
        <f>20/1000</f>
        <v>0.02</v>
      </c>
      <c r="F142" s="79">
        <f>E141*E142</f>
        <v>0.152</v>
      </c>
      <c r="G142" s="415"/>
      <c r="H142" s="81"/>
      <c r="I142" s="82"/>
      <c r="J142" s="82"/>
      <c r="K142" s="83"/>
      <c r="L142" s="80"/>
      <c r="M142" s="81"/>
    </row>
    <row r="143" spans="1:78" s="51" customFormat="1" ht="15.75">
      <c r="A143" s="448"/>
      <c r="B143" s="53"/>
      <c r="C143" s="77" t="s">
        <v>26</v>
      </c>
      <c r="D143" s="76" t="s">
        <v>27</v>
      </c>
      <c r="E143" s="78">
        <f>44.8/1000</f>
        <v>4.48E-2</v>
      </c>
      <c r="F143" s="79">
        <f>E141*E143</f>
        <v>0.34048</v>
      </c>
      <c r="G143" s="80"/>
      <c r="H143" s="81"/>
      <c r="I143" s="82"/>
      <c r="J143" s="82"/>
      <c r="K143" s="81"/>
      <c r="L143" s="80"/>
      <c r="M143" s="81"/>
    </row>
    <row r="144" spans="1:78" s="51" customFormat="1" ht="15.75">
      <c r="A144" s="449"/>
      <c r="B144" s="102"/>
      <c r="C144" s="185" t="s">
        <v>28</v>
      </c>
      <c r="D144" s="186" t="s">
        <v>3</v>
      </c>
      <c r="E144" s="61">
        <f>2.1/1000</f>
        <v>2.1000000000000003E-3</v>
      </c>
      <c r="F144" s="103">
        <f>E144*E141</f>
        <v>1.5960000000000002E-2</v>
      </c>
      <c r="G144" s="67"/>
      <c r="H144" s="104"/>
      <c r="I144" s="67"/>
      <c r="J144" s="104"/>
      <c r="K144" s="67"/>
      <c r="L144" s="104"/>
      <c r="M144" s="67"/>
    </row>
    <row r="145" spans="1:256" s="51" customFormat="1" ht="31.5">
      <c r="A145" s="450">
        <v>27</v>
      </c>
      <c r="B145" s="182" t="s">
        <v>68</v>
      </c>
      <c r="C145" s="183" t="s">
        <v>139</v>
      </c>
      <c r="D145" s="184" t="s">
        <v>19</v>
      </c>
      <c r="E145" s="49">
        <v>1</v>
      </c>
      <c r="F145" s="47"/>
      <c r="G145" s="49"/>
      <c r="H145" s="47"/>
      <c r="I145" s="49"/>
      <c r="J145" s="47"/>
      <c r="K145" s="49"/>
      <c r="L145" s="47"/>
      <c r="M145" s="49"/>
    </row>
    <row r="146" spans="1:256" s="51" customFormat="1" ht="15.75">
      <c r="A146" s="450"/>
      <c r="B146" s="101"/>
      <c r="C146" s="84" t="s">
        <v>20</v>
      </c>
      <c r="D146" s="85" t="s">
        <v>21</v>
      </c>
      <c r="E146" s="53">
        <v>3.52</v>
      </c>
      <c r="F146" s="59">
        <f>E145*E146</f>
        <v>3.52</v>
      </c>
      <c r="G146" s="81"/>
      <c r="H146" s="58"/>
      <c r="I146" s="59"/>
      <c r="J146" s="58"/>
      <c r="K146" s="59"/>
      <c r="L146" s="58"/>
      <c r="M146" s="59"/>
    </row>
    <row r="147" spans="1:256" s="51" customFormat="1" ht="15.75">
      <c r="A147" s="450"/>
      <c r="B147" s="55"/>
      <c r="C147" s="84" t="s">
        <v>28</v>
      </c>
      <c r="D147" s="85" t="s">
        <v>3</v>
      </c>
      <c r="E147" s="53">
        <v>1.06</v>
      </c>
      <c r="F147" s="58">
        <f>E145*E147</f>
        <v>1.06</v>
      </c>
      <c r="G147" s="59"/>
      <c r="H147" s="58"/>
      <c r="I147" s="59"/>
      <c r="J147" s="58"/>
      <c r="K147" s="59"/>
      <c r="L147" s="58"/>
      <c r="M147" s="59"/>
    </row>
    <row r="148" spans="1:256" s="51" customFormat="1" ht="18">
      <c r="A148" s="450"/>
      <c r="B148" s="55"/>
      <c r="C148" s="84" t="s">
        <v>140</v>
      </c>
      <c r="D148" s="85" t="s">
        <v>59</v>
      </c>
      <c r="E148" s="53">
        <v>1.24</v>
      </c>
      <c r="F148" s="58">
        <f>E145*E148</f>
        <v>1.24</v>
      </c>
      <c r="G148" s="59"/>
      <c r="H148" s="58"/>
      <c r="I148" s="81"/>
      <c r="J148" s="58"/>
      <c r="K148" s="59"/>
      <c r="L148" s="58"/>
      <c r="M148" s="59"/>
    </row>
    <row r="149" spans="1:256" s="51" customFormat="1" ht="15.75">
      <c r="A149" s="451"/>
      <c r="B149" s="102"/>
      <c r="C149" s="84" t="s">
        <v>54</v>
      </c>
      <c r="D149" s="186" t="s">
        <v>3</v>
      </c>
      <c r="E149" s="61">
        <v>0.02</v>
      </c>
      <c r="F149" s="104">
        <f>E145*E149</f>
        <v>0.02</v>
      </c>
      <c r="G149" s="67"/>
      <c r="H149" s="104"/>
      <c r="I149" s="67"/>
      <c r="J149" s="104"/>
      <c r="K149" s="67"/>
      <c r="L149" s="104"/>
      <c r="M149" s="67"/>
    </row>
    <row r="150" spans="1:256" s="337" customFormat="1" ht="15.75">
      <c r="A150" s="446">
        <v>28</v>
      </c>
      <c r="B150" s="333" t="s">
        <v>144</v>
      </c>
      <c r="C150" s="333" t="s">
        <v>141</v>
      </c>
      <c r="D150" s="202" t="s">
        <v>39</v>
      </c>
      <c r="E150" s="202">
        <v>2.5</v>
      </c>
      <c r="G150" s="202"/>
      <c r="H150" s="202"/>
      <c r="I150" s="202"/>
      <c r="J150" s="202"/>
      <c r="K150" s="202"/>
      <c r="L150" s="202"/>
      <c r="M150" s="202"/>
      <c r="N150" s="148"/>
      <c r="O150" s="148"/>
      <c r="P150" s="148"/>
      <c r="Q150" s="148"/>
      <c r="R150" s="148"/>
      <c r="S150" s="148"/>
      <c r="T150" s="148"/>
      <c r="U150" s="148"/>
      <c r="V150" s="148"/>
      <c r="W150" s="148"/>
      <c r="X150" s="148"/>
      <c r="Y150" s="148"/>
      <c r="Z150" s="148"/>
      <c r="AA150" s="148"/>
      <c r="AB150" s="148"/>
      <c r="AC150" s="148"/>
      <c r="AD150" s="148"/>
      <c r="AE150" s="148"/>
      <c r="AF150" s="148"/>
      <c r="AG150" s="148"/>
      <c r="AH150" s="148"/>
      <c r="AI150" s="148"/>
      <c r="AJ150" s="148"/>
      <c r="AK150" s="148"/>
      <c r="AL150" s="148"/>
      <c r="AM150" s="148"/>
      <c r="AN150" s="148"/>
      <c r="AO150" s="148"/>
      <c r="AP150" s="148"/>
      <c r="AQ150" s="148"/>
      <c r="AR150" s="148"/>
      <c r="AS150" s="148"/>
      <c r="AT150" s="148"/>
      <c r="AU150" s="148"/>
      <c r="AV150" s="148"/>
      <c r="AW150" s="148"/>
      <c r="AX150" s="148"/>
      <c r="AY150" s="148"/>
      <c r="AZ150" s="148"/>
      <c r="BA150" s="148"/>
      <c r="BB150" s="148"/>
      <c r="BC150" s="148"/>
      <c r="BD150" s="148"/>
      <c r="BE150" s="148"/>
      <c r="BF150" s="148"/>
      <c r="BG150" s="148"/>
      <c r="BH150" s="148"/>
      <c r="BI150" s="148"/>
      <c r="BJ150" s="148"/>
      <c r="BK150" s="148"/>
      <c r="BL150" s="148"/>
      <c r="BM150" s="148"/>
      <c r="BN150" s="148"/>
      <c r="BO150" s="148"/>
      <c r="BP150" s="148"/>
      <c r="BQ150" s="148"/>
      <c r="BR150" s="148"/>
      <c r="BS150" s="148"/>
      <c r="BT150" s="148"/>
      <c r="BU150" s="148"/>
      <c r="BV150" s="148"/>
      <c r="BW150" s="148"/>
      <c r="BX150" s="148"/>
      <c r="BY150" s="148"/>
      <c r="BZ150" s="148"/>
      <c r="CA150" s="148"/>
      <c r="CB150" s="148"/>
      <c r="CC150" s="148"/>
      <c r="CD150" s="148"/>
      <c r="CE150" s="148"/>
      <c r="CF150" s="148"/>
      <c r="CG150" s="148"/>
      <c r="CH150" s="148"/>
      <c r="CI150" s="148"/>
      <c r="CJ150" s="148"/>
      <c r="CK150" s="148"/>
      <c r="CL150" s="148"/>
      <c r="CM150" s="148"/>
      <c r="CN150" s="148"/>
      <c r="CO150" s="148"/>
      <c r="CP150" s="148"/>
      <c r="CQ150" s="148"/>
      <c r="CR150" s="148"/>
      <c r="CS150" s="148"/>
      <c r="CT150" s="148"/>
      <c r="CU150" s="148"/>
      <c r="CV150" s="148"/>
      <c r="CW150" s="148"/>
      <c r="CX150" s="148"/>
      <c r="CY150" s="148"/>
      <c r="CZ150" s="148"/>
      <c r="DA150" s="148"/>
      <c r="DB150" s="148"/>
      <c r="DC150" s="148"/>
      <c r="DD150" s="148"/>
      <c r="DE150" s="148"/>
      <c r="DF150" s="148"/>
      <c r="DG150" s="148"/>
      <c r="DH150" s="148"/>
      <c r="DI150" s="148"/>
      <c r="DJ150" s="148"/>
      <c r="DK150" s="148"/>
      <c r="DL150" s="148"/>
      <c r="DM150" s="148"/>
      <c r="DN150" s="148"/>
      <c r="DO150" s="148"/>
      <c r="DP150" s="148"/>
      <c r="DQ150" s="148"/>
      <c r="DR150" s="148"/>
      <c r="DS150" s="148"/>
      <c r="DT150" s="148"/>
      <c r="DU150" s="148"/>
      <c r="DV150" s="148"/>
      <c r="DW150" s="148"/>
      <c r="DX150" s="148"/>
      <c r="DY150" s="148"/>
      <c r="DZ150" s="148"/>
      <c r="EA150" s="148"/>
      <c r="EB150" s="148"/>
      <c r="EC150" s="148"/>
      <c r="ED150" s="148"/>
      <c r="EE150" s="148"/>
      <c r="EF150" s="148"/>
      <c r="EG150" s="148"/>
      <c r="EH150" s="148"/>
      <c r="EI150" s="148"/>
      <c r="EJ150" s="148"/>
      <c r="EK150" s="148"/>
      <c r="EL150" s="148"/>
      <c r="EM150" s="148"/>
      <c r="EN150" s="148"/>
      <c r="EO150" s="148"/>
      <c r="EP150" s="148"/>
      <c r="EQ150" s="148"/>
      <c r="ER150" s="148"/>
      <c r="ES150" s="148"/>
      <c r="ET150" s="148"/>
      <c r="EU150" s="148"/>
      <c r="EV150" s="148"/>
      <c r="EW150" s="148"/>
      <c r="EX150" s="148"/>
      <c r="EY150" s="148"/>
      <c r="EZ150" s="148"/>
      <c r="FA150" s="148"/>
      <c r="FB150" s="148"/>
      <c r="FC150" s="148"/>
      <c r="FD150" s="148"/>
      <c r="FE150" s="148"/>
      <c r="FF150" s="148"/>
      <c r="FG150" s="148"/>
      <c r="FH150" s="148"/>
      <c r="FI150" s="148"/>
      <c r="FJ150" s="148"/>
      <c r="FK150" s="148"/>
      <c r="FL150" s="148"/>
      <c r="FM150" s="148"/>
      <c r="FN150" s="148"/>
      <c r="FO150" s="148"/>
      <c r="FP150" s="148"/>
      <c r="FQ150" s="148"/>
      <c r="FR150" s="148"/>
      <c r="FS150" s="148"/>
      <c r="FT150" s="148"/>
      <c r="FU150" s="148"/>
      <c r="FV150" s="148"/>
      <c r="FW150" s="148"/>
      <c r="FX150" s="148"/>
      <c r="FY150" s="148"/>
      <c r="FZ150" s="148"/>
      <c r="GA150" s="148"/>
      <c r="GB150" s="148"/>
      <c r="GC150" s="148"/>
      <c r="GD150" s="148"/>
      <c r="GE150" s="148"/>
      <c r="GF150" s="148"/>
      <c r="GG150" s="148"/>
      <c r="GH150" s="148"/>
      <c r="GI150" s="148"/>
      <c r="GJ150" s="148"/>
      <c r="GK150" s="148"/>
      <c r="GL150" s="148"/>
      <c r="GM150" s="148"/>
      <c r="GN150" s="148"/>
      <c r="GO150" s="148"/>
      <c r="GP150" s="148"/>
      <c r="GQ150" s="148"/>
      <c r="GR150" s="148"/>
      <c r="GS150" s="148"/>
      <c r="GT150" s="148"/>
      <c r="GU150" s="148"/>
      <c r="GV150" s="148"/>
      <c r="GW150" s="148"/>
      <c r="GX150" s="148"/>
      <c r="GY150" s="148"/>
      <c r="GZ150" s="148"/>
      <c r="HA150" s="148"/>
      <c r="HB150" s="148"/>
      <c r="HC150" s="148"/>
      <c r="HD150" s="148"/>
      <c r="HE150" s="148"/>
      <c r="HF150" s="148"/>
      <c r="HG150" s="148"/>
      <c r="HH150" s="148"/>
      <c r="HI150" s="148"/>
      <c r="HJ150" s="148"/>
      <c r="HK150" s="148"/>
      <c r="HL150" s="148"/>
      <c r="HM150" s="148"/>
      <c r="HN150" s="148"/>
      <c r="HO150" s="148"/>
      <c r="HP150" s="148"/>
      <c r="HQ150" s="148"/>
      <c r="HR150" s="148"/>
      <c r="HS150" s="148"/>
      <c r="HT150" s="148"/>
      <c r="HU150" s="148"/>
      <c r="HV150" s="148"/>
      <c r="HW150" s="148"/>
      <c r="HX150" s="148"/>
      <c r="HY150" s="148"/>
      <c r="HZ150" s="148"/>
      <c r="IA150" s="148"/>
      <c r="IB150" s="148"/>
      <c r="IC150" s="148"/>
      <c r="ID150" s="148"/>
      <c r="IE150" s="148"/>
      <c r="IF150" s="148"/>
      <c r="IG150" s="148"/>
      <c r="IH150" s="148"/>
      <c r="II150" s="148"/>
      <c r="IJ150" s="148"/>
      <c r="IK150" s="148"/>
      <c r="IL150" s="148"/>
      <c r="IM150" s="148"/>
      <c r="IN150" s="148"/>
      <c r="IO150" s="148"/>
      <c r="IP150" s="148"/>
      <c r="IQ150" s="148"/>
      <c r="IR150" s="148"/>
      <c r="IS150" s="148"/>
      <c r="IT150" s="148"/>
      <c r="IU150" s="148"/>
      <c r="IV150" s="148"/>
    </row>
    <row r="151" spans="1:256" s="337" customFormat="1" ht="15.75">
      <c r="A151" s="446"/>
      <c r="B151" s="157"/>
      <c r="C151" s="157" t="s">
        <v>96</v>
      </c>
      <c r="D151" s="156" t="s">
        <v>21</v>
      </c>
      <c r="E151" s="156">
        <v>10.6</v>
      </c>
      <c r="F151" s="156">
        <f>E151*E150</f>
        <v>26.5</v>
      </c>
      <c r="G151" s="334"/>
      <c r="H151" s="334"/>
      <c r="I151" s="334"/>
      <c r="J151" s="336"/>
      <c r="K151" s="334"/>
      <c r="L151" s="336"/>
      <c r="M151" s="334"/>
      <c r="N151" s="148"/>
      <c r="O151" s="148"/>
      <c r="P151" s="196"/>
      <c r="Q151" s="196"/>
      <c r="R151" s="196"/>
      <c r="S151" s="196"/>
      <c r="T151" s="196"/>
      <c r="U151" s="196"/>
      <c r="V151" s="196"/>
      <c r="W151" s="196"/>
      <c r="X151" s="196"/>
      <c r="Y151" s="196"/>
      <c r="Z151" s="196"/>
      <c r="AA151" s="196"/>
      <c r="AB151" s="196"/>
      <c r="AC151" s="196"/>
      <c r="AD151" s="196"/>
      <c r="AE151" s="196"/>
      <c r="AF151" s="196"/>
      <c r="AG151" s="196"/>
      <c r="AH151" s="196"/>
      <c r="AI151" s="196"/>
      <c r="AJ151" s="196"/>
      <c r="AK151" s="196"/>
      <c r="AL151" s="196"/>
      <c r="AM151" s="196"/>
      <c r="AN151" s="196"/>
      <c r="AO151" s="196"/>
      <c r="AP151" s="196"/>
      <c r="AQ151" s="196"/>
      <c r="AR151" s="196"/>
      <c r="AS151" s="196"/>
      <c r="AT151" s="196"/>
      <c r="AU151" s="196"/>
      <c r="AV151" s="196"/>
      <c r="AW151" s="196"/>
      <c r="AX151" s="196"/>
      <c r="AY151" s="196"/>
      <c r="AZ151" s="196"/>
      <c r="BA151" s="196"/>
      <c r="BB151" s="196"/>
      <c r="BC151" s="196"/>
      <c r="BD151" s="196"/>
      <c r="BE151" s="196"/>
      <c r="BF151" s="196"/>
      <c r="BG151" s="196"/>
      <c r="BH151" s="196"/>
      <c r="BI151" s="196"/>
      <c r="BJ151" s="196"/>
      <c r="BK151" s="196"/>
      <c r="BL151" s="196"/>
      <c r="BM151" s="196"/>
      <c r="BN151" s="196"/>
      <c r="BO151" s="196"/>
      <c r="BP151" s="196"/>
      <c r="BQ151" s="196"/>
      <c r="BR151" s="196"/>
      <c r="BS151" s="196"/>
      <c r="BT151" s="196"/>
      <c r="BU151" s="196"/>
      <c r="BV151" s="196"/>
      <c r="BW151" s="196"/>
      <c r="BX151" s="196"/>
      <c r="BY151" s="196"/>
      <c r="BZ151" s="196"/>
      <c r="CA151" s="196"/>
      <c r="CB151" s="196"/>
      <c r="CC151" s="196"/>
      <c r="CD151" s="196"/>
      <c r="CE151" s="196"/>
      <c r="CF151" s="196"/>
      <c r="CG151" s="196"/>
      <c r="CH151" s="196"/>
      <c r="CI151" s="196"/>
      <c r="CJ151" s="196"/>
      <c r="CK151" s="196"/>
      <c r="CL151" s="196"/>
      <c r="CM151" s="196"/>
      <c r="CN151" s="196"/>
      <c r="CO151" s="196"/>
      <c r="CP151" s="196"/>
      <c r="CQ151" s="196"/>
      <c r="CR151" s="196"/>
      <c r="CS151" s="196"/>
      <c r="CT151" s="196"/>
      <c r="CU151" s="196"/>
      <c r="CV151" s="196"/>
      <c r="CW151" s="196"/>
      <c r="CX151" s="196"/>
      <c r="CY151" s="196"/>
      <c r="CZ151" s="196"/>
      <c r="DA151" s="196"/>
      <c r="DB151" s="196"/>
      <c r="DC151" s="196"/>
      <c r="DD151" s="196"/>
      <c r="DE151" s="196"/>
      <c r="DF151" s="196"/>
      <c r="DG151" s="196"/>
      <c r="DH151" s="196"/>
      <c r="DI151" s="196"/>
      <c r="DJ151" s="196"/>
      <c r="DK151" s="196"/>
      <c r="DL151" s="196"/>
      <c r="DM151" s="196"/>
      <c r="DN151" s="196"/>
      <c r="DO151" s="196"/>
      <c r="DP151" s="196"/>
      <c r="DQ151" s="196"/>
      <c r="DR151" s="196"/>
      <c r="DS151" s="196"/>
      <c r="DT151" s="196"/>
      <c r="DU151" s="196"/>
      <c r="DV151" s="196"/>
      <c r="DW151" s="196"/>
      <c r="DX151" s="196"/>
      <c r="DY151" s="196"/>
      <c r="DZ151" s="196"/>
      <c r="EA151" s="196"/>
      <c r="EB151" s="196"/>
      <c r="EC151" s="196"/>
      <c r="ED151" s="196"/>
      <c r="EE151" s="196"/>
      <c r="EF151" s="196"/>
      <c r="EG151" s="196"/>
      <c r="EH151" s="196"/>
      <c r="EI151" s="196"/>
      <c r="EJ151" s="196"/>
      <c r="EK151" s="196"/>
      <c r="EL151" s="196"/>
      <c r="EM151" s="196"/>
      <c r="EN151" s="196"/>
      <c r="EO151" s="196"/>
      <c r="EP151" s="196"/>
      <c r="EQ151" s="196"/>
      <c r="ER151" s="196"/>
      <c r="ES151" s="196"/>
      <c r="ET151" s="196"/>
      <c r="EU151" s="196"/>
      <c r="EV151" s="196"/>
      <c r="EW151" s="196"/>
      <c r="EX151" s="196"/>
      <c r="EY151" s="196"/>
      <c r="EZ151" s="196"/>
      <c r="FA151" s="196"/>
      <c r="FB151" s="196"/>
      <c r="FC151" s="196"/>
      <c r="FD151" s="196"/>
      <c r="FE151" s="196"/>
      <c r="FF151" s="196"/>
      <c r="FG151" s="196"/>
      <c r="FH151" s="196"/>
      <c r="FI151" s="196"/>
      <c r="FJ151" s="196"/>
      <c r="FK151" s="196"/>
      <c r="FL151" s="196"/>
      <c r="FM151" s="196"/>
      <c r="FN151" s="196"/>
      <c r="FO151" s="196"/>
      <c r="FP151" s="196"/>
      <c r="FQ151" s="196"/>
      <c r="FR151" s="196"/>
      <c r="FS151" s="196"/>
      <c r="FT151" s="196"/>
      <c r="FU151" s="196"/>
      <c r="FV151" s="196"/>
      <c r="FW151" s="196"/>
      <c r="FX151" s="196"/>
      <c r="FY151" s="196"/>
      <c r="FZ151" s="196"/>
      <c r="GA151" s="196"/>
      <c r="GB151" s="196"/>
      <c r="GC151" s="196"/>
      <c r="GD151" s="196"/>
      <c r="GE151" s="196"/>
      <c r="GF151" s="196"/>
      <c r="GG151" s="196"/>
      <c r="GH151" s="196"/>
      <c r="GI151" s="196"/>
      <c r="GJ151" s="196"/>
      <c r="GK151" s="196"/>
      <c r="GL151" s="196"/>
      <c r="GM151" s="196"/>
      <c r="GN151" s="196"/>
      <c r="GO151" s="196"/>
      <c r="GP151" s="196"/>
      <c r="GQ151" s="196"/>
      <c r="GR151" s="196"/>
      <c r="GS151" s="196"/>
      <c r="GT151" s="196"/>
      <c r="GU151" s="196"/>
      <c r="GV151" s="196"/>
      <c r="GW151" s="196"/>
      <c r="GX151" s="196"/>
      <c r="GY151" s="196"/>
      <c r="GZ151" s="196"/>
      <c r="HA151" s="196"/>
      <c r="HB151" s="196"/>
      <c r="HC151" s="196"/>
      <c r="HD151" s="196"/>
      <c r="HE151" s="196"/>
      <c r="HF151" s="196"/>
      <c r="HG151" s="196"/>
      <c r="HH151" s="196"/>
      <c r="HI151" s="196"/>
      <c r="HJ151" s="196"/>
      <c r="HK151" s="196"/>
      <c r="HL151" s="196"/>
      <c r="HM151" s="196"/>
      <c r="HN151" s="196"/>
      <c r="HO151" s="196"/>
      <c r="HP151" s="196"/>
      <c r="HQ151" s="196"/>
      <c r="HR151" s="196"/>
      <c r="HS151" s="196"/>
      <c r="HT151" s="196"/>
      <c r="HU151" s="196"/>
      <c r="HV151" s="196"/>
      <c r="HW151" s="196"/>
      <c r="HX151" s="196"/>
      <c r="HY151" s="196"/>
      <c r="HZ151" s="196"/>
      <c r="IA151" s="196"/>
      <c r="IB151" s="196"/>
      <c r="IC151" s="196"/>
      <c r="ID151" s="196"/>
      <c r="IE151" s="196"/>
      <c r="IF151" s="196"/>
      <c r="IG151" s="196"/>
      <c r="IH151" s="196"/>
      <c r="II151" s="196"/>
      <c r="IJ151" s="196"/>
      <c r="IK151" s="196"/>
      <c r="IL151" s="196"/>
      <c r="IM151" s="196"/>
      <c r="IN151" s="196"/>
      <c r="IO151" s="196"/>
      <c r="IP151" s="196"/>
      <c r="IQ151" s="196"/>
      <c r="IR151" s="196"/>
      <c r="IS151" s="196"/>
      <c r="IT151" s="196"/>
      <c r="IU151" s="196"/>
      <c r="IV151" s="196"/>
    </row>
    <row r="152" spans="1:256" s="195" customFormat="1" ht="15.75">
      <c r="A152" s="446"/>
      <c r="B152" s="84"/>
      <c r="C152" s="84" t="s">
        <v>142</v>
      </c>
      <c r="D152" s="53" t="s">
        <v>67</v>
      </c>
      <c r="E152" s="53" t="s">
        <v>45</v>
      </c>
      <c r="F152" s="53">
        <v>2</v>
      </c>
      <c r="G152" s="53"/>
      <c r="H152" s="53"/>
      <c r="I152" s="53"/>
      <c r="J152" s="53"/>
      <c r="K152" s="53"/>
      <c r="L152" s="53"/>
      <c r="M152" s="334"/>
    </row>
    <row r="153" spans="1:256" s="195" customFormat="1" ht="15.75">
      <c r="A153" s="446"/>
      <c r="B153" s="84"/>
      <c r="C153" s="84" t="s">
        <v>143</v>
      </c>
      <c r="D153" s="53" t="s">
        <v>67</v>
      </c>
      <c r="E153" s="53" t="s">
        <v>45</v>
      </c>
      <c r="F153" s="53">
        <v>1</v>
      </c>
      <c r="G153" s="53"/>
      <c r="H153" s="53"/>
      <c r="I153" s="53"/>
      <c r="J153" s="53"/>
      <c r="K153" s="53"/>
      <c r="L153" s="53"/>
      <c r="M153" s="334"/>
    </row>
    <row r="154" spans="1:256" s="337" customFormat="1" ht="31.5">
      <c r="A154" s="446"/>
      <c r="B154" s="157"/>
      <c r="C154" s="157" t="s">
        <v>145</v>
      </c>
      <c r="D154" s="156" t="s">
        <v>67</v>
      </c>
      <c r="E154" s="156" t="s">
        <v>45</v>
      </c>
      <c r="F154" s="156">
        <v>1</v>
      </c>
      <c r="G154" s="156"/>
      <c r="H154" s="156"/>
      <c r="I154" s="156"/>
      <c r="J154" s="156"/>
      <c r="K154" s="156"/>
      <c r="L154" s="156"/>
      <c r="M154" s="334"/>
      <c r="N154" s="148"/>
      <c r="O154" s="148"/>
      <c r="P154" s="196"/>
      <c r="Q154" s="196"/>
      <c r="R154" s="196"/>
      <c r="S154" s="196"/>
      <c r="T154" s="196"/>
      <c r="U154" s="196"/>
      <c r="V154" s="196"/>
      <c r="W154" s="196"/>
      <c r="X154" s="196"/>
      <c r="Y154" s="196"/>
      <c r="Z154" s="196"/>
      <c r="AA154" s="196"/>
      <c r="AB154" s="196"/>
      <c r="AC154" s="196"/>
      <c r="AD154" s="196"/>
      <c r="AE154" s="196"/>
      <c r="AF154" s="196"/>
      <c r="AG154" s="196"/>
      <c r="AH154" s="196"/>
      <c r="AI154" s="196"/>
      <c r="AJ154" s="196"/>
      <c r="AK154" s="196"/>
      <c r="AL154" s="196"/>
      <c r="AM154" s="196"/>
      <c r="AN154" s="196"/>
      <c r="AO154" s="196"/>
      <c r="AP154" s="196"/>
      <c r="AQ154" s="196"/>
      <c r="AR154" s="196"/>
      <c r="AS154" s="196"/>
      <c r="AT154" s="196"/>
      <c r="AU154" s="196"/>
      <c r="AV154" s="196"/>
      <c r="AW154" s="196"/>
      <c r="AX154" s="196"/>
      <c r="AY154" s="196"/>
      <c r="AZ154" s="196"/>
      <c r="BA154" s="196"/>
      <c r="BB154" s="196"/>
      <c r="BC154" s="196"/>
      <c r="BD154" s="196"/>
      <c r="BE154" s="196"/>
      <c r="BF154" s="196"/>
      <c r="BG154" s="196"/>
      <c r="BH154" s="196"/>
      <c r="BI154" s="196"/>
      <c r="BJ154" s="196"/>
      <c r="BK154" s="196"/>
      <c r="BL154" s="196"/>
      <c r="BM154" s="196"/>
      <c r="BN154" s="196"/>
      <c r="BO154" s="196"/>
      <c r="BP154" s="196"/>
      <c r="BQ154" s="196"/>
      <c r="BR154" s="196"/>
      <c r="BS154" s="196"/>
      <c r="BT154" s="196"/>
      <c r="BU154" s="196"/>
      <c r="BV154" s="196"/>
      <c r="BW154" s="196"/>
      <c r="BX154" s="196"/>
      <c r="BY154" s="196"/>
      <c r="BZ154" s="196"/>
      <c r="CA154" s="196"/>
      <c r="CB154" s="196"/>
      <c r="CC154" s="196"/>
      <c r="CD154" s="196"/>
      <c r="CE154" s="196"/>
      <c r="CF154" s="196"/>
      <c r="CG154" s="196"/>
      <c r="CH154" s="196"/>
      <c r="CI154" s="196"/>
      <c r="CJ154" s="196"/>
      <c r="CK154" s="196"/>
      <c r="CL154" s="196"/>
      <c r="CM154" s="196"/>
      <c r="CN154" s="196"/>
      <c r="CO154" s="196"/>
      <c r="CP154" s="196"/>
      <c r="CQ154" s="196"/>
      <c r="CR154" s="196"/>
      <c r="CS154" s="196"/>
      <c r="CT154" s="196"/>
      <c r="CU154" s="196"/>
      <c r="CV154" s="196"/>
      <c r="CW154" s="196"/>
      <c r="CX154" s="196"/>
      <c r="CY154" s="196"/>
      <c r="CZ154" s="196"/>
      <c r="DA154" s="196"/>
      <c r="DB154" s="196"/>
      <c r="DC154" s="196"/>
      <c r="DD154" s="196"/>
      <c r="DE154" s="196"/>
      <c r="DF154" s="196"/>
      <c r="DG154" s="196"/>
      <c r="DH154" s="196"/>
      <c r="DI154" s="196"/>
      <c r="DJ154" s="196"/>
      <c r="DK154" s="196"/>
      <c r="DL154" s="196"/>
      <c r="DM154" s="196"/>
      <c r="DN154" s="196"/>
      <c r="DO154" s="196"/>
      <c r="DP154" s="196"/>
      <c r="DQ154" s="196"/>
      <c r="DR154" s="196"/>
      <c r="DS154" s="196"/>
      <c r="DT154" s="196"/>
      <c r="DU154" s="196"/>
      <c r="DV154" s="196"/>
      <c r="DW154" s="196"/>
      <c r="DX154" s="196"/>
      <c r="DY154" s="196"/>
      <c r="DZ154" s="196"/>
      <c r="EA154" s="196"/>
      <c r="EB154" s="196"/>
      <c r="EC154" s="196"/>
      <c r="ED154" s="196"/>
      <c r="EE154" s="196"/>
      <c r="EF154" s="196"/>
      <c r="EG154" s="196"/>
      <c r="EH154" s="196"/>
      <c r="EI154" s="196"/>
      <c r="EJ154" s="196"/>
      <c r="EK154" s="196"/>
      <c r="EL154" s="196"/>
      <c r="EM154" s="196"/>
      <c r="EN154" s="196"/>
      <c r="EO154" s="196"/>
      <c r="EP154" s="196"/>
      <c r="EQ154" s="196"/>
      <c r="ER154" s="196"/>
      <c r="ES154" s="196"/>
      <c r="ET154" s="196"/>
      <c r="EU154" s="196"/>
      <c r="EV154" s="196"/>
      <c r="EW154" s="196"/>
      <c r="EX154" s="196"/>
      <c r="EY154" s="196"/>
      <c r="EZ154" s="196"/>
      <c r="FA154" s="196"/>
      <c r="FB154" s="196"/>
      <c r="FC154" s="196"/>
      <c r="FD154" s="196"/>
      <c r="FE154" s="196"/>
      <c r="FF154" s="196"/>
      <c r="FG154" s="196"/>
      <c r="FH154" s="196"/>
      <c r="FI154" s="196"/>
      <c r="FJ154" s="196"/>
      <c r="FK154" s="196"/>
      <c r="FL154" s="196"/>
      <c r="FM154" s="196"/>
      <c r="FN154" s="196"/>
      <c r="FO154" s="196"/>
      <c r="FP154" s="196"/>
      <c r="FQ154" s="196"/>
      <c r="FR154" s="196"/>
      <c r="FS154" s="196"/>
      <c r="FT154" s="196"/>
      <c r="FU154" s="196"/>
      <c r="FV154" s="196"/>
      <c r="FW154" s="196"/>
      <c r="FX154" s="196"/>
      <c r="FY154" s="196"/>
      <c r="FZ154" s="196"/>
      <c r="GA154" s="196"/>
      <c r="GB154" s="196"/>
      <c r="GC154" s="196"/>
      <c r="GD154" s="196"/>
      <c r="GE154" s="196"/>
      <c r="GF154" s="196"/>
      <c r="GG154" s="196"/>
      <c r="GH154" s="196"/>
      <c r="GI154" s="196"/>
      <c r="GJ154" s="196"/>
      <c r="GK154" s="196"/>
      <c r="GL154" s="196"/>
      <c r="GM154" s="196"/>
      <c r="GN154" s="196"/>
      <c r="GO154" s="196"/>
      <c r="GP154" s="196"/>
      <c r="GQ154" s="196"/>
      <c r="GR154" s="196"/>
      <c r="GS154" s="196"/>
      <c r="GT154" s="196"/>
      <c r="GU154" s="196"/>
      <c r="GV154" s="196"/>
      <c r="GW154" s="196"/>
      <c r="GX154" s="196"/>
      <c r="GY154" s="196"/>
      <c r="GZ154" s="196"/>
      <c r="HA154" s="196"/>
      <c r="HB154" s="196"/>
      <c r="HC154" s="196"/>
      <c r="HD154" s="196"/>
      <c r="HE154" s="196"/>
      <c r="HF154" s="196"/>
      <c r="HG154" s="196"/>
      <c r="HH154" s="196"/>
      <c r="HI154" s="196"/>
      <c r="HJ154" s="196"/>
      <c r="HK154" s="196"/>
      <c r="HL154" s="196"/>
      <c r="HM154" s="196"/>
      <c r="HN154" s="196"/>
      <c r="HO154" s="196"/>
      <c r="HP154" s="196"/>
      <c r="HQ154" s="196"/>
      <c r="HR154" s="196"/>
      <c r="HS154" s="196"/>
      <c r="HT154" s="196"/>
      <c r="HU154" s="196"/>
      <c r="HV154" s="196"/>
      <c r="HW154" s="196"/>
      <c r="HX154" s="196"/>
      <c r="HY154" s="196"/>
      <c r="HZ154" s="196"/>
      <c r="IA154" s="196"/>
      <c r="IB154" s="196"/>
      <c r="IC154" s="196"/>
      <c r="ID154" s="196"/>
      <c r="IE154" s="196"/>
      <c r="IF154" s="196"/>
      <c r="IG154" s="196"/>
      <c r="IH154" s="196"/>
      <c r="II154" s="196"/>
      <c r="IJ154" s="196"/>
      <c r="IK154" s="196"/>
      <c r="IL154" s="196"/>
      <c r="IM154" s="196"/>
      <c r="IN154" s="196"/>
      <c r="IO154" s="196"/>
      <c r="IP154" s="196"/>
      <c r="IQ154" s="196"/>
      <c r="IR154" s="196"/>
      <c r="IS154" s="196"/>
      <c r="IT154" s="196"/>
      <c r="IU154" s="196"/>
      <c r="IV154" s="196"/>
    </row>
    <row r="155" spans="1:256" s="337" customFormat="1" ht="31.5">
      <c r="A155" s="446"/>
      <c r="B155" s="157"/>
      <c r="C155" s="157" t="s">
        <v>146</v>
      </c>
      <c r="D155" s="156" t="s">
        <v>67</v>
      </c>
      <c r="E155" s="156" t="s">
        <v>45</v>
      </c>
      <c r="F155" s="156">
        <v>1</v>
      </c>
      <c r="G155" s="156"/>
      <c r="H155" s="156"/>
      <c r="I155" s="156"/>
      <c r="J155" s="156"/>
      <c r="K155" s="156"/>
      <c r="L155" s="156"/>
      <c r="M155" s="334"/>
      <c r="N155" s="148"/>
      <c r="O155" s="148"/>
      <c r="P155" s="196"/>
      <c r="Q155" s="196"/>
      <c r="R155" s="196"/>
      <c r="S155" s="196"/>
      <c r="T155" s="196"/>
      <c r="U155" s="196"/>
      <c r="V155" s="196"/>
      <c r="W155" s="196"/>
      <c r="X155" s="196"/>
      <c r="Y155" s="196"/>
      <c r="Z155" s="196"/>
      <c r="AA155" s="196"/>
      <c r="AB155" s="196"/>
      <c r="AC155" s="196"/>
      <c r="AD155" s="196"/>
      <c r="AE155" s="196"/>
      <c r="AF155" s="196"/>
      <c r="AG155" s="196"/>
      <c r="AH155" s="196"/>
      <c r="AI155" s="196"/>
      <c r="AJ155" s="196"/>
      <c r="AK155" s="196"/>
      <c r="AL155" s="196"/>
      <c r="AM155" s="196"/>
      <c r="AN155" s="196"/>
      <c r="AO155" s="196"/>
      <c r="AP155" s="196"/>
      <c r="AQ155" s="196"/>
      <c r="AR155" s="196"/>
      <c r="AS155" s="196"/>
      <c r="AT155" s="196"/>
      <c r="AU155" s="196"/>
      <c r="AV155" s="196"/>
      <c r="AW155" s="196"/>
      <c r="AX155" s="196"/>
      <c r="AY155" s="196"/>
      <c r="AZ155" s="196"/>
      <c r="BA155" s="196"/>
      <c r="BB155" s="196"/>
      <c r="BC155" s="196"/>
      <c r="BD155" s="196"/>
      <c r="BE155" s="196"/>
      <c r="BF155" s="196"/>
      <c r="BG155" s="196"/>
      <c r="BH155" s="196"/>
      <c r="BI155" s="196"/>
      <c r="BJ155" s="196"/>
      <c r="BK155" s="196"/>
      <c r="BL155" s="196"/>
      <c r="BM155" s="196"/>
      <c r="BN155" s="196"/>
      <c r="BO155" s="196"/>
      <c r="BP155" s="196"/>
      <c r="BQ155" s="196"/>
      <c r="BR155" s="196"/>
      <c r="BS155" s="196"/>
      <c r="BT155" s="196"/>
      <c r="BU155" s="196"/>
      <c r="BV155" s="196"/>
      <c r="BW155" s="196"/>
      <c r="BX155" s="196"/>
      <c r="BY155" s="196"/>
      <c r="BZ155" s="196"/>
      <c r="CA155" s="196"/>
      <c r="CB155" s="196"/>
      <c r="CC155" s="196"/>
      <c r="CD155" s="196"/>
      <c r="CE155" s="196"/>
      <c r="CF155" s="196"/>
      <c r="CG155" s="196"/>
      <c r="CH155" s="196"/>
      <c r="CI155" s="196"/>
      <c r="CJ155" s="196"/>
      <c r="CK155" s="196"/>
      <c r="CL155" s="196"/>
      <c r="CM155" s="196"/>
      <c r="CN155" s="196"/>
      <c r="CO155" s="196"/>
      <c r="CP155" s="196"/>
      <c r="CQ155" s="196"/>
      <c r="CR155" s="196"/>
      <c r="CS155" s="196"/>
      <c r="CT155" s="196"/>
      <c r="CU155" s="196"/>
      <c r="CV155" s="196"/>
      <c r="CW155" s="196"/>
      <c r="CX155" s="196"/>
      <c r="CY155" s="196"/>
      <c r="CZ155" s="196"/>
      <c r="DA155" s="196"/>
      <c r="DB155" s="196"/>
      <c r="DC155" s="196"/>
      <c r="DD155" s="196"/>
      <c r="DE155" s="196"/>
      <c r="DF155" s="196"/>
      <c r="DG155" s="196"/>
      <c r="DH155" s="196"/>
      <c r="DI155" s="196"/>
      <c r="DJ155" s="196"/>
      <c r="DK155" s="196"/>
      <c r="DL155" s="196"/>
      <c r="DM155" s="196"/>
      <c r="DN155" s="196"/>
      <c r="DO155" s="196"/>
      <c r="DP155" s="196"/>
      <c r="DQ155" s="196"/>
      <c r="DR155" s="196"/>
      <c r="DS155" s="196"/>
      <c r="DT155" s="196"/>
      <c r="DU155" s="196"/>
      <c r="DV155" s="196"/>
      <c r="DW155" s="196"/>
      <c r="DX155" s="196"/>
      <c r="DY155" s="196"/>
      <c r="DZ155" s="196"/>
      <c r="EA155" s="196"/>
      <c r="EB155" s="196"/>
      <c r="EC155" s="196"/>
      <c r="ED155" s="196"/>
      <c r="EE155" s="196"/>
      <c r="EF155" s="196"/>
      <c r="EG155" s="196"/>
      <c r="EH155" s="196"/>
      <c r="EI155" s="196"/>
      <c r="EJ155" s="196"/>
      <c r="EK155" s="196"/>
      <c r="EL155" s="196"/>
      <c r="EM155" s="196"/>
      <c r="EN155" s="196"/>
      <c r="EO155" s="196"/>
      <c r="EP155" s="196"/>
      <c r="EQ155" s="196"/>
      <c r="ER155" s="196"/>
      <c r="ES155" s="196"/>
      <c r="ET155" s="196"/>
      <c r="EU155" s="196"/>
      <c r="EV155" s="196"/>
      <c r="EW155" s="196"/>
      <c r="EX155" s="196"/>
      <c r="EY155" s="196"/>
      <c r="EZ155" s="196"/>
      <c r="FA155" s="196"/>
      <c r="FB155" s="196"/>
      <c r="FC155" s="196"/>
      <c r="FD155" s="196"/>
      <c r="FE155" s="196"/>
      <c r="FF155" s="196"/>
      <c r="FG155" s="196"/>
      <c r="FH155" s="196"/>
      <c r="FI155" s="196"/>
      <c r="FJ155" s="196"/>
      <c r="FK155" s="196"/>
      <c r="FL155" s="196"/>
      <c r="FM155" s="196"/>
      <c r="FN155" s="196"/>
      <c r="FO155" s="196"/>
      <c r="FP155" s="196"/>
      <c r="FQ155" s="196"/>
      <c r="FR155" s="196"/>
      <c r="FS155" s="196"/>
      <c r="FT155" s="196"/>
      <c r="FU155" s="196"/>
      <c r="FV155" s="196"/>
      <c r="FW155" s="196"/>
      <c r="FX155" s="196"/>
      <c r="FY155" s="196"/>
      <c r="FZ155" s="196"/>
      <c r="GA155" s="196"/>
      <c r="GB155" s="196"/>
      <c r="GC155" s="196"/>
      <c r="GD155" s="196"/>
      <c r="GE155" s="196"/>
      <c r="GF155" s="196"/>
      <c r="GG155" s="196"/>
      <c r="GH155" s="196"/>
      <c r="GI155" s="196"/>
      <c r="GJ155" s="196"/>
      <c r="GK155" s="196"/>
      <c r="GL155" s="196"/>
      <c r="GM155" s="196"/>
      <c r="GN155" s="196"/>
      <c r="GO155" s="196"/>
      <c r="GP155" s="196"/>
      <c r="GQ155" s="196"/>
      <c r="GR155" s="196"/>
      <c r="GS155" s="196"/>
      <c r="GT155" s="196"/>
      <c r="GU155" s="196"/>
      <c r="GV155" s="196"/>
      <c r="GW155" s="196"/>
      <c r="GX155" s="196"/>
      <c r="GY155" s="196"/>
      <c r="GZ155" s="196"/>
      <c r="HA155" s="196"/>
      <c r="HB155" s="196"/>
      <c r="HC155" s="196"/>
      <c r="HD155" s="196"/>
      <c r="HE155" s="196"/>
      <c r="HF155" s="196"/>
      <c r="HG155" s="196"/>
      <c r="HH155" s="196"/>
      <c r="HI155" s="196"/>
      <c r="HJ155" s="196"/>
      <c r="HK155" s="196"/>
      <c r="HL155" s="196"/>
      <c r="HM155" s="196"/>
      <c r="HN155" s="196"/>
      <c r="HO155" s="196"/>
      <c r="HP155" s="196"/>
      <c r="HQ155" s="196"/>
      <c r="HR155" s="196"/>
      <c r="HS155" s="196"/>
      <c r="HT155" s="196"/>
      <c r="HU155" s="196"/>
      <c r="HV155" s="196"/>
      <c r="HW155" s="196"/>
      <c r="HX155" s="196"/>
      <c r="HY155" s="196"/>
      <c r="HZ155" s="196"/>
      <c r="IA155" s="196"/>
      <c r="IB155" s="196"/>
      <c r="IC155" s="196"/>
      <c r="ID155" s="196"/>
      <c r="IE155" s="196"/>
      <c r="IF155" s="196"/>
      <c r="IG155" s="196"/>
      <c r="IH155" s="196"/>
      <c r="II155" s="196"/>
      <c r="IJ155" s="196"/>
      <c r="IK155" s="196"/>
      <c r="IL155" s="196"/>
      <c r="IM155" s="196"/>
      <c r="IN155" s="196"/>
      <c r="IO155" s="196"/>
      <c r="IP155" s="196"/>
      <c r="IQ155" s="196"/>
      <c r="IR155" s="196"/>
      <c r="IS155" s="196"/>
      <c r="IT155" s="196"/>
      <c r="IU155" s="196"/>
      <c r="IV155" s="196"/>
    </row>
    <row r="156" spans="1:256" s="337" customFormat="1" ht="15.75">
      <c r="A156" s="446"/>
      <c r="B156" s="157"/>
      <c r="C156" s="157" t="s">
        <v>147</v>
      </c>
      <c r="D156" s="156" t="s">
        <v>67</v>
      </c>
      <c r="E156" s="156" t="s">
        <v>45</v>
      </c>
      <c r="F156" s="156">
        <v>1</v>
      </c>
      <c r="G156" s="156"/>
      <c r="H156" s="156"/>
      <c r="I156" s="156"/>
      <c r="J156" s="156"/>
      <c r="K156" s="156"/>
      <c r="L156" s="156"/>
      <c r="M156" s="334"/>
      <c r="N156" s="148"/>
      <c r="O156" s="148"/>
      <c r="P156" s="196"/>
      <c r="Q156" s="196"/>
      <c r="R156" s="196"/>
      <c r="S156" s="196"/>
      <c r="T156" s="196"/>
      <c r="U156" s="196"/>
      <c r="V156" s="196"/>
      <c r="W156" s="196"/>
      <c r="X156" s="196"/>
      <c r="Y156" s="196"/>
      <c r="Z156" s="196"/>
      <c r="AA156" s="196"/>
      <c r="AB156" s="196"/>
      <c r="AC156" s="196"/>
      <c r="AD156" s="196"/>
      <c r="AE156" s="196"/>
      <c r="AF156" s="196"/>
      <c r="AG156" s="196"/>
      <c r="AH156" s="196"/>
      <c r="AI156" s="196"/>
      <c r="AJ156" s="196"/>
      <c r="AK156" s="196"/>
      <c r="AL156" s="196"/>
      <c r="AM156" s="196"/>
      <c r="AN156" s="196"/>
      <c r="AO156" s="196"/>
      <c r="AP156" s="196"/>
      <c r="AQ156" s="196"/>
      <c r="AR156" s="196"/>
      <c r="AS156" s="196"/>
      <c r="AT156" s="196"/>
      <c r="AU156" s="196"/>
      <c r="AV156" s="196"/>
      <c r="AW156" s="196"/>
      <c r="AX156" s="196"/>
      <c r="AY156" s="196"/>
      <c r="AZ156" s="196"/>
      <c r="BA156" s="196"/>
      <c r="BB156" s="196"/>
      <c r="BC156" s="196"/>
      <c r="BD156" s="196"/>
      <c r="BE156" s="196"/>
      <c r="BF156" s="196"/>
      <c r="BG156" s="196"/>
      <c r="BH156" s="196"/>
      <c r="BI156" s="196"/>
      <c r="BJ156" s="196"/>
      <c r="BK156" s="196"/>
      <c r="BL156" s="196"/>
      <c r="BM156" s="196"/>
      <c r="BN156" s="196"/>
      <c r="BO156" s="196"/>
      <c r="BP156" s="196"/>
      <c r="BQ156" s="196"/>
      <c r="BR156" s="196"/>
      <c r="BS156" s="196"/>
      <c r="BT156" s="196"/>
      <c r="BU156" s="196"/>
      <c r="BV156" s="196"/>
      <c r="BW156" s="196"/>
      <c r="BX156" s="196"/>
      <c r="BY156" s="196"/>
      <c r="BZ156" s="196"/>
      <c r="CA156" s="196"/>
      <c r="CB156" s="196"/>
      <c r="CC156" s="196"/>
      <c r="CD156" s="196"/>
      <c r="CE156" s="196"/>
      <c r="CF156" s="196"/>
      <c r="CG156" s="196"/>
      <c r="CH156" s="196"/>
      <c r="CI156" s="196"/>
      <c r="CJ156" s="196"/>
      <c r="CK156" s="196"/>
      <c r="CL156" s="196"/>
      <c r="CM156" s="196"/>
      <c r="CN156" s="196"/>
      <c r="CO156" s="196"/>
      <c r="CP156" s="196"/>
      <c r="CQ156" s="196"/>
      <c r="CR156" s="196"/>
      <c r="CS156" s="196"/>
      <c r="CT156" s="196"/>
      <c r="CU156" s="196"/>
      <c r="CV156" s="196"/>
      <c r="CW156" s="196"/>
      <c r="CX156" s="196"/>
      <c r="CY156" s="196"/>
      <c r="CZ156" s="196"/>
      <c r="DA156" s="196"/>
      <c r="DB156" s="196"/>
      <c r="DC156" s="196"/>
      <c r="DD156" s="196"/>
      <c r="DE156" s="196"/>
      <c r="DF156" s="196"/>
      <c r="DG156" s="196"/>
      <c r="DH156" s="196"/>
      <c r="DI156" s="196"/>
      <c r="DJ156" s="196"/>
      <c r="DK156" s="196"/>
      <c r="DL156" s="196"/>
      <c r="DM156" s="196"/>
      <c r="DN156" s="196"/>
      <c r="DO156" s="196"/>
      <c r="DP156" s="196"/>
      <c r="DQ156" s="196"/>
      <c r="DR156" s="196"/>
      <c r="DS156" s="196"/>
      <c r="DT156" s="196"/>
      <c r="DU156" s="196"/>
      <c r="DV156" s="196"/>
      <c r="DW156" s="196"/>
      <c r="DX156" s="196"/>
      <c r="DY156" s="196"/>
      <c r="DZ156" s="196"/>
      <c r="EA156" s="196"/>
      <c r="EB156" s="196"/>
      <c r="EC156" s="196"/>
      <c r="ED156" s="196"/>
      <c r="EE156" s="196"/>
      <c r="EF156" s="196"/>
      <c r="EG156" s="196"/>
      <c r="EH156" s="196"/>
      <c r="EI156" s="196"/>
      <c r="EJ156" s="196"/>
      <c r="EK156" s="196"/>
      <c r="EL156" s="196"/>
      <c r="EM156" s="196"/>
      <c r="EN156" s="196"/>
      <c r="EO156" s="196"/>
      <c r="EP156" s="196"/>
      <c r="EQ156" s="196"/>
      <c r="ER156" s="196"/>
      <c r="ES156" s="196"/>
      <c r="ET156" s="196"/>
      <c r="EU156" s="196"/>
      <c r="EV156" s="196"/>
      <c r="EW156" s="196"/>
      <c r="EX156" s="196"/>
      <c r="EY156" s="196"/>
      <c r="EZ156" s="196"/>
      <c r="FA156" s="196"/>
      <c r="FB156" s="196"/>
      <c r="FC156" s="196"/>
      <c r="FD156" s="196"/>
      <c r="FE156" s="196"/>
      <c r="FF156" s="196"/>
      <c r="FG156" s="196"/>
      <c r="FH156" s="196"/>
      <c r="FI156" s="196"/>
      <c r="FJ156" s="196"/>
      <c r="FK156" s="196"/>
      <c r="FL156" s="196"/>
      <c r="FM156" s="196"/>
      <c r="FN156" s="196"/>
      <c r="FO156" s="196"/>
      <c r="FP156" s="196"/>
      <c r="FQ156" s="196"/>
      <c r="FR156" s="196"/>
      <c r="FS156" s="196"/>
      <c r="FT156" s="196"/>
      <c r="FU156" s="196"/>
      <c r="FV156" s="196"/>
      <c r="FW156" s="196"/>
      <c r="FX156" s="196"/>
      <c r="FY156" s="196"/>
      <c r="FZ156" s="196"/>
      <c r="GA156" s="196"/>
      <c r="GB156" s="196"/>
      <c r="GC156" s="196"/>
      <c r="GD156" s="196"/>
      <c r="GE156" s="196"/>
      <c r="GF156" s="196"/>
      <c r="GG156" s="196"/>
      <c r="GH156" s="196"/>
      <c r="GI156" s="196"/>
      <c r="GJ156" s="196"/>
      <c r="GK156" s="196"/>
      <c r="GL156" s="196"/>
      <c r="GM156" s="196"/>
      <c r="GN156" s="196"/>
      <c r="GO156" s="196"/>
      <c r="GP156" s="196"/>
      <c r="GQ156" s="196"/>
      <c r="GR156" s="196"/>
      <c r="GS156" s="196"/>
      <c r="GT156" s="196"/>
      <c r="GU156" s="196"/>
      <c r="GV156" s="196"/>
      <c r="GW156" s="196"/>
      <c r="GX156" s="196"/>
      <c r="GY156" s="196"/>
      <c r="GZ156" s="196"/>
      <c r="HA156" s="196"/>
      <c r="HB156" s="196"/>
      <c r="HC156" s="196"/>
      <c r="HD156" s="196"/>
      <c r="HE156" s="196"/>
      <c r="HF156" s="196"/>
      <c r="HG156" s="196"/>
      <c r="HH156" s="196"/>
      <c r="HI156" s="196"/>
      <c r="HJ156" s="196"/>
      <c r="HK156" s="196"/>
      <c r="HL156" s="196"/>
      <c r="HM156" s="196"/>
      <c r="HN156" s="196"/>
      <c r="HO156" s="196"/>
      <c r="HP156" s="196"/>
      <c r="HQ156" s="196"/>
      <c r="HR156" s="196"/>
      <c r="HS156" s="196"/>
      <c r="HT156" s="196"/>
      <c r="HU156" s="196"/>
      <c r="HV156" s="196"/>
      <c r="HW156" s="196"/>
      <c r="HX156" s="196"/>
      <c r="HY156" s="196"/>
      <c r="HZ156" s="196"/>
      <c r="IA156" s="196"/>
      <c r="IB156" s="196"/>
      <c r="IC156" s="196"/>
      <c r="ID156" s="196"/>
      <c r="IE156" s="196"/>
      <c r="IF156" s="196"/>
      <c r="IG156" s="196"/>
      <c r="IH156" s="196"/>
      <c r="II156" s="196"/>
      <c r="IJ156" s="196"/>
      <c r="IK156" s="196"/>
      <c r="IL156" s="196"/>
      <c r="IM156" s="196"/>
      <c r="IN156" s="196"/>
      <c r="IO156" s="196"/>
      <c r="IP156" s="196"/>
      <c r="IQ156" s="196"/>
      <c r="IR156" s="196"/>
      <c r="IS156" s="196"/>
      <c r="IT156" s="196"/>
      <c r="IU156" s="196"/>
      <c r="IV156" s="196"/>
    </row>
    <row r="157" spans="1:256" s="337" customFormat="1" ht="15.75">
      <c r="A157" s="446"/>
      <c r="B157" s="157"/>
      <c r="C157" s="157" t="s">
        <v>90</v>
      </c>
      <c r="D157" s="156" t="s">
        <v>3</v>
      </c>
      <c r="E157" s="156">
        <v>7.14</v>
      </c>
      <c r="F157" s="156">
        <f>E157*E150</f>
        <v>17.849999999999998</v>
      </c>
      <c r="G157" s="156"/>
      <c r="H157" s="156"/>
      <c r="I157" s="156"/>
      <c r="J157" s="156"/>
      <c r="K157" s="156"/>
      <c r="L157" s="156"/>
      <c r="M157" s="334"/>
      <c r="N157" s="148"/>
      <c r="O157" s="148"/>
      <c r="P157" s="196"/>
      <c r="Q157" s="196"/>
      <c r="R157" s="196"/>
      <c r="S157" s="196"/>
      <c r="T157" s="196"/>
      <c r="U157" s="196"/>
      <c r="V157" s="196"/>
      <c r="W157" s="196"/>
      <c r="X157" s="196"/>
      <c r="Y157" s="196"/>
      <c r="Z157" s="196"/>
      <c r="AA157" s="196"/>
      <c r="AB157" s="196"/>
      <c r="AC157" s="196"/>
      <c r="AD157" s="196"/>
      <c r="AE157" s="196"/>
      <c r="AF157" s="196"/>
      <c r="AG157" s="196"/>
      <c r="AH157" s="196"/>
      <c r="AI157" s="196"/>
      <c r="AJ157" s="196"/>
      <c r="AK157" s="196"/>
      <c r="AL157" s="196"/>
      <c r="AM157" s="196"/>
      <c r="AN157" s="196"/>
      <c r="AO157" s="196"/>
      <c r="AP157" s="196"/>
      <c r="AQ157" s="196"/>
      <c r="AR157" s="196"/>
      <c r="AS157" s="196"/>
      <c r="AT157" s="196"/>
      <c r="AU157" s="196"/>
      <c r="AV157" s="196"/>
      <c r="AW157" s="196"/>
      <c r="AX157" s="196"/>
      <c r="AY157" s="196"/>
      <c r="AZ157" s="196"/>
      <c r="BA157" s="196"/>
      <c r="BB157" s="196"/>
      <c r="BC157" s="196"/>
      <c r="BD157" s="196"/>
      <c r="BE157" s="196"/>
      <c r="BF157" s="196"/>
      <c r="BG157" s="196"/>
      <c r="BH157" s="196"/>
      <c r="BI157" s="196"/>
      <c r="BJ157" s="196"/>
      <c r="BK157" s="196"/>
      <c r="BL157" s="196"/>
      <c r="BM157" s="196"/>
      <c r="BN157" s="196"/>
      <c r="BO157" s="196"/>
      <c r="BP157" s="196"/>
      <c r="BQ157" s="196"/>
      <c r="BR157" s="196"/>
      <c r="BS157" s="196"/>
      <c r="BT157" s="196"/>
      <c r="BU157" s="196"/>
      <c r="BV157" s="196"/>
      <c r="BW157" s="196"/>
      <c r="BX157" s="196"/>
      <c r="BY157" s="196"/>
      <c r="BZ157" s="196"/>
      <c r="CA157" s="196"/>
      <c r="CB157" s="196"/>
      <c r="CC157" s="196"/>
      <c r="CD157" s="196"/>
      <c r="CE157" s="196"/>
      <c r="CF157" s="196"/>
      <c r="CG157" s="196"/>
      <c r="CH157" s="196"/>
      <c r="CI157" s="196"/>
      <c r="CJ157" s="196"/>
      <c r="CK157" s="196"/>
      <c r="CL157" s="196"/>
      <c r="CM157" s="196"/>
      <c r="CN157" s="196"/>
      <c r="CO157" s="196"/>
      <c r="CP157" s="196"/>
      <c r="CQ157" s="196"/>
      <c r="CR157" s="196"/>
      <c r="CS157" s="196"/>
      <c r="CT157" s="196"/>
      <c r="CU157" s="196"/>
      <c r="CV157" s="196"/>
      <c r="CW157" s="196"/>
      <c r="CX157" s="196"/>
      <c r="CY157" s="196"/>
      <c r="CZ157" s="196"/>
      <c r="DA157" s="196"/>
      <c r="DB157" s="196"/>
      <c r="DC157" s="196"/>
      <c r="DD157" s="196"/>
      <c r="DE157" s="196"/>
      <c r="DF157" s="196"/>
      <c r="DG157" s="196"/>
      <c r="DH157" s="196"/>
      <c r="DI157" s="196"/>
      <c r="DJ157" s="196"/>
      <c r="DK157" s="196"/>
      <c r="DL157" s="196"/>
      <c r="DM157" s="196"/>
      <c r="DN157" s="196"/>
      <c r="DO157" s="196"/>
      <c r="DP157" s="196"/>
      <c r="DQ157" s="196"/>
      <c r="DR157" s="196"/>
      <c r="DS157" s="196"/>
      <c r="DT157" s="196"/>
      <c r="DU157" s="196"/>
      <c r="DV157" s="196"/>
      <c r="DW157" s="196"/>
      <c r="DX157" s="196"/>
      <c r="DY157" s="196"/>
      <c r="DZ157" s="196"/>
      <c r="EA157" s="196"/>
      <c r="EB157" s="196"/>
      <c r="EC157" s="196"/>
      <c r="ED157" s="196"/>
      <c r="EE157" s="196"/>
      <c r="EF157" s="196"/>
      <c r="EG157" s="196"/>
      <c r="EH157" s="196"/>
      <c r="EI157" s="196"/>
      <c r="EJ157" s="196"/>
      <c r="EK157" s="196"/>
      <c r="EL157" s="196"/>
      <c r="EM157" s="196"/>
      <c r="EN157" s="196"/>
      <c r="EO157" s="196"/>
      <c r="EP157" s="196"/>
      <c r="EQ157" s="196"/>
      <c r="ER157" s="196"/>
      <c r="ES157" s="196"/>
      <c r="ET157" s="196"/>
      <c r="EU157" s="196"/>
      <c r="EV157" s="196"/>
      <c r="EW157" s="196"/>
      <c r="EX157" s="196"/>
      <c r="EY157" s="196"/>
      <c r="EZ157" s="196"/>
      <c r="FA157" s="196"/>
      <c r="FB157" s="196"/>
      <c r="FC157" s="196"/>
      <c r="FD157" s="196"/>
      <c r="FE157" s="196"/>
      <c r="FF157" s="196"/>
      <c r="FG157" s="196"/>
      <c r="FH157" s="196"/>
      <c r="FI157" s="196"/>
      <c r="FJ157" s="196"/>
      <c r="FK157" s="196"/>
      <c r="FL157" s="196"/>
      <c r="FM157" s="196"/>
      <c r="FN157" s="196"/>
      <c r="FO157" s="196"/>
      <c r="FP157" s="196"/>
      <c r="FQ157" s="196"/>
      <c r="FR157" s="196"/>
      <c r="FS157" s="196"/>
      <c r="FT157" s="196"/>
      <c r="FU157" s="196"/>
      <c r="FV157" s="196"/>
      <c r="FW157" s="196"/>
      <c r="FX157" s="196"/>
      <c r="FY157" s="196"/>
      <c r="FZ157" s="196"/>
      <c r="GA157" s="196"/>
      <c r="GB157" s="196"/>
      <c r="GC157" s="196"/>
      <c r="GD157" s="196"/>
      <c r="GE157" s="196"/>
      <c r="GF157" s="196"/>
      <c r="GG157" s="196"/>
      <c r="GH157" s="196"/>
      <c r="GI157" s="196"/>
      <c r="GJ157" s="196"/>
      <c r="GK157" s="196"/>
      <c r="GL157" s="196"/>
      <c r="GM157" s="196"/>
      <c r="GN157" s="196"/>
      <c r="GO157" s="196"/>
      <c r="GP157" s="196"/>
      <c r="GQ157" s="196"/>
      <c r="GR157" s="196"/>
      <c r="GS157" s="196"/>
      <c r="GT157" s="196"/>
      <c r="GU157" s="196"/>
      <c r="GV157" s="196"/>
      <c r="GW157" s="196"/>
      <c r="GX157" s="196"/>
      <c r="GY157" s="196"/>
      <c r="GZ157" s="196"/>
      <c r="HA157" s="196"/>
      <c r="HB157" s="196"/>
      <c r="HC157" s="196"/>
      <c r="HD157" s="196"/>
      <c r="HE157" s="196"/>
      <c r="HF157" s="196"/>
      <c r="HG157" s="196"/>
      <c r="HH157" s="196"/>
      <c r="HI157" s="196"/>
      <c r="HJ157" s="196"/>
      <c r="HK157" s="196"/>
      <c r="HL157" s="196"/>
      <c r="HM157" s="196"/>
      <c r="HN157" s="196"/>
      <c r="HO157" s="196"/>
      <c r="HP157" s="196"/>
      <c r="HQ157" s="196"/>
      <c r="HR157" s="196"/>
      <c r="HS157" s="196"/>
      <c r="HT157" s="196"/>
      <c r="HU157" s="196"/>
      <c r="HV157" s="196"/>
      <c r="HW157" s="196"/>
      <c r="HX157" s="196"/>
      <c r="HY157" s="196"/>
      <c r="HZ157" s="196"/>
      <c r="IA157" s="196"/>
      <c r="IB157" s="196"/>
      <c r="IC157" s="196"/>
      <c r="ID157" s="196"/>
      <c r="IE157" s="196"/>
      <c r="IF157" s="196"/>
      <c r="IG157" s="196"/>
      <c r="IH157" s="196"/>
      <c r="II157" s="196"/>
      <c r="IJ157" s="196"/>
      <c r="IK157" s="196"/>
      <c r="IL157" s="196"/>
      <c r="IM157" s="196"/>
      <c r="IN157" s="196"/>
      <c r="IO157" s="196"/>
      <c r="IP157" s="196"/>
      <c r="IQ157" s="196"/>
      <c r="IR157" s="196"/>
      <c r="IS157" s="196"/>
      <c r="IT157" s="196"/>
      <c r="IU157" s="196"/>
      <c r="IV157" s="196"/>
    </row>
    <row r="158" spans="1:256" s="337" customFormat="1" ht="15.75">
      <c r="A158" s="446"/>
      <c r="B158" s="160"/>
      <c r="C158" s="160" t="s">
        <v>91</v>
      </c>
      <c r="D158" s="159" t="s">
        <v>3</v>
      </c>
      <c r="E158" s="159">
        <v>6.61</v>
      </c>
      <c r="F158" s="159">
        <f>E158*E150</f>
        <v>16.525000000000002</v>
      </c>
      <c r="G158" s="159"/>
      <c r="H158" s="159"/>
      <c r="I158" s="159"/>
      <c r="J158" s="159"/>
      <c r="K158" s="159"/>
      <c r="L158" s="159"/>
      <c r="M158" s="335"/>
      <c r="N158" s="148"/>
      <c r="O158" s="148"/>
      <c r="P158" s="196"/>
      <c r="Q158" s="196"/>
      <c r="R158" s="196"/>
      <c r="S158" s="196"/>
      <c r="T158" s="196"/>
      <c r="U158" s="196"/>
      <c r="V158" s="196"/>
      <c r="W158" s="196"/>
      <c r="X158" s="196"/>
      <c r="Y158" s="196"/>
      <c r="Z158" s="196"/>
      <c r="AA158" s="196"/>
      <c r="AB158" s="196"/>
      <c r="AC158" s="196"/>
      <c r="AD158" s="196"/>
      <c r="AE158" s="196"/>
      <c r="AF158" s="196"/>
      <c r="AG158" s="196"/>
      <c r="AH158" s="196"/>
      <c r="AI158" s="196"/>
      <c r="AJ158" s="196"/>
      <c r="AK158" s="196"/>
      <c r="AL158" s="196"/>
      <c r="AM158" s="196"/>
      <c r="AN158" s="196"/>
      <c r="AO158" s="196"/>
      <c r="AP158" s="196"/>
      <c r="AQ158" s="196"/>
      <c r="AR158" s="196"/>
      <c r="AS158" s="196"/>
      <c r="AT158" s="196"/>
      <c r="AU158" s="196"/>
      <c r="AV158" s="196"/>
      <c r="AW158" s="196"/>
      <c r="AX158" s="196"/>
      <c r="AY158" s="196"/>
      <c r="AZ158" s="196"/>
      <c r="BA158" s="196"/>
      <c r="BB158" s="196"/>
      <c r="BC158" s="196"/>
      <c r="BD158" s="196"/>
      <c r="BE158" s="196"/>
      <c r="BF158" s="196"/>
      <c r="BG158" s="196"/>
      <c r="BH158" s="196"/>
      <c r="BI158" s="196"/>
      <c r="BJ158" s="196"/>
      <c r="BK158" s="196"/>
      <c r="BL158" s="196"/>
      <c r="BM158" s="196"/>
      <c r="BN158" s="196"/>
      <c r="BO158" s="196"/>
      <c r="BP158" s="196"/>
      <c r="BQ158" s="196"/>
      <c r="BR158" s="196"/>
      <c r="BS158" s="196"/>
      <c r="BT158" s="196"/>
      <c r="BU158" s="196"/>
      <c r="BV158" s="196"/>
      <c r="BW158" s="196"/>
      <c r="BX158" s="196"/>
      <c r="BY158" s="196"/>
      <c r="BZ158" s="196"/>
      <c r="CA158" s="196"/>
      <c r="CB158" s="196"/>
      <c r="CC158" s="196"/>
      <c r="CD158" s="196"/>
      <c r="CE158" s="196"/>
      <c r="CF158" s="196"/>
      <c r="CG158" s="196"/>
      <c r="CH158" s="196"/>
      <c r="CI158" s="196"/>
      <c r="CJ158" s="196"/>
      <c r="CK158" s="196"/>
      <c r="CL158" s="196"/>
      <c r="CM158" s="196"/>
      <c r="CN158" s="196"/>
      <c r="CO158" s="196"/>
      <c r="CP158" s="196"/>
      <c r="CQ158" s="196"/>
      <c r="CR158" s="196"/>
      <c r="CS158" s="196"/>
      <c r="CT158" s="196"/>
      <c r="CU158" s="196"/>
      <c r="CV158" s="196"/>
      <c r="CW158" s="196"/>
      <c r="CX158" s="196"/>
      <c r="CY158" s="196"/>
      <c r="CZ158" s="196"/>
      <c r="DA158" s="196"/>
      <c r="DB158" s="196"/>
      <c r="DC158" s="196"/>
      <c r="DD158" s="196"/>
      <c r="DE158" s="196"/>
      <c r="DF158" s="196"/>
      <c r="DG158" s="196"/>
      <c r="DH158" s="196"/>
      <c r="DI158" s="196"/>
      <c r="DJ158" s="196"/>
      <c r="DK158" s="196"/>
      <c r="DL158" s="196"/>
      <c r="DM158" s="196"/>
      <c r="DN158" s="196"/>
      <c r="DO158" s="196"/>
      <c r="DP158" s="196"/>
      <c r="DQ158" s="196"/>
      <c r="DR158" s="196"/>
      <c r="DS158" s="196"/>
      <c r="DT158" s="196"/>
      <c r="DU158" s="196"/>
      <c r="DV158" s="196"/>
      <c r="DW158" s="196"/>
      <c r="DX158" s="196"/>
      <c r="DY158" s="196"/>
      <c r="DZ158" s="196"/>
      <c r="EA158" s="196"/>
      <c r="EB158" s="196"/>
      <c r="EC158" s="196"/>
      <c r="ED158" s="196"/>
      <c r="EE158" s="196"/>
      <c r="EF158" s="196"/>
      <c r="EG158" s="196"/>
      <c r="EH158" s="196"/>
      <c r="EI158" s="196"/>
      <c r="EJ158" s="196"/>
      <c r="EK158" s="196"/>
      <c r="EL158" s="196"/>
      <c r="EM158" s="196"/>
      <c r="EN158" s="196"/>
      <c r="EO158" s="196"/>
      <c r="EP158" s="196"/>
      <c r="EQ158" s="196"/>
      <c r="ER158" s="196"/>
      <c r="ES158" s="196"/>
      <c r="ET158" s="196"/>
      <c r="EU158" s="196"/>
      <c r="EV158" s="196"/>
      <c r="EW158" s="196"/>
      <c r="EX158" s="196"/>
      <c r="EY158" s="196"/>
      <c r="EZ158" s="196"/>
      <c r="FA158" s="196"/>
      <c r="FB158" s="196"/>
      <c r="FC158" s="196"/>
      <c r="FD158" s="196"/>
      <c r="FE158" s="196"/>
      <c r="FF158" s="196"/>
      <c r="FG158" s="196"/>
      <c r="FH158" s="196"/>
      <c r="FI158" s="196"/>
      <c r="FJ158" s="196"/>
      <c r="FK158" s="196"/>
      <c r="FL158" s="196"/>
      <c r="FM158" s="196"/>
      <c r="FN158" s="196"/>
      <c r="FO158" s="196"/>
      <c r="FP158" s="196"/>
      <c r="FQ158" s="196"/>
      <c r="FR158" s="196"/>
      <c r="FS158" s="196"/>
      <c r="FT158" s="196"/>
      <c r="FU158" s="196"/>
      <c r="FV158" s="196"/>
      <c r="FW158" s="196"/>
      <c r="FX158" s="196"/>
      <c r="FY158" s="196"/>
      <c r="FZ158" s="196"/>
      <c r="GA158" s="196"/>
      <c r="GB158" s="196"/>
      <c r="GC158" s="196"/>
      <c r="GD158" s="196"/>
      <c r="GE158" s="196"/>
      <c r="GF158" s="196"/>
      <c r="GG158" s="196"/>
      <c r="GH158" s="196"/>
      <c r="GI158" s="196"/>
      <c r="GJ158" s="196"/>
      <c r="GK158" s="196"/>
      <c r="GL158" s="196"/>
      <c r="GM158" s="196"/>
      <c r="GN158" s="196"/>
      <c r="GO158" s="196"/>
      <c r="GP158" s="196"/>
      <c r="GQ158" s="196"/>
      <c r="GR158" s="196"/>
      <c r="GS158" s="196"/>
      <c r="GT158" s="196"/>
      <c r="GU158" s="196"/>
      <c r="GV158" s="196"/>
      <c r="GW158" s="196"/>
      <c r="GX158" s="196"/>
      <c r="GY158" s="196"/>
      <c r="GZ158" s="196"/>
      <c r="HA158" s="196"/>
      <c r="HB158" s="196"/>
      <c r="HC158" s="196"/>
      <c r="HD158" s="196"/>
      <c r="HE158" s="196"/>
      <c r="HF158" s="196"/>
      <c r="HG158" s="196"/>
      <c r="HH158" s="196"/>
      <c r="HI158" s="196"/>
      <c r="HJ158" s="196"/>
      <c r="HK158" s="196"/>
      <c r="HL158" s="196"/>
      <c r="HM158" s="196"/>
      <c r="HN158" s="196"/>
      <c r="HO158" s="196"/>
      <c r="HP158" s="196"/>
      <c r="HQ158" s="196"/>
      <c r="HR158" s="196"/>
      <c r="HS158" s="196"/>
      <c r="HT158" s="196"/>
      <c r="HU158" s="196"/>
      <c r="HV158" s="196"/>
      <c r="HW158" s="196"/>
      <c r="HX158" s="196"/>
      <c r="HY158" s="196"/>
      <c r="HZ158" s="196"/>
      <c r="IA158" s="196"/>
      <c r="IB158" s="196"/>
      <c r="IC158" s="196"/>
      <c r="ID158" s="196"/>
      <c r="IE158" s="196"/>
      <c r="IF158" s="196"/>
      <c r="IG158" s="196"/>
      <c r="IH158" s="196"/>
      <c r="II158" s="196"/>
      <c r="IJ158" s="196"/>
      <c r="IK158" s="196"/>
      <c r="IL158" s="196"/>
      <c r="IM158" s="196"/>
      <c r="IN158" s="196"/>
      <c r="IO158" s="196"/>
      <c r="IP158" s="196"/>
      <c r="IQ158" s="196"/>
      <c r="IR158" s="196"/>
      <c r="IS158" s="196"/>
      <c r="IT158" s="196"/>
      <c r="IU158" s="196"/>
      <c r="IV158" s="196"/>
    </row>
    <row r="159" spans="1:256" s="299" customFormat="1" ht="31.5">
      <c r="A159" s="438">
        <v>29</v>
      </c>
      <c r="B159" s="338" t="s">
        <v>148</v>
      </c>
      <c r="C159" s="339" t="s">
        <v>151</v>
      </c>
      <c r="D159" s="340" t="s">
        <v>65</v>
      </c>
      <c r="E159" s="341">
        <f>F161+F162</f>
        <v>21</v>
      </c>
      <c r="F159" s="342"/>
      <c r="G159" s="343"/>
      <c r="H159" s="344"/>
      <c r="I159" s="343"/>
      <c r="J159" s="344"/>
      <c r="K159" s="343"/>
      <c r="L159" s="344"/>
      <c r="M159" s="343"/>
    </row>
    <row r="160" spans="1:256" s="299" customFormat="1" ht="15.75">
      <c r="A160" s="450"/>
      <c r="B160" s="345"/>
      <c r="C160" s="346" t="s">
        <v>126</v>
      </c>
      <c r="D160" s="347" t="s">
        <v>21</v>
      </c>
      <c r="E160" s="283">
        <v>0.58299999999999996</v>
      </c>
      <c r="F160" s="348">
        <f>E159*E160</f>
        <v>12.242999999999999</v>
      </c>
      <c r="G160" s="417"/>
      <c r="H160" s="260"/>
      <c r="I160" s="280"/>
      <c r="J160" s="260"/>
      <c r="K160" s="280"/>
      <c r="L160" s="260"/>
      <c r="M160" s="280"/>
    </row>
    <row r="161" spans="1:31" s="299" customFormat="1" ht="16.5">
      <c r="A161" s="450"/>
      <c r="B161" s="349"/>
      <c r="C161" s="350" t="s">
        <v>153</v>
      </c>
      <c r="D161" s="328" t="s">
        <v>149</v>
      </c>
      <c r="E161" s="351" t="s">
        <v>45</v>
      </c>
      <c r="F161" s="352">
        <v>15</v>
      </c>
      <c r="G161" s="258"/>
      <c r="H161" s="281"/>
      <c r="I161" s="258"/>
      <c r="J161" s="260"/>
      <c r="K161" s="280"/>
      <c r="L161" s="260"/>
      <c r="M161" s="280"/>
    </row>
    <row r="162" spans="1:31" s="299" customFormat="1" ht="16.5">
      <c r="A162" s="450"/>
      <c r="B162" s="349"/>
      <c r="C162" s="350" t="s">
        <v>154</v>
      </c>
      <c r="D162" s="328" t="s">
        <v>149</v>
      </c>
      <c r="E162" s="351" t="s">
        <v>45</v>
      </c>
      <c r="F162" s="352">
        <v>6</v>
      </c>
      <c r="G162" s="258"/>
      <c r="H162" s="281"/>
      <c r="I162" s="258"/>
      <c r="J162" s="260"/>
      <c r="K162" s="280"/>
      <c r="L162" s="260"/>
      <c r="M162" s="280"/>
    </row>
    <row r="163" spans="1:31" s="299" customFormat="1" ht="15.75">
      <c r="A163" s="450"/>
      <c r="B163" s="259"/>
      <c r="C163" s="346" t="s">
        <v>152</v>
      </c>
      <c r="D163" s="347" t="s">
        <v>67</v>
      </c>
      <c r="E163" s="351" t="s">
        <v>45</v>
      </c>
      <c r="F163" s="353">
        <v>1</v>
      </c>
      <c r="G163" s="280"/>
      <c r="H163" s="260"/>
      <c r="I163" s="280"/>
      <c r="J163" s="260"/>
      <c r="K163" s="280"/>
      <c r="L163" s="260"/>
      <c r="M163" s="280"/>
    </row>
    <row r="164" spans="1:31" s="299" customFormat="1" ht="15.75">
      <c r="A164" s="451"/>
      <c r="B164" s="354"/>
      <c r="C164" s="355" t="s">
        <v>150</v>
      </c>
      <c r="D164" s="356" t="s">
        <v>3</v>
      </c>
      <c r="E164" s="357">
        <v>0.20799999999999999</v>
      </c>
      <c r="F164" s="358">
        <f>E164*E159</f>
        <v>4.3679999999999994</v>
      </c>
      <c r="G164" s="359"/>
      <c r="H164" s="360"/>
      <c r="I164" s="359"/>
      <c r="J164" s="360"/>
      <c r="K164" s="359"/>
      <c r="L164" s="360"/>
      <c r="M164" s="359"/>
    </row>
    <row r="165" spans="1:31" s="299" customFormat="1" ht="15.75">
      <c r="A165" s="438">
        <v>30</v>
      </c>
      <c r="B165" s="370" t="s">
        <v>155</v>
      </c>
      <c r="C165" s="371" t="s">
        <v>156</v>
      </c>
      <c r="D165" s="372" t="s">
        <v>39</v>
      </c>
      <c r="E165" s="341">
        <v>4</v>
      </c>
      <c r="F165" s="373"/>
      <c r="G165" s="341"/>
      <c r="H165" s="374"/>
      <c r="I165" s="341"/>
      <c r="J165" s="374"/>
      <c r="K165" s="341"/>
      <c r="L165" s="374"/>
      <c r="M165" s="341"/>
    </row>
    <row r="166" spans="1:31" s="299" customFormat="1" ht="15.75">
      <c r="A166" s="450"/>
      <c r="B166" s="345"/>
      <c r="C166" s="346" t="s">
        <v>105</v>
      </c>
      <c r="D166" s="375" t="s">
        <v>21</v>
      </c>
      <c r="E166" s="283">
        <v>1.78</v>
      </c>
      <c r="F166" s="348">
        <f>E165*E166</f>
        <v>7.12</v>
      </c>
      <c r="G166" s="258"/>
      <c r="H166" s="260"/>
      <c r="I166" s="280"/>
      <c r="J166" s="260"/>
      <c r="K166" s="280"/>
      <c r="L166" s="260"/>
      <c r="M166" s="280"/>
    </row>
    <row r="167" spans="1:31" s="299" customFormat="1" ht="15.75">
      <c r="A167" s="451"/>
      <c r="B167" s="354"/>
      <c r="C167" s="355" t="s">
        <v>157</v>
      </c>
      <c r="D167" s="356" t="s">
        <v>67</v>
      </c>
      <c r="E167" s="376">
        <v>1.1000000000000001</v>
      </c>
      <c r="F167" s="358">
        <f>E167*E165</f>
        <v>4.4000000000000004</v>
      </c>
      <c r="G167" s="359"/>
      <c r="H167" s="360"/>
      <c r="I167" s="359"/>
      <c r="J167" s="360"/>
      <c r="K167" s="359"/>
      <c r="L167" s="360"/>
      <c r="M167" s="359"/>
    </row>
    <row r="168" spans="1:31" s="51" customFormat="1" ht="27" customHeight="1">
      <c r="A168" s="441">
        <v>31</v>
      </c>
      <c r="B168" s="107" t="s">
        <v>37</v>
      </c>
      <c r="C168" s="371" t="s">
        <v>158</v>
      </c>
      <c r="D168" s="325" t="s">
        <v>39</v>
      </c>
      <c r="E168" s="110">
        <v>4</v>
      </c>
      <c r="F168" s="111"/>
      <c r="G168" s="325"/>
      <c r="H168" s="325"/>
      <c r="I168" s="325"/>
      <c r="J168" s="325"/>
      <c r="K168" s="112"/>
      <c r="L168" s="112"/>
      <c r="M168" s="113"/>
    </row>
    <row r="169" spans="1:31" s="51" customFormat="1" ht="15.75">
      <c r="A169" s="442"/>
      <c r="B169" s="114"/>
      <c r="C169" s="115" t="s">
        <v>35</v>
      </c>
      <c r="D169" s="116" t="s">
        <v>21</v>
      </c>
      <c r="E169" s="116">
        <v>2.06</v>
      </c>
      <c r="F169" s="116">
        <f>E168*E169</f>
        <v>8.24</v>
      </c>
      <c r="G169" s="105"/>
      <c r="H169" s="67"/>
      <c r="I169" s="67"/>
      <c r="J169" s="67"/>
      <c r="K169" s="67"/>
      <c r="L169" s="67"/>
      <c r="M169" s="67"/>
    </row>
    <row r="170" spans="1:31" s="386" customFormat="1" ht="15.75">
      <c r="A170" s="438">
        <v>32</v>
      </c>
      <c r="B170" s="377" t="s">
        <v>159</v>
      </c>
      <c r="C170" s="378" t="s">
        <v>160</v>
      </c>
      <c r="D170" s="379" t="s">
        <v>161</v>
      </c>
      <c r="E170" s="380">
        <v>1</v>
      </c>
      <c r="F170" s="381"/>
      <c r="G170" s="382"/>
      <c r="H170" s="382"/>
      <c r="I170" s="384"/>
      <c r="J170" s="384"/>
      <c r="K170" s="382"/>
      <c r="L170" s="385"/>
      <c r="M170" s="382"/>
    </row>
    <row r="171" spans="1:31" s="386" customFormat="1" ht="15.75">
      <c r="A171" s="439"/>
      <c r="B171" s="387"/>
      <c r="C171" s="388" t="s">
        <v>126</v>
      </c>
      <c r="D171" s="389" t="s">
        <v>21</v>
      </c>
      <c r="E171" s="390">
        <v>1.02</v>
      </c>
      <c r="F171" s="391">
        <f>E170*E171</f>
        <v>1.02</v>
      </c>
      <c r="G171" s="392"/>
      <c r="H171" s="392"/>
      <c r="I171" s="394"/>
      <c r="J171" s="392"/>
      <c r="K171" s="392"/>
      <c r="L171" s="394"/>
      <c r="M171" s="392"/>
    </row>
    <row r="172" spans="1:31" s="386" customFormat="1" ht="15.75">
      <c r="A172" s="439"/>
      <c r="B172" s="387"/>
      <c r="C172" s="388" t="s">
        <v>162</v>
      </c>
      <c r="D172" s="389" t="s">
        <v>161</v>
      </c>
      <c r="E172" s="390">
        <v>1</v>
      </c>
      <c r="F172" s="391">
        <f>E170*E172</f>
        <v>1</v>
      </c>
      <c r="G172" s="395"/>
      <c r="H172" s="395"/>
      <c r="I172" s="392"/>
      <c r="J172" s="394"/>
      <c r="K172" s="392"/>
      <c r="L172" s="394"/>
      <c r="M172" s="392"/>
    </row>
    <row r="173" spans="1:31" s="386" customFormat="1" ht="16.5">
      <c r="A173" s="439"/>
      <c r="B173" s="387"/>
      <c r="C173" s="388" t="s">
        <v>163</v>
      </c>
      <c r="D173" s="389" t="s">
        <v>3</v>
      </c>
      <c r="E173" s="390">
        <v>0.04</v>
      </c>
      <c r="F173" s="391">
        <f>E170*E173</f>
        <v>0.04</v>
      </c>
      <c r="G173" s="395"/>
      <c r="H173" s="395"/>
      <c r="I173" s="392"/>
      <c r="J173" s="394"/>
      <c r="K173" s="392"/>
      <c r="L173" s="397"/>
      <c r="M173" s="398"/>
      <c r="N173" s="399"/>
    </row>
    <row r="174" spans="1:31" s="386" customFormat="1" ht="16.5">
      <c r="A174" s="440"/>
      <c r="B174" s="400"/>
      <c r="C174" s="401" t="s">
        <v>164</v>
      </c>
      <c r="D174" s="402" t="s">
        <v>3</v>
      </c>
      <c r="E174" s="403">
        <v>0.42</v>
      </c>
      <c r="F174" s="404">
        <f>E170*E174</f>
        <v>0.42</v>
      </c>
      <c r="G174" s="405"/>
      <c r="H174" s="405"/>
      <c r="I174" s="406"/>
      <c r="J174" s="407"/>
      <c r="K174" s="408"/>
      <c r="L174" s="407"/>
      <c r="M174" s="408"/>
      <c r="N174" s="399"/>
    </row>
    <row r="175" spans="1:31" s="409" customFormat="1" ht="16.5">
      <c r="A175" s="438">
        <v>33</v>
      </c>
      <c r="B175" s="377" t="s">
        <v>165</v>
      </c>
      <c r="C175" s="378" t="s">
        <v>166</v>
      </c>
      <c r="D175" s="379" t="s">
        <v>161</v>
      </c>
      <c r="E175" s="380">
        <v>1</v>
      </c>
      <c r="F175" s="381"/>
      <c r="G175" s="382"/>
      <c r="H175" s="383"/>
      <c r="I175" s="384"/>
      <c r="J175" s="384"/>
      <c r="K175" s="382"/>
      <c r="L175" s="385"/>
      <c r="M175" s="382"/>
      <c r="N175" s="399"/>
      <c r="O175" s="399"/>
      <c r="P175" s="399"/>
      <c r="Q175" s="399"/>
      <c r="R175" s="399"/>
      <c r="S175" s="399"/>
      <c r="T175" s="399"/>
      <c r="U175" s="399"/>
      <c r="V175" s="399"/>
      <c r="W175" s="399"/>
      <c r="X175" s="399"/>
      <c r="Y175" s="399"/>
      <c r="Z175" s="399"/>
      <c r="AA175" s="399"/>
      <c r="AB175" s="399"/>
      <c r="AC175" s="399"/>
      <c r="AD175" s="399"/>
      <c r="AE175" s="399"/>
    </row>
    <row r="176" spans="1:31" s="409" customFormat="1" ht="16.5">
      <c r="A176" s="439"/>
      <c r="B176" s="387"/>
      <c r="C176" s="388" t="s">
        <v>35</v>
      </c>
      <c r="D176" s="389" t="s">
        <v>21</v>
      </c>
      <c r="E176" s="390">
        <v>1.19</v>
      </c>
      <c r="F176" s="391">
        <f>E175*E176</f>
        <v>1.19</v>
      </c>
      <c r="G176" s="392"/>
      <c r="H176" s="393"/>
      <c r="I176" s="394"/>
      <c r="J176" s="392"/>
      <c r="K176" s="392"/>
      <c r="L176" s="394"/>
      <c r="M176" s="392"/>
      <c r="N176" s="399"/>
      <c r="O176" s="399"/>
      <c r="P176" s="399"/>
      <c r="Q176" s="399"/>
      <c r="R176" s="399"/>
      <c r="S176" s="399"/>
      <c r="T176" s="399"/>
      <c r="U176" s="399"/>
      <c r="V176" s="399"/>
      <c r="W176" s="399"/>
      <c r="X176" s="399"/>
      <c r="Y176" s="399"/>
      <c r="Z176" s="399"/>
      <c r="AA176" s="399"/>
      <c r="AB176" s="399"/>
      <c r="AC176" s="399"/>
      <c r="AD176" s="399"/>
      <c r="AE176" s="399"/>
    </row>
    <row r="177" spans="1:31" s="409" customFormat="1" ht="16.5">
      <c r="A177" s="439"/>
      <c r="B177" s="387"/>
      <c r="C177" s="388" t="s">
        <v>167</v>
      </c>
      <c r="D177" s="389" t="s">
        <v>161</v>
      </c>
      <c r="E177" s="390">
        <v>1</v>
      </c>
      <c r="F177" s="391">
        <f>E175*E177</f>
        <v>1</v>
      </c>
      <c r="G177" s="410"/>
      <c r="H177" s="396"/>
      <c r="I177" s="395"/>
      <c r="J177" s="394"/>
      <c r="K177" s="392"/>
      <c r="L177" s="394"/>
      <c r="M177" s="392"/>
      <c r="N177" s="399"/>
      <c r="O177" s="399"/>
      <c r="P177" s="399"/>
      <c r="Q177" s="399"/>
      <c r="R177" s="399"/>
      <c r="S177" s="399"/>
      <c r="T177" s="399"/>
      <c r="U177" s="399"/>
      <c r="V177" s="399"/>
      <c r="W177" s="399"/>
      <c r="X177" s="399"/>
      <c r="Y177" s="399"/>
      <c r="Z177" s="399"/>
      <c r="AA177" s="399"/>
      <c r="AB177" s="399"/>
      <c r="AC177" s="399"/>
      <c r="AD177" s="399"/>
      <c r="AE177" s="399"/>
    </row>
    <row r="178" spans="1:31" s="409" customFormat="1" ht="16.5">
      <c r="A178" s="439"/>
      <c r="B178" s="387"/>
      <c r="C178" s="388" t="s">
        <v>131</v>
      </c>
      <c r="D178" s="389" t="s">
        <v>3</v>
      </c>
      <c r="E178" s="390">
        <v>0.05</v>
      </c>
      <c r="F178" s="391">
        <f>E175*E178</f>
        <v>0.05</v>
      </c>
      <c r="G178" s="395"/>
      <c r="H178" s="396"/>
      <c r="I178" s="392"/>
      <c r="J178" s="394"/>
      <c r="K178" s="392"/>
      <c r="L178" s="397"/>
      <c r="M178" s="398"/>
      <c r="N178" s="399"/>
      <c r="O178" s="399"/>
      <c r="P178" s="399"/>
      <c r="Q178" s="399"/>
      <c r="R178" s="399"/>
      <c r="S178" s="399"/>
      <c r="T178" s="399"/>
      <c r="U178" s="399"/>
      <c r="V178" s="399"/>
      <c r="W178" s="399"/>
      <c r="X178" s="399"/>
      <c r="Y178" s="399"/>
      <c r="Z178" s="399"/>
      <c r="AA178" s="399"/>
      <c r="AB178" s="399"/>
      <c r="AC178" s="399"/>
      <c r="AD178" s="399"/>
      <c r="AE178" s="399"/>
    </row>
    <row r="179" spans="1:31" s="409" customFormat="1" ht="16.5">
      <c r="A179" s="440"/>
      <c r="B179" s="400"/>
      <c r="C179" s="401" t="s">
        <v>150</v>
      </c>
      <c r="D179" s="402" t="s">
        <v>3</v>
      </c>
      <c r="E179" s="403">
        <v>0.28000000000000003</v>
      </c>
      <c r="F179" s="404">
        <f>E175*E179</f>
        <v>0.28000000000000003</v>
      </c>
      <c r="G179" s="405"/>
      <c r="H179" s="396"/>
      <c r="I179" s="406"/>
      <c r="J179" s="407"/>
      <c r="K179" s="408"/>
      <c r="L179" s="407"/>
      <c r="M179" s="408"/>
      <c r="N179" s="399"/>
      <c r="O179" s="399"/>
      <c r="P179" s="399"/>
      <c r="Q179" s="399"/>
      <c r="R179" s="399"/>
      <c r="S179" s="399"/>
      <c r="T179" s="399"/>
      <c r="U179" s="399"/>
      <c r="V179" s="399"/>
      <c r="W179" s="399"/>
      <c r="X179" s="399"/>
      <c r="Y179" s="399"/>
      <c r="Z179" s="399"/>
      <c r="AA179" s="399"/>
      <c r="AB179" s="399"/>
      <c r="AC179" s="399"/>
      <c r="AD179" s="399"/>
      <c r="AE179" s="399"/>
    </row>
    <row r="180" spans="1:31" s="386" customFormat="1" ht="15.75">
      <c r="A180" s="438">
        <v>34</v>
      </c>
      <c r="B180" s="377" t="s">
        <v>159</v>
      </c>
      <c r="C180" s="378" t="s">
        <v>168</v>
      </c>
      <c r="D180" s="379" t="s">
        <v>161</v>
      </c>
      <c r="E180" s="380">
        <v>1</v>
      </c>
      <c r="F180" s="381"/>
      <c r="G180" s="382"/>
      <c r="H180" s="382"/>
      <c r="I180" s="384"/>
      <c r="J180" s="384"/>
      <c r="K180" s="382"/>
      <c r="L180" s="385"/>
      <c r="M180" s="382"/>
    </row>
    <row r="181" spans="1:31" s="386" customFormat="1" ht="15.75">
      <c r="A181" s="439"/>
      <c r="B181" s="387"/>
      <c r="C181" s="388" t="s">
        <v>126</v>
      </c>
      <c r="D181" s="389" t="s">
        <v>21</v>
      </c>
      <c r="E181" s="390">
        <v>1.02</v>
      </c>
      <c r="F181" s="391">
        <f>E180*E181</f>
        <v>1.02</v>
      </c>
      <c r="G181" s="392"/>
      <c r="H181" s="392"/>
      <c r="I181" s="394"/>
      <c r="J181" s="392"/>
      <c r="K181" s="392"/>
      <c r="L181" s="394"/>
      <c r="M181" s="392"/>
    </row>
    <row r="182" spans="1:31" s="386" customFormat="1" ht="15.75">
      <c r="A182" s="439"/>
      <c r="B182" s="387"/>
      <c r="C182" s="388" t="s">
        <v>169</v>
      </c>
      <c r="D182" s="389" t="s">
        <v>161</v>
      </c>
      <c r="E182" s="390">
        <v>1</v>
      </c>
      <c r="F182" s="391">
        <f>E180*E182</f>
        <v>1</v>
      </c>
      <c r="G182" s="395"/>
      <c r="H182" s="395"/>
      <c r="I182" s="392"/>
      <c r="J182" s="394"/>
      <c r="K182" s="392"/>
      <c r="L182" s="394"/>
      <c r="M182" s="392"/>
    </row>
    <row r="183" spans="1:31" s="386" customFormat="1" ht="15.75">
      <c r="A183" s="439"/>
      <c r="B183" s="387"/>
      <c r="C183" s="388" t="s">
        <v>170</v>
      </c>
      <c r="D183" s="389" t="s">
        <v>65</v>
      </c>
      <c r="E183" s="390" t="s">
        <v>45</v>
      </c>
      <c r="F183" s="391">
        <v>20</v>
      </c>
      <c r="G183" s="395"/>
      <c r="H183" s="395"/>
      <c r="I183" s="392"/>
      <c r="J183" s="394"/>
      <c r="K183" s="392"/>
      <c r="L183" s="394"/>
      <c r="M183" s="392"/>
    </row>
    <row r="184" spans="1:31" s="386" customFormat="1" ht="15.75">
      <c r="A184" s="439"/>
      <c r="B184" s="387"/>
      <c r="C184" s="388" t="s">
        <v>171</v>
      </c>
      <c r="D184" s="389" t="s">
        <v>67</v>
      </c>
      <c r="E184" s="390" t="s">
        <v>45</v>
      </c>
      <c r="F184" s="391">
        <v>6</v>
      </c>
      <c r="G184" s="395"/>
      <c r="H184" s="395"/>
      <c r="I184" s="392"/>
      <c r="J184" s="394"/>
      <c r="K184" s="392"/>
      <c r="L184" s="394"/>
      <c r="M184" s="392"/>
    </row>
    <row r="185" spans="1:31" s="386" customFormat="1" ht="16.5">
      <c r="A185" s="439"/>
      <c r="B185" s="387"/>
      <c r="C185" s="388" t="s">
        <v>163</v>
      </c>
      <c r="D185" s="389" t="s">
        <v>3</v>
      </c>
      <c r="E185" s="390">
        <v>0.04</v>
      </c>
      <c r="F185" s="391">
        <f>E180*E185</f>
        <v>0.04</v>
      </c>
      <c r="G185" s="395"/>
      <c r="H185" s="395"/>
      <c r="I185" s="392"/>
      <c r="J185" s="394"/>
      <c r="K185" s="392"/>
      <c r="L185" s="397"/>
      <c r="M185" s="398"/>
      <c r="N185" s="399"/>
    </row>
    <row r="186" spans="1:31" s="386" customFormat="1" ht="16.5">
      <c r="A186" s="440"/>
      <c r="B186" s="400"/>
      <c r="C186" s="401" t="s">
        <v>164</v>
      </c>
      <c r="D186" s="402" t="s">
        <v>3</v>
      </c>
      <c r="E186" s="403">
        <v>0.42</v>
      </c>
      <c r="F186" s="404">
        <f>E180*E186</f>
        <v>0.42</v>
      </c>
      <c r="G186" s="405"/>
      <c r="H186" s="405"/>
      <c r="I186" s="406"/>
      <c r="J186" s="407"/>
      <c r="K186" s="408"/>
      <c r="L186" s="407"/>
      <c r="M186" s="408"/>
      <c r="N186" s="399"/>
    </row>
    <row r="187" spans="1:31" ht="16.5">
      <c r="A187" s="362"/>
      <c r="B187" s="363"/>
      <c r="C187" s="332" t="s">
        <v>11</v>
      </c>
      <c r="D187" s="364"/>
      <c r="E187" s="365"/>
      <c r="F187" s="366"/>
      <c r="G187" s="367"/>
      <c r="H187" s="368"/>
      <c r="I187" s="369"/>
      <c r="J187" s="368"/>
      <c r="K187" s="368"/>
      <c r="L187" s="368"/>
      <c r="M187" s="368"/>
    </row>
    <row r="188" spans="1:31" ht="15.75">
      <c r="A188" s="12"/>
      <c r="B188" s="13"/>
      <c r="C188" s="41" t="s">
        <v>82</v>
      </c>
      <c r="D188" s="14"/>
      <c r="E188" s="14"/>
      <c r="F188" s="15"/>
      <c r="G188" s="16"/>
      <c r="H188" s="17"/>
      <c r="I188" s="16"/>
      <c r="J188" s="17"/>
      <c r="K188" s="16"/>
      <c r="L188" s="18"/>
      <c r="M188" s="19"/>
    </row>
    <row r="189" spans="1:31" ht="15.75">
      <c r="A189" s="20"/>
      <c r="B189" s="21"/>
      <c r="C189" s="42" t="s">
        <v>11</v>
      </c>
      <c r="D189" s="14"/>
      <c r="E189" s="14"/>
      <c r="F189" s="14"/>
      <c r="G189" s="18"/>
      <c r="H189" s="22"/>
      <c r="I189" s="18"/>
      <c r="J189" s="22"/>
      <c r="K189" s="18"/>
      <c r="L189" s="22"/>
      <c r="M189" s="11"/>
    </row>
    <row r="190" spans="1:31" ht="15.75">
      <c r="A190" s="12"/>
      <c r="B190" s="13"/>
      <c r="C190" s="42" t="s">
        <v>83</v>
      </c>
      <c r="D190" s="14"/>
      <c r="E190" s="14"/>
      <c r="F190" s="23"/>
      <c r="G190" s="24"/>
      <c r="H190" s="25"/>
      <c r="I190" s="24"/>
      <c r="J190" s="25"/>
      <c r="K190" s="24"/>
      <c r="L190" s="25"/>
      <c r="M190" s="26"/>
    </row>
    <row r="191" spans="1:31" ht="15.75">
      <c r="A191" s="20"/>
      <c r="B191" s="21"/>
      <c r="C191" s="42" t="s">
        <v>11</v>
      </c>
      <c r="D191" s="14"/>
      <c r="E191" s="14"/>
      <c r="F191" s="27"/>
      <c r="G191" s="28"/>
      <c r="H191" s="29"/>
      <c r="I191" s="28"/>
      <c r="J191" s="29"/>
      <c r="K191" s="28"/>
      <c r="L191" s="29"/>
      <c r="M191" s="26"/>
    </row>
    <row r="192" spans="1:31" ht="15.75">
      <c r="A192" s="12"/>
      <c r="B192" s="13"/>
      <c r="C192" s="41" t="s">
        <v>84</v>
      </c>
      <c r="D192" s="14"/>
      <c r="E192" s="14"/>
      <c r="F192" s="30"/>
      <c r="G192" s="24"/>
      <c r="H192" s="25"/>
      <c r="I192" s="24"/>
      <c r="J192" s="25"/>
      <c r="K192" s="24"/>
      <c r="L192" s="25"/>
      <c r="M192" s="26"/>
    </row>
    <row r="193" spans="1:13" ht="16.5">
      <c r="A193" s="20"/>
      <c r="B193" s="21"/>
      <c r="C193" s="43" t="s">
        <v>85</v>
      </c>
      <c r="D193" s="14"/>
      <c r="E193" s="14"/>
      <c r="F193" s="27"/>
      <c r="G193" s="28"/>
      <c r="H193" s="29"/>
      <c r="I193" s="28"/>
      <c r="J193" s="29"/>
      <c r="K193" s="28"/>
      <c r="L193" s="29"/>
      <c r="M193" s="26"/>
    </row>
    <row r="194" spans="1:13" ht="15.75">
      <c r="A194" s="12"/>
      <c r="B194" s="13"/>
      <c r="C194" s="41" t="s">
        <v>176</v>
      </c>
      <c r="D194" s="14"/>
      <c r="E194" s="14"/>
      <c r="F194" s="30"/>
      <c r="G194" s="24"/>
      <c r="H194" s="25"/>
      <c r="I194" s="24"/>
      <c r="J194" s="25"/>
      <c r="K194" s="24"/>
      <c r="L194" s="25"/>
      <c r="M194" s="26"/>
    </row>
    <row r="195" spans="1:13" ht="16.5">
      <c r="A195" s="20"/>
      <c r="B195" s="21"/>
      <c r="C195" s="43" t="s">
        <v>85</v>
      </c>
      <c r="D195" s="14"/>
      <c r="E195" s="14"/>
      <c r="F195" s="27"/>
      <c r="G195" s="28"/>
      <c r="H195" s="29"/>
      <c r="I195" s="28"/>
      <c r="J195" s="29"/>
      <c r="K195" s="28"/>
      <c r="L195" s="29"/>
      <c r="M195" s="26"/>
    </row>
    <row r="196" spans="1:13" ht="15.75">
      <c r="A196" s="12"/>
      <c r="B196" s="13"/>
      <c r="C196" s="41" t="s">
        <v>177</v>
      </c>
      <c r="D196" s="14"/>
      <c r="E196" s="14"/>
      <c r="F196" s="30"/>
      <c r="G196" s="24"/>
      <c r="H196" s="25"/>
      <c r="I196" s="24"/>
      <c r="J196" s="25"/>
      <c r="K196" s="24"/>
      <c r="L196" s="25"/>
      <c r="M196" s="26"/>
    </row>
    <row r="197" spans="1:13" ht="16.5">
      <c r="A197" s="20"/>
      <c r="B197" s="21"/>
      <c r="C197" s="43" t="s">
        <v>85</v>
      </c>
      <c r="D197" s="14"/>
      <c r="E197" s="14"/>
      <c r="F197" s="27"/>
      <c r="G197" s="28"/>
      <c r="H197" s="29"/>
      <c r="I197" s="28"/>
      <c r="J197" s="29"/>
      <c r="K197" s="28"/>
      <c r="L197" s="29"/>
      <c r="M197" s="418"/>
    </row>
    <row r="198" spans="1:13">
      <c r="A198" s="31"/>
      <c r="B198" s="32"/>
      <c r="C198" s="33"/>
      <c r="D198" s="34"/>
      <c r="E198" s="34"/>
      <c r="F198" s="35"/>
      <c r="G198" s="32"/>
      <c r="H198" s="32"/>
      <c r="I198" s="32"/>
      <c r="J198" s="32"/>
      <c r="K198" s="32"/>
      <c r="L198" s="32"/>
      <c r="M198" s="36"/>
    </row>
    <row r="199" spans="1:13" ht="15.75">
      <c r="A199" s="37"/>
      <c r="B199" s="38"/>
      <c r="C199" s="39"/>
      <c r="D199" s="457"/>
      <c r="E199" s="457"/>
      <c r="F199" s="457"/>
      <c r="G199" s="38"/>
      <c r="H199" s="38"/>
      <c r="I199" s="38"/>
      <c r="J199" s="38"/>
      <c r="K199" s="38"/>
      <c r="L199" s="38"/>
      <c r="M199" s="38"/>
    </row>
  </sheetData>
  <protectedRanges>
    <protectedRange sqref="G120 K121 I122:I123" name="Range1_1_2_1"/>
    <protectedRange sqref="F130 G131 I132 G135" name="Range1_1_2"/>
    <protectedRange sqref="K136 I136:I139 I134" name="Range1_1_2_1_1"/>
  </protectedRanges>
  <mergeCells count="58">
    <mergeCell ref="A20:A22"/>
    <mergeCell ref="C6:C9"/>
    <mergeCell ref="I6:J7"/>
    <mergeCell ref="G6:H7"/>
    <mergeCell ref="D6:F6"/>
    <mergeCell ref="A12:A14"/>
    <mergeCell ref="A15:A18"/>
    <mergeCell ref="L8:L9"/>
    <mergeCell ref="K6:L6"/>
    <mergeCell ref="I8:I9"/>
    <mergeCell ref="J8:J9"/>
    <mergeCell ref="K8:K9"/>
    <mergeCell ref="D199:F199"/>
    <mergeCell ref="A51:A57"/>
    <mergeCell ref="A58:A62"/>
    <mergeCell ref="A63:A70"/>
    <mergeCell ref="A71:A79"/>
    <mergeCell ref="A80:A88"/>
    <mergeCell ref="A89:A94"/>
    <mergeCell ref="A95:A103"/>
    <mergeCell ref="A104:A108"/>
    <mergeCell ref="A109:A114"/>
    <mergeCell ref="A115:A116"/>
    <mergeCell ref="A134:A139"/>
    <mergeCell ref="A140:M140"/>
    <mergeCell ref="A165:A167"/>
    <mergeCell ref="A170:A174"/>
    <mergeCell ref="A175:A179"/>
    <mergeCell ref="A180:A186"/>
    <mergeCell ref="A23:A24"/>
    <mergeCell ref="A25:A26"/>
    <mergeCell ref="A27:A39"/>
    <mergeCell ref="A40:A44"/>
    <mergeCell ref="A168:A169"/>
    <mergeCell ref="A141:A144"/>
    <mergeCell ref="A145:A149"/>
    <mergeCell ref="A150:A158"/>
    <mergeCell ref="A119:A123"/>
    <mergeCell ref="A124:A129"/>
    <mergeCell ref="A130:A133"/>
    <mergeCell ref="A159:A164"/>
    <mergeCell ref="A45:A50"/>
    <mergeCell ref="A1:M2"/>
    <mergeCell ref="A4:M4"/>
    <mergeCell ref="A11:M11"/>
    <mergeCell ref="C5:J5"/>
    <mergeCell ref="K5:L5"/>
    <mergeCell ref="M6:M9"/>
    <mergeCell ref="D7:F7"/>
    <mergeCell ref="K7:L7"/>
    <mergeCell ref="D8:D9"/>
    <mergeCell ref="E8:E9"/>
    <mergeCell ref="F8:F9"/>
    <mergeCell ref="G8:G9"/>
    <mergeCell ref="H8:H9"/>
    <mergeCell ref="A6:A9"/>
    <mergeCell ref="B6:B9"/>
    <mergeCell ref="A3:M3"/>
  </mergeCells>
  <pageMargins left="0.25" right="0.25" top="0.75" bottom="0.75" header="0.3" footer="0.3"/>
  <pageSetup paperSize="9" scale="85" orientation="landscape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Лист1</vt:lpstr>
      <vt:lpstr>Лист1!Print_Area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2018-07-04T12:32:56Z</dcterms:modified>
</cp:coreProperties>
</file>