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ხარჯთაღრიცხვა" sheetId="1" r:id="rId1"/>
    <sheet name="კალ. გრაფიკი" sheetId="2" r:id="rId2"/>
    <sheet name="მოც. უწყისი" sheetId="3" r:id="rId3"/>
  </sheets>
  <calcPr calcId="162913"/>
</workbook>
</file>

<file path=xl/calcChain.xml><?xml version="1.0" encoding="utf-8"?>
<calcChain xmlns="http://schemas.openxmlformats.org/spreadsheetml/2006/main">
  <c r="I50" i="1" l="1"/>
  <c r="I48" i="1"/>
  <c r="I40" i="1"/>
  <c r="I39" i="1"/>
  <c r="I28" i="1"/>
  <c r="I29" i="1"/>
  <c r="I30" i="1"/>
  <c r="I31" i="1"/>
  <c r="I32" i="1"/>
  <c r="I33" i="1"/>
  <c r="I34" i="1"/>
  <c r="I35" i="1"/>
  <c r="I36" i="1"/>
  <c r="I37" i="1"/>
  <c r="I38" i="1"/>
  <c r="I24" i="1"/>
  <c r="I25" i="1"/>
  <c r="I26" i="1"/>
  <c r="I27" i="1"/>
  <c r="I20" i="1"/>
  <c r="I21" i="1"/>
  <c r="I22" i="1"/>
  <c r="I23" i="1"/>
  <c r="I19" i="1"/>
  <c r="F16" i="1" l="1"/>
  <c r="J48" i="1" l="1"/>
  <c r="H47" i="1"/>
  <c r="J47" i="1"/>
  <c r="K47" i="1" l="1"/>
  <c r="K48" i="1"/>
  <c r="J50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H34" i="1"/>
  <c r="F12" i="1"/>
  <c r="F13" i="1"/>
  <c r="F14" i="1"/>
  <c r="F15" i="1"/>
  <c r="K16" i="1"/>
  <c r="F17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K36" i="1" l="1"/>
  <c r="K28" i="1"/>
  <c r="K12" i="1"/>
  <c r="K32" i="1"/>
  <c r="K18" i="1"/>
  <c r="K14" i="1"/>
  <c r="H41" i="1"/>
  <c r="K38" i="1"/>
  <c r="K34" i="1"/>
  <c r="K30" i="1"/>
  <c r="K26" i="1"/>
  <c r="K40" i="1"/>
  <c r="K49" i="1"/>
  <c r="K24" i="1"/>
  <c r="K25" i="1"/>
  <c r="J41" i="1"/>
  <c r="K20" i="1"/>
  <c r="K22" i="1"/>
  <c r="K50" i="1"/>
  <c r="K39" i="1"/>
  <c r="K37" i="1"/>
  <c r="K35" i="1"/>
  <c r="K33" i="1"/>
  <c r="K31" i="1"/>
  <c r="K29" i="1"/>
  <c r="K27" i="1"/>
  <c r="K23" i="1"/>
  <c r="K21" i="1"/>
  <c r="K19" i="1"/>
  <c r="K17" i="1"/>
  <c r="K15" i="1"/>
  <c r="K13" i="1"/>
  <c r="K11" i="1"/>
  <c r="K7" i="1"/>
  <c r="K10" i="1"/>
  <c r="K9" i="1"/>
  <c r="K8" i="1"/>
  <c r="K51" i="1"/>
  <c r="K41" i="1" l="1"/>
  <c r="K52" i="1"/>
  <c r="K53" i="1" s="1"/>
  <c r="K54" i="1" s="1"/>
  <c r="K56" i="1" l="1"/>
  <c r="K42" i="1"/>
  <c r="K43" i="1" s="1"/>
  <c r="K44" i="1" l="1"/>
  <c r="K45" i="1" s="1"/>
  <c r="K57" i="1" s="1"/>
  <c r="K58" i="1" l="1"/>
  <c r="K59" i="1" s="1"/>
  <c r="K60" i="1" s="1"/>
  <c r="K61" i="1" s="1"/>
</calcChain>
</file>

<file path=xl/sharedStrings.xml><?xml version="1.0" encoding="utf-8"?>
<sst xmlns="http://schemas.openxmlformats.org/spreadsheetml/2006/main" count="341" uniqueCount="94">
  <si>
    <t>N</t>
  </si>
  <si>
    <t>სამუშაოს დასახელება</t>
  </si>
  <si>
    <t>განზ</t>
  </si>
  <si>
    <t>რაოდ</t>
  </si>
  <si>
    <t>მასალა</t>
  </si>
  <si>
    <t>ხელფასი</t>
  </si>
  <si>
    <t>ტრანსპორტი</t>
  </si>
  <si>
    <t>ჯამი</t>
  </si>
  <si>
    <t>ერთ. ფასი</t>
  </si>
  <si>
    <t>სულ</t>
  </si>
  <si>
    <t>არსებული თურქული ჯამების და მის გარშემო ბეტონის მონგრევა პნევმო ჩაქუჩით</t>
  </si>
  <si>
    <t>მ3</t>
  </si>
  <si>
    <t>კედლებიდან ძველი კერამიკული ფილების და ნალესის მოხსნა</t>
  </si>
  <si>
    <t>მ2</t>
  </si>
  <si>
    <t>კედლებიდან და ჭერიდან ძველი საღებავის მოხსნა</t>
  </si>
  <si>
    <t>იატაკიდან ძველი მოზაიკის  ფილების მოხსნა</t>
  </si>
  <si>
    <t>ელ. სადენის ორძარყვიანი ორმაგი იზოლაციით კვეთით 2/2,5მმ მოწყობა კედლებში არხების მოწყობით</t>
  </si>
  <si>
    <t>გმ</t>
  </si>
  <si>
    <t>ჩამრთველი ერთკლავიშიანი</t>
  </si>
  <si>
    <t>ცალი</t>
  </si>
  <si>
    <t>ჩამრთველი ორკლავიშიანი</t>
  </si>
  <si>
    <t>საშტეფსელო როზეტი</t>
  </si>
  <si>
    <t>ბრების მოწყობა</t>
  </si>
  <si>
    <t>გამანაწილებელი კოლოფები</t>
  </si>
  <si>
    <t>გამწოვის მონტაჟი</t>
  </si>
  <si>
    <t>გამწოვის არხის მოწყობა დ100მმ–იანი კანალიზაციის მილებით</t>
  </si>
  <si>
    <t>ტიხრების მოწყობა წვრილი საკედლე ბლოკით(10x19x39)</t>
  </si>
  <si>
    <t>მეტალო პლასმასის კარის ბლოკების მოწყობა 3–ცალი</t>
  </si>
  <si>
    <t>კედლების გალესვა ქვიშა ცემენტის ხსნარით</t>
  </si>
  <si>
    <t>თურქული ჯამების მოწყობა კომპლექტში</t>
  </si>
  <si>
    <t>კომპ</t>
  </si>
  <si>
    <t xml:space="preserve"> შეზყუდული შესაძლებლობის მქონე პირთათვის უნიტაზის მოწყობა კომპლექტში იხ. ნახაზი</t>
  </si>
  <si>
    <t>არსებული წუალგამაცხელებლის,წყლის წნევის ტუმბოს და 200 ლიტრიანი წყლის ავზის დემონტაჟი გადატანა მონტაჟი</t>
  </si>
  <si>
    <t>დამატებით წყლის 500 ლიტრიანა ავზის მონტაჟი კომპლექტში</t>
  </si>
  <si>
    <t>ხელსაბანის მოწყობა წყლის შემრევით და სარკით</t>
  </si>
  <si>
    <t xml:space="preserve"> შეზყუდული შესაძლებლობის მქონე პირთათვის ხელსაბანის მოწყობა წყლის შემრევით და სარკით კომპლექტში იხ. ნახაზი</t>
  </si>
  <si>
    <t>ტრაპის მოწყობა</t>
  </si>
  <si>
    <t>შიდა წყალგაყვანილობა დ–20 ცხელი და ცივი წყლის პოლიეთილენის მილებით</t>
  </si>
  <si>
    <t>ფიტინგები სხვადასხვა</t>
  </si>
  <si>
    <t>შიდა კანალიზაციის მოწყობა დ–100 მილებით</t>
  </si>
  <si>
    <t>ფიტინგები სხვადასხვა დ100</t>
  </si>
  <si>
    <t>შიდა კანალიზაციის მოწყობა დ–50 მილებით</t>
  </si>
  <si>
    <t>ფიტინგები სხვადასხვა დ50</t>
  </si>
  <si>
    <t>კედლებზე კერამიკული ფილების მოწყობა</t>
  </si>
  <si>
    <t>იატაკზე ცემენტის მოჭიმვა</t>
  </si>
  <si>
    <t>იატაკზე კეტამიკული ფილების მოწყობა</t>
  </si>
  <si>
    <t>თაბაშირ მუყაოს ფილების მოწყობა კარკასზე წყლის ავზების შესაფუთათ</t>
  </si>
  <si>
    <t>კედლების და ჭერის დაგრუნტვა–შეფითხვნა</t>
  </si>
  <si>
    <t>კედლების და ჭერის შეღებვა წყალემულსიის ხსნარით</t>
  </si>
  <si>
    <t xml:space="preserve"> </t>
  </si>
  <si>
    <t xml:space="preserve">ზედნადები ხარჯები </t>
  </si>
  <si>
    <t xml:space="preserve">გეგმიური დაგროვება </t>
  </si>
  <si>
    <t>გარე კანალიზაცია</t>
  </si>
  <si>
    <t>გრუნტის დამუშავება ექსკავატორით</t>
  </si>
  <si>
    <t>გოფრირებული კანალიზაცის დ150 მილების მონტაჟი</t>
  </si>
  <si>
    <t>გრუნტის უკუმიყრა ექსკავატორით</t>
  </si>
  <si>
    <t>ასპინძის მუნიციპალიტეტის სოფელ ხერთვისის საჯარო სკოლის შიდა სანკვანძის სარეაბილიტაციო  სამუშაოების                                                                                                                                                                                                                                                                                                         კალენდარული გრაფიკი</t>
  </si>
  <si>
    <t>კვირები</t>
  </si>
  <si>
    <t>I</t>
  </si>
  <si>
    <t>II</t>
  </si>
  <si>
    <t>III</t>
  </si>
  <si>
    <t>IV</t>
  </si>
  <si>
    <t>V</t>
  </si>
  <si>
    <t>VI</t>
  </si>
  <si>
    <t>არსებული თურქული ჯამების დამის გარშემო ბეტონის მონგრევა პნევმო ჩაქუჩით</t>
  </si>
  <si>
    <t>x</t>
  </si>
  <si>
    <t>საკანალიზაციო ჭისმოწყობა თუჯის ხუფით</t>
  </si>
  <si>
    <t>გრუნტის უკუმიყრა</t>
  </si>
  <si>
    <t>"</t>
  </si>
  <si>
    <t>ბრების მოწყობა   (ლედსანათი)</t>
  </si>
  <si>
    <t>სულ ჯამი  1+2</t>
  </si>
  <si>
    <t xml:space="preserve">საკანალიზაციო ჭის მოწყობა </t>
  </si>
  <si>
    <t>ჯამი –1</t>
  </si>
  <si>
    <t>ჯამი –2</t>
  </si>
  <si>
    <t>დღგ</t>
  </si>
  <si>
    <t xml:space="preserve">სულ ჯამი  </t>
  </si>
  <si>
    <t xml:space="preserve">გოფრირებული კანალიზაცის დ150 მილების მოწყობა </t>
  </si>
  <si>
    <t>ადგილობრივი ფხვიერი გრუნტის მოწყობა მილების გარშემო ხელით</t>
  </si>
  <si>
    <t>ასპინძის მუნიციპალიტეტის სოფელ ხერთყისის საჯარო სკოლის შიდა სანკვანძის სარიაბილიტაციო სამუსაოების მოცულობათა უწყისი</t>
  </si>
  <si>
    <t>დავით ზედგინიძე</t>
  </si>
  <si>
    <t>შემსრულებელი:                                                                     დავით ზედგინიძე</t>
  </si>
  <si>
    <t>ელ. სადენის ორძარღვიანი ორმაგი იზოლაციით კვეთით 2/2,5მმ მოწყობა კედლებში არხების მოწყობით</t>
  </si>
  <si>
    <t>თაბაშირ მუყაოს ფილების მოწყობა კარკასზე წყლის ავზების შესაფუთად</t>
  </si>
  <si>
    <t>უნიტაზების მოწყობა კომპლექტში</t>
  </si>
  <si>
    <t xml:space="preserve"> შეზღუდული შესაძლებლობის მქონე პირთათვის უნიტაზის მოწყობა კომპლექტში იხ. ნახაზი (სპეც უნიტაზი 52სმ სიმაღლის)</t>
  </si>
  <si>
    <t>არსებული წყალგამაცხელებლის,წყლის წნევის ტუმბოს და 200 ლიტრიანი წყლის ავზის დემონტაჟი, გადატანა და  მონტაჟი</t>
  </si>
  <si>
    <t>კედლებზე  მაღალი  ხარისხის  კერამიკული ფილების  მოწყობა</t>
  </si>
  <si>
    <t>იატაკზე  მაღალი  ხარისხის  კერამიკული ფილების  მოწყობა</t>
  </si>
  <si>
    <t>გაუთვალისწინებელი  ხარჯები</t>
  </si>
  <si>
    <t xml:space="preserve"> ჯამი  </t>
  </si>
  <si>
    <t>სამშენებლო სამუშაოები</t>
  </si>
  <si>
    <t xml:space="preserve"> შეზღუდული შესაძლებლობის მქონე პირთათვის ხელსაბანის მოწყობა წყლის შემრევით  კომპლექტში </t>
  </si>
  <si>
    <t>%</t>
  </si>
  <si>
    <t>ასპინძის  მუნიციპალიტეტის  სოფელ  ხერთვისის  საჯარო  სკოლის  შიდა  სანკვანძის  სარეაბილიტაციო  სამუშაოების                                                                                                                                                                                                                                                                                                         დეფექტური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</si>
</sst>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 tint="0.14999847407452621"/>
      <name val="Calibri"/>
      <family val="2"/>
      <charset val="1"/>
      <scheme val="minor"/>
    </font>
    <font>
      <sz val="11"/>
      <color indexed="8"/>
      <name val="MARTVE A&amp;V"/>
      <family val="2"/>
    </font>
    <font>
      <sz val="11"/>
      <color indexed="8"/>
      <name val="Sylfaen"/>
      <family val="1"/>
      <charset val="204"/>
    </font>
    <font>
      <sz val="10"/>
      <color indexed="8"/>
      <name val="Sylfaen"/>
      <family val="1"/>
      <charset val="204"/>
    </font>
    <font>
      <sz val="10"/>
      <color theme="1"/>
      <name val="Calibri"/>
      <family val="2"/>
      <scheme val="minor"/>
    </font>
    <font>
      <sz val="11"/>
      <name val="Arial Cyr"/>
      <family val="2"/>
      <charset val="204"/>
    </font>
    <font>
      <sz val="10"/>
      <name val="Calibri"/>
      <family val="1"/>
      <charset val="204"/>
      <scheme val="minor"/>
    </font>
    <font>
      <sz val="16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MARTVE A&amp;V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" fontId="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vertical="center"/>
    </xf>
    <xf numFmtId="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" fontId="9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4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Border="1" applyAlignme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4" fontId="9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4" fontId="12" fillId="0" borderId="1" xfId="0" applyNumberFormat="1" applyFont="1" applyBorder="1" applyAlignment="1" applyProtection="1">
      <alignment horizontal="center" vertical="center" wrapText="1"/>
      <protection locked="0"/>
    </xf>
    <xf numFmtId="4" fontId="12" fillId="0" borderId="1" xfId="0" applyNumberFormat="1" applyFont="1" applyBorder="1" applyAlignment="1" applyProtection="1">
      <alignment horizontal="center" vertical="center"/>
      <protection locked="0"/>
    </xf>
    <xf numFmtId="4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9" fontId="0" fillId="3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activeCell="P8" sqref="P8"/>
    </sheetView>
  </sheetViews>
  <sheetFormatPr defaultRowHeight="15"/>
  <cols>
    <col min="1" max="1" width="3.5703125" customWidth="1"/>
    <col min="2" max="2" width="44.140625" customWidth="1"/>
  </cols>
  <sheetData>
    <row r="1" spans="1:12" ht="0.75" customHeight="1">
      <c r="A1" s="15"/>
      <c r="B1" s="16"/>
      <c r="C1" s="15"/>
      <c r="D1" s="15"/>
      <c r="E1" s="17"/>
      <c r="F1" s="17"/>
      <c r="G1" s="17"/>
      <c r="H1" s="17"/>
      <c r="I1" s="17"/>
      <c r="J1" s="17"/>
      <c r="K1" s="17"/>
      <c r="L1" s="17"/>
    </row>
    <row r="2" spans="1:12" ht="31.5" customHeight="1">
      <c r="A2" s="96" t="s">
        <v>93</v>
      </c>
      <c r="B2" s="97"/>
      <c r="C2" s="97"/>
      <c r="D2" s="97"/>
      <c r="E2" s="97"/>
      <c r="F2" s="97"/>
      <c r="G2" s="97"/>
      <c r="H2" s="97"/>
      <c r="I2" s="97"/>
      <c r="J2" s="97"/>
      <c r="K2" s="98"/>
      <c r="L2" s="17"/>
    </row>
    <row r="3" spans="1:12" ht="27.75" customHeight="1">
      <c r="A3" s="99" t="s">
        <v>0</v>
      </c>
      <c r="B3" s="100" t="s">
        <v>1</v>
      </c>
      <c r="C3" s="101" t="s">
        <v>2</v>
      </c>
      <c r="D3" s="101" t="s">
        <v>3</v>
      </c>
      <c r="E3" s="101" t="s">
        <v>4</v>
      </c>
      <c r="F3" s="101"/>
      <c r="G3" s="101" t="s">
        <v>5</v>
      </c>
      <c r="H3" s="101"/>
      <c r="I3" s="101" t="s">
        <v>6</v>
      </c>
      <c r="J3" s="101"/>
      <c r="K3" s="101" t="s">
        <v>7</v>
      </c>
      <c r="L3" s="15"/>
    </row>
    <row r="4" spans="1:12" ht="37.5" customHeight="1">
      <c r="A4" s="99"/>
      <c r="B4" s="100"/>
      <c r="C4" s="101"/>
      <c r="D4" s="101"/>
      <c r="E4" s="18" t="s">
        <v>8</v>
      </c>
      <c r="F4" s="11" t="s">
        <v>9</v>
      </c>
      <c r="G4" s="18" t="s">
        <v>8</v>
      </c>
      <c r="H4" s="11" t="s">
        <v>9</v>
      </c>
      <c r="I4" s="18" t="s">
        <v>8</v>
      </c>
      <c r="J4" s="11" t="s">
        <v>9</v>
      </c>
      <c r="K4" s="101"/>
      <c r="L4" s="15"/>
    </row>
    <row r="5" spans="1:12">
      <c r="A5" s="19">
        <v>1</v>
      </c>
      <c r="B5" s="20">
        <v>2</v>
      </c>
      <c r="C5" s="19">
        <v>3</v>
      </c>
      <c r="D5" s="20">
        <v>4</v>
      </c>
      <c r="E5" s="2">
        <v>5</v>
      </c>
      <c r="F5" s="3">
        <v>6</v>
      </c>
      <c r="G5" s="2">
        <v>7</v>
      </c>
      <c r="H5" s="3">
        <v>8</v>
      </c>
      <c r="I5" s="2">
        <v>9</v>
      </c>
      <c r="J5" s="3">
        <v>10</v>
      </c>
      <c r="K5" s="2">
        <v>11</v>
      </c>
      <c r="L5" s="15"/>
    </row>
    <row r="6" spans="1:12" s="26" customFormat="1">
      <c r="A6" s="94">
        <v>1</v>
      </c>
      <c r="B6" s="20" t="s">
        <v>90</v>
      </c>
      <c r="C6" s="19"/>
      <c r="D6" s="20"/>
      <c r="E6" s="27"/>
      <c r="F6" s="28"/>
      <c r="G6" s="27"/>
      <c r="H6" s="28"/>
      <c r="I6" s="27"/>
      <c r="J6" s="28"/>
      <c r="K6" s="27"/>
      <c r="L6" s="15"/>
    </row>
    <row r="7" spans="1:12" ht="45">
      <c r="A7" s="4">
        <v>1</v>
      </c>
      <c r="B7" s="5" t="s">
        <v>10</v>
      </c>
      <c r="C7" s="4" t="s">
        <v>11</v>
      </c>
      <c r="D7" s="6">
        <v>0.82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f>J7+H7+F7</f>
        <v>0</v>
      </c>
      <c r="L7" s="17"/>
    </row>
    <row r="8" spans="1:12" ht="30">
      <c r="A8" s="4">
        <v>2</v>
      </c>
      <c r="B8" s="5" t="s">
        <v>12</v>
      </c>
      <c r="C8" s="4" t="s">
        <v>13</v>
      </c>
      <c r="D8" s="6">
        <v>28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f t="shared" ref="K8:K40" si="0">J8+H8+F8</f>
        <v>0</v>
      </c>
      <c r="L8" s="17"/>
    </row>
    <row r="9" spans="1:12" ht="30">
      <c r="A9" s="4">
        <v>3</v>
      </c>
      <c r="B9" s="5" t="s">
        <v>14</v>
      </c>
      <c r="C9" s="4" t="s">
        <v>13</v>
      </c>
      <c r="D9" s="6">
        <v>45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f t="shared" si="0"/>
        <v>0</v>
      </c>
      <c r="L9" s="17"/>
    </row>
    <row r="10" spans="1:12" ht="30">
      <c r="A10" s="4">
        <v>4</v>
      </c>
      <c r="B10" s="5" t="s">
        <v>15</v>
      </c>
      <c r="C10" s="4" t="s">
        <v>13</v>
      </c>
      <c r="D10" s="6">
        <v>14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f t="shared" si="0"/>
        <v>0</v>
      </c>
      <c r="L10" s="17"/>
    </row>
    <row r="11" spans="1:12" ht="45">
      <c r="A11" s="4">
        <v>5</v>
      </c>
      <c r="B11" s="5" t="s">
        <v>81</v>
      </c>
      <c r="C11" s="4" t="s">
        <v>17</v>
      </c>
      <c r="D11" s="6">
        <v>30</v>
      </c>
      <c r="E11" s="82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f t="shared" si="0"/>
        <v>0</v>
      </c>
      <c r="L11" s="17"/>
    </row>
    <row r="12" spans="1:12">
      <c r="A12" s="4">
        <v>6</v>
      </c>
      <c r="B12" s="5" t="s">
        <v>18</v>
      </c>
      <c r="C12" s="4" t="s">
        <v>19</v>
      </c>
      <c r="D12" s="6">
        <v>2</v>
      </c>
      <c r="E12" s="21">
        <v>0</v>
      </c>
      <c r="F12" s="21">
        <f t="shared" ref="F12:F40" si="1">E12*D12</f>
        <v>0</v>
      </c>
      <c r="G12" s="21">
        <v>0</v>
      </c>
      <c r="H12" s="21">
        <v>0</v>
      </c>
      <c r="I12" s="21">
        <v>0</v>
      </c>
      <c r="J12" s="21">
        <v>0</v>
      </c>
      <c r="K12" s="21">
        <f t="shared" si="0"/>
        <v>0</v>
      </c>
      <c r="L12" s="17"/>
    </row>
    <row r="13" spans="1:12">
      <c r="A13" s="4">
        <v>7</v>
      </c>
      <c r="B13" s="5" t="s">
        <v>20</v>
      </c>
      <c r="C13" s="4" t="s">
        <v>19</v>
      </c>
      <c r="D13" s="6">
        <v>2</v>
      </c>
      <c r="E13" s="21">
        <v>0</v>
      </c>
      <c r="F13" s="21">
        <f t="shared" si="1"/>
        <v>0</v>
      </c>
      <c r="G13" s="21">
        <v>0</v>
      </c>
      <c r="H13" s="21">
        <v>0</v>
      </c>
      <c r="I13" s="21">
        <v>0</v>
      </c>
      <c r="J13" s="21">
        <v>0</v>
      </c>
      <c r="K13" s="21">
        <f t="shared" si="0"/>
        <v>0</v>
      </c>
      <c r="L13" s="17"/>
    </row>
    <row r="14" spans="1:12">
      <c r="A14" s="4">
        <v>8</v>
      </c>
      <c r="B14" s="5" t="s">
        <v>21</v>
      </c>
      <c r="C14" s="4" t="s">
        <v>19</v>
      </c>
      <c r="D14" s="6">
        <v>2</v>
      </c>
      <c r="E14" s="21">
        <v>0</v>
      </c>
      <c r="F14" s="21">
        <f t="shared" si="1"/>
        <v>0</v>
      </c>
      <c r="G14" s="21">
        <v>0</v>
      </c>
      <c r="H14" s="21">
        <v>0</v>
      </c>
      <c r="I14" s="21">
        <v>0</v>
      </c>
      <c r="J14" s="21">
        <v>0</v>
      </c>
      <c r="K14" s="21">
        <f t="shared" si="0"/>
        <v>0</v>
      </c>
      <c r="L14" s="17"/>
    </row>
    <row r="15" spans="1:12">
      <c r="A15" s="4">
        <v>9</v>
      </c>
      <c r="B15" s="30" t="s">
        <v>69</v>
      </c>
      <c r="C15" s="4" t="s">
        <v>19</v>
      </c>
      <c r="D15" s="6">
        <v>4</v>
      </c>
      <c r="E15" s="21">
        <v>0</v>
      </c>
      <c r="F15" s="21">
        <f t="shared" si="1"/>
        <v>0</v>
      </c>
      <c r="G15" s="21">
        <v>0</v>
      </c>
      <c r="H15" s="21">
        <v>0</v>
      </c>
      <c r="I15" s="21">
        <v>0</v>
      </c>
      <c r="J15" s="21">
        <v>0</v>
      </c>
      <c r="K15" s="21">
        <f t="shared" si="0"/>
        <v>0</v>
      </c>
      <c r="L15" s="17"/>
    </row>
    <row r="16" spans="1:12">
      <c r="A16" s="4">
        <v>10</v>
      </c>
      <c r="B16" s="5" t="s">
        <v>23</v>
      </c>
      <c r="C16" s="4" t="s">
        <v>19</v>
      </c>
      <c r="D16" s="6">
        <v>4</v>
      </c>
      <c r="E16" s="82"/>
      <c r="F16" s="21">
        <f t="shared" si="1"/>
        <v>0</v>
      </c>
      <c r="G16" s="82">
        <v>0</v>
      </c>
      <c r="H16" s="21">
        <v>0</v>
      </c>
      <c r="I16" s="21">
        <v>0</v>
      </c>
      <c r="J16" s="21">
        <v>0</v>
      </c>
      <c r="K16" s="21">
        <f t="shared" si="0"/>
        <v>0</v>
      </c>
      <c r="L16" s="17"/>
    </row>
    <row r="17" spans="1:13">
      <c r="A17" s="4">
        <v>11</v>
      </c>
      <c r="B17" s="5" t="s">
        <v>24</v>
      </c>
      <c r="C17" s="4" t="s">
        <v>19</v>
      </c>
      <c r="D17" s="6">
        <v>2</v>
      </c>
      <c r="E17" s="21">
        <v>0</v>
      </c>
      <c r="F17" s="21">
        <f t="shared" si="1"/>
        <v>0</v>
      </c>
      <c r="G17" s="21">
        <v>0</v>
      </c>
      <c r="H17" s="21">
        <v>0</v>
      </c>
      <c r="I17" s="21">
        <v>0</v>
      </c>
      <c r="J17" s="21">
        <v>0</v>
      </c>
      <c r="K17" s="21">
        <f t="shared" si="0"/>
        <v>0</v>
      </c>
      <c r="L17" s="17"/>
      <c r="M17" s="22"/>
    </row>
    <row r="18" spans="1:13" ht="30">
      <c r="A18" s="4">
        <v>12</v>
      </c>
      <c r="B18" s="5" t="s">
        <v>25</v>
      </c>
      <c r="C18" s="4" t="s">
        <v>17</v>
      </c>
      <c r="D18" s="6">
        <v>3</v>
      </c>
      <c r="E18" s="82">
        <v>0</v>
      </c>
      <c r="F18" s="21">
        <f t="shared" si="1"/>
        <v>0</v>
      </c>
      <c r="G18" s="21">
        <v>0</v>
      </c>
      <c r="H18" s="21">
        <v>0</v>
      </c>
      <c r="I18" s="21">
        <v>0</v>
      </c>
      <c r="J18" s="21">
        <v>0</v>
      </c>
      <c r="K18" s="21">
        <f t="shared" si="0"/>
        <v>0</v>
      </c>
      <c r="L18" s="17"/>
      <c r="M18" s="1"/>
    </row>
    <row r="19" spans="1:13" ht="30">
      <c r="A19" s="4">
        <v>13</v>
      </c>
      <c r="B19" s="7" t="s">
        <v>26</v>
      </c>
      <c r="C19" s="4" t="s">
        <v>13</v>
      </c>
      <c r="D19" s="6">
        <v>10</v>
      </c>
      <c r="E19" s="21">
        <v>0</v>
      </c>
      <c r="F19" s="21">
        <f t="shared" si="1"/>
        <v>0</v>
      </c>
      <c r="G19" s="21">
        <v>0</v>
      </c>
      <c r="H19" s="21">
        <v>0</v>
      </c>
      <c r="I19" s="82">
        <f>E19*0.05</f>
        <v>0</v>
      </c>
      <c r="J19" s="21">
        <f t="shared" ref="J19:J40" si="2">I19*D19</f>
        <v>0</v>
      </c>
      <c r="K19" s="21">
        <f t="shared" si="0"/>
        <v>0</v>
      </c>
      <c r="L19" s="17"/>
      <c r="M19" s="1"/>
    </row>
    <row r="20" spans="1:13" ht="30">
      <c r="A20" s="4">
        <v>14</v>
      </c>
      <c r="B20" s="8" t="s">
        <v>27</v>
      </c>
      <c r="C20" s="4" t="s">
        <v>13</v>
      </c>
      <c r="D20" s="6">
        <v>5.6</v>
      </c>
      <c r="E20" s="21">
        <v>0</v>
      </c>
      <c r="F20" s="21">
        <f t="shared" si="1"/>
        <v>0</v>
      </c>
      <c r="G20" s="21">
        <v>0</v>
      </c>
      <c r="H20" s="21">
        <v>0</v>
      </c>
      <c r="I20" s="82">
        <f t="shared" ref="I20:I39" si="3">E20*0.05</f>
        <v>0</v>
      </c>
      <c r="J20" s="21">
        <f t="shared" si="2"/>
        <v>0</v>
      </c>
      <c r="K20" s="21">
        <f t="shared" si="0"/>
        <v>0</v>
      </c>
      <c r="L20" s="17"/>
      <c r="M20" s="1"/>
    </row>
    <row r="21" spans="1:13" ht="30">
      <c r="A21" s="4">
        <v>15</v>
      </c>
      <c r="B21" s="5" t="s">
        <v>28</v>
      </c>
      <c r="C21" s="4" t="s">
        <v>13</v>
      </c>
      <c r="D21" s="6">
        <v>46</v>
      </c>
      <c r="E21" s="21">
        <v>0</v>
      </c>
      <c r="F21" s="21">
        <f t="shared" si="1"/>
        <v>0</v>
      </c>
      <c r="G21" s="21">
        <v>0</v>
      </c>
      <c r="H21" s="21">
        <v>0</v>
      </c>
      <c r="I21" s="82">
        <f t="shared" si="3"/>
        <v>0</v>
      </c>
      <c r="J21" s="21">
        <f t="shared" si="2"/>
        <v>0</v>
      </c>
      <c r="K21" s="21">
        <f t="shared" si="0"/>
        <v>0</v>
      </c>
      <c r="L21" s="17"/>
      <c r="M21" s="1"/>
    </row>
    <row r="22" spans="1:13">
      <c r="A22" s="4">
        <v>16</v>
      </c>
      <c r="B22" s="5" t="s">
        <v>83</v>
      </c>
      <c r="C22" s="9" t="s">
        <v>30</v>
      </c>
      <c r="D22" s="6">
        <v>1</v>
      </c>
      <c r="E22" s="82">
        <v>0</v>
      </c>
      <c r="F22" s="21">
        <f t="shared" si="1"/>
        <v>0</v>
      </c>
      <c r="G22" s="21">
        <v>0</v>
      </c>
      <c r="H22" s="21">
        <v>0</v>
      </c>
      <c r="I22" s="82">
        <f t="shared" si="3"/>
        <v>0</v>
      </c>
      <c r="J22" s="21">
        <f t="shared" si="2"/>
        <v>0</v>
      </c>
      <c r="K22" s="21">
        <f t="shared" si="0"/>
        <v>0</v>
      </c>
      <c r="L22" s="17"/>
      <c r="M22" s="1"/>
    </row>
    <row r="23" spans="1:13" ht="60">
      <c r="A23" s="4">
        <v>17</v>
      </c>
      <c r="B23" s="30" t="s">
        <v>84</v>
      </c>
      <c r="C23" s="9" t="s">
        <v>30</v>
      </c>
      <c r="D23" s="6">
        <v>1</v>
      </c>
      <c r="E23" s="82">
        <v>0</v>
      </c>
      <c r="F23" s="21">
        <f t="shared" si="1"/>
        <v>0</v>
      </c>
      <c r="G23" s="21">
        <v>0</v>
      </c>
      <c r="H23" s="21">
        <v>0</v>
      </c>
      <c r="I23" s="82">
        <f t="shared" si="3"/>
        <v>0</v>
      </c>
      <c r="J23" s="21">
        <f t="shared" si="2"/>
        <v>0</v>
      </c>
      <c r="K23" s="21">
        <f t="shared" si="0"/>
        <v>0</v>
      </c>
      <c r="L23" s="17"/>
      <c r="M23" s="26"/>
    </row>
    <row r="24" spans="1:13" ht="45">
      <c r="A24" s="4">
        <v>18</v>
      </c>
      <c r="B24" s="30" t="s">
        <v>85</v>
      </c>
      <c r="C24" s="4" t="s">
        <v>30</v>
      </c>
      <c r="D24" s="6">
        <v>1</v>
      </c>
      <c r="E24" s="21">
        <v>0</v>
      </c>
      <c r="F24" s="21">
        <f t="shared" si="1"/>
        <v>0</v>
      </c>
      <c r="G24" s="21">
        <v>0</v>
      </c>
      <c r="H24" s="21">
        <v>0</v>
      </c>
      <c r="I24" s="82">
        <f t="shared" si="3"/>
        <v>0</v>
      </c>
      <c r="J24" s="21">
        <f t="shared" si="2"/>
        <v>0</v>
      </c>
      <c r="K24" s="21">
        <f t="shared" si="0"/>
        <v>0</v>
      </c>
      <c r="L24" s="17"/>
      <c r="M24" s="1"/>
    </row>
    <row r="25" spans="1:13" ht="30">
      <c r="A25" s="4">
        <v>19</v>
      </c>
      <c r="B25" s="8" t="s">
        <v>33</v>
      </c>
      <c r="C25" s="4" t="s">
        <v>30</v>
      </c>
      <c r="D25" s="6">
        <v>1</v>
      </c>
      <c r="E25" s="21">
        <v>0</v>
      </c>
      <c r="F25" s="21">
        <v>0</v>
      </c>
      <c r="G25" s="21">
        <v>0</v>
      </c>
      <c r="H25" s="21">
        <v>0</v>
      </c>
      <c r="I25" s="82">
        <f t="shared" si="3"/>
        <v>0</v>
      </c>
      <c r="J25" s="21">
        <f t="shared" si="2"/>
        <v>0</v>
      </c>
      <c r="K25" s="21">
        <f t="shared" si="0"/>
        <v>0</v>
      </c>
      <c r="L25" s="9"/>
      <c r="M25" s="1"/>
    </row>
    <row r="26" spans="1:13" ht="30">
      <c r="A26" s="4">
        <v>20</v>
      </c>
      <c r="B26" s="8" t="s">
        <v>34</v>
      </c>
      <c r="C26" s="9" t="s">
        <v>30</v>
      </c>
      <c r="D26" s="6">
        <v>1</v>
      </c>
      <c r="E26" s="21">
        <v>0</v>
      </c>
      <c r="F26" s="21">
        <f t="shared" si="1"/>
        <v>0</v>
      </c>
      <c r="G26" s="21">
        <v>0</v>
      </c>
      <c r="H26" s="21">
        <v>0</v>
      </c>
      <c r="I26" s="82">
        <f t="shared" si="3"/>
        <v>0</v>
      </c>
      <c r="J26" s="21">
        <f t="shared" si="2"/>
        <v>0</v>
      </c>
      <c r="K26" s="21">
        <f t="shared" si="0"/>
        <v>0</v>
      </c>
      <c r="L26" s="9"/>
      <c r="M26" s="1"/>
    </row>
    <row r="27" spans="1:13" ht="45">
      <c r="A27" s="4">
        <v>21</v>
      </c>
      <c r="B27" s="30" t="s">
        <v>91</v>
      </c>
      <c r="C27" s="9" t="s">
        <v>30</v>
      </c>
      <c r="D27" s="6">
        <v>1</v>
      </c>
      <c r="E27" s="21">
        <v>0</v>
      </c>
      <c r="F27" s="21">
        <f t="shared" si="1"/>
        <v>0</v>
      </c>
      <c r="G27" s="21">
        <v>0</v>
      </c>
      <c r="H27" s="21">
        <v>0</v>
      </c>
      <c r="I27" s="82">
        <f t="shared" si="3"/>
        <v>0</v>
      </c>
      <c r="J27" s="21">
        <f t="shared" si="2"/>
        <v>0</v>
      </c>
      <c r="K27" s="21">
        <f t="shared" si="0"/>
        <v>0</v>
      </c>
      <c r="L27" s="9"/>
      <c r="M27" s="1"/>
    </row>
    <row r="28" spans="1:13">
      <c r="A28" s="4">
        <v>22</v>
      </c>
      <c r="B28" s="8" t="s">
        <v>36</v>
      </c>
      <c r="C28" s="4" t="s">
        <v>19</v>
      </c>
      <c r="D28" s="6">
        <v>1</v>
      </c>
      <c r="E28" s="21">
        <v>0</v>
      </c>
      <c r="F28" s="21">
        <f t="shared" si="1"/>
        <v>0</v>
      </c>
      <c r="G28" s="21">
        <v>0</v>
      </c>
      <c r="H28" s="21">
        <v>0</v>
      </c>
      <c r="I28" s="82">
        <f t="shared" si="3"/>
        <v>0</v>
      </c>
      <c r="J28" s="21">
        <f t="shared" si="2"/>
        <v>0</v>
      </c>
      <c r="K28" s="21">
        <f t="shared" si="0"/>
        <v>0</v>
      </c>
      <c r="L28" s="9"/>
      <c r="M28" s="1"/>
    </row>
    <row r="29" spans="1:13" ht="30">
      <c r="A29" s="4">
        <v>23</v>
      </c>
      <c r="B29" s="8" t="s">
        <v>37</v>
      </c>
      <c r="C29" s="4" t="s">
        <v>17</v>
      </c>
      <c r="D29" s="6">
        <v>20</v>
      </c>
      <c r="E29" s="21">
        <v>0</v>
      </c>
      <c r="F29" s="21">
        <f t="shared" si="1"/>
        <v>0</v>
      </c>
      <c r="G29" s="21">
        <v>0</v>
      </c>
      <c r="H29" s="21">
        <v>0</v>
      </c>
      <c r="I29" s="82">
        <f t="shared" si="3"/>
        <v>0</v>
      </c>
      <c r="J29" s="21">
        <f t="shared" si="2"/>
        <v>0</v>
      </c>
      <c r="K29" s="21">
        <f t="shared" si="0"/>
        <v>0</v>
      </c>
      <c r="L29" s="9"/>
      <c r="M29" s="1"/>
    </row>
    <row r="30" spans="1:13">
      <c r="A30" s="4">
        <v>24</v>
      </c>
      <c r="B30" s="8" t="s">
        <v>38</v>
      </c>
      <c r="C30" s="4" t="s">
        <v>19</v>
      </c>
      <c r="D30" s="6">
        <v>14</v>
      </c>
      <c r="E30" s="21">
        <v>0</v>
      </c>
      <c r="F30" s="21">
        <f t="shared" si="1"/>
        <v>0</v>
      </c>
      <c r="G30" s="21">
        <v>0</v>
      </c>
      <c r="H30" s="21">
        <v>0</v>
      </c>
      <c r="I30" s="82">
        <f t="shared" si="3"/>
        <v>0</v>
      </c>
      <c r="J30" s="21">
        <f t="shared" si="2"/>
        <v>0</v>
      </c>
      <c r="K30" s="21">
        <f t="shared" si="0"/>
        <v>0</v>
      </c>
      <c r="L30" s="9"/>
      <c r="M30" s="1"/>
    </row>
    <row r="31" spans="1:13" ht="30">
      <c r="A31" s="4">
        <v>25</v>
      </c>
      <c r="B31" s="8" t="s">
        <v>39</v>
      </c>
      <c r="C31" s="4" t="s">
        <v>17</v>
      </c>
      <c r="D31" s="6">
        <v>8</v>
      </c>
      <c r="E31" s="82">
        <v>0</v>
      </c>
      <c r="F31" s="21">
        <f t="shared" si="1"/>
        <v>0</v>
      </c>
      <c r="G31" s="21">
        <v>0</v>
      </c>
      <c r="H31" s="21">
        <v>0</v>
      </c>
      <c r="I31" s="82">
        <f t="shared" si="3"/>
        <v>0</v>
      </c>
      <c r="J31" s="21">
        <f t="shared" si="2"/>
        <v>0</v>
      </c>
      <c r="K31" s="21">
        <f t="shared" si="0"/>
        <v>0</v>
      </c>
      <c r="L31" s="17"/>
      <c r="M31" s="1"/>
    </row>
    <row r="32" spans="1:13">
      <c r="A32" s="4">
        <v>26</v>
      </c>
      <c r="B32" s="8" t="s">
        <v>40</v>
      </c>
      <c r="C32" s="4" t="s">
        <v>19</v>
      </c>
      <c r="D32" s="6">
        <v>5</v>
      </c>
      <c r="E32" s="21">
        <v>0</v>
      </c>
      <c r="F32" s="21">
        <f t="shared" si="1"/>
        <v>0</v>
      </c>
      <c r="G32" s="21">
        <v>0</v>
      </c>
      <c r="H32" s="21">
        <v>0</v>
      </c>
      <c r="I32" s="82">
        <f t="shared" si="3"/>
        <v>0</v>
      </c>
      <c r="J32" s="21">
        <f t="shared" si="2"/>
        <v>0</v>
      </c>
      <c r="K32" s="21">
        <f t="shared" si="0"/>
        <v>0</v>
      </c>
      <c r="L32" s="17"/>
      <c r="M32" s="1"/>
    </row>
    <row r="33" spans="1:16" ht="30">
      <c r="A33" s="4">
        <v>27</v>
      </c>
      <c r="B33" s="8" t="s">
        <v>41</v>
      </c>
      <c r="C33" s="4" t="s">
        <v>17</v>
      </c>
      <c r="D33" s="6">
        <v>7</v>
      </c>
      <c r="E33" s="82">
        <v>0</v>
      </c>
      <c r="F33" s="21">
        <f t="shared" si="1"/>
        <v>0</v>
      </c>
      <c r="G33" s="21">
        <v>0</v>
      </c>
      <c r="H33" s="21">
        <v>0</v>
      </c>
      <c r="I33" s="82">
        <f t="shared" si="3"/>
        <v>0</v>
      </c>
      <c r="J33" s="21">
        <f t="shared" si="2"/>
        <v>0</v>
      </c>
      <c r="K33" s="21">
        <f t="shared" si="0"/>
        <v>0</v>
      </c>
      <c r="L33" s="17"/>
      <c r="M33" s="1"/>
      <c r="N33" s="1"/>
      <c r="O33" s="1"/>
    </row>
    <row r="34" spans="1:16">
      <c r="A34" s="4">
        <v>28</v>
      </c>
      <c r="B34" s="8" t="s">
        <v>42</v>
      </c>
      <c r="C34" s="4" t="s">
        <v>19</v>
      </c>
      <c r="D34" s="6">
        <v>7</v>
      </c>
      <c r="E34" s="21">
        <v>0</v>
      </c>
      <c r="F34" s="21">
        <f t="shared" si="1"/>
        <v>0</v>
      </c>
      <c r="G34" s="21">
        <v>0</v>
      </c>
      <c r="H34" s="21">
        <f t="shared" ref="H34" si="4">G34*D34</f>
        <v>0</v>
      </c>
      <c r="I34" s="82">
        <f t="shared" si="3"/>
        <v>0</v>
      </c>
      <c r="J34" s="21">
        <f t="shared" si="2"/>
        <v>0</v>
      </c>
      <c r="K34" s="21">
        <f t="shared" si="0"/>
        <v>0</v>
      </c>
      <c r="L34" s="17"/>
      <c r="M34" s="1"/>
      <c r="N34" s="1"/>
      <c r="O34" s="1"/>
    </row>
    <row r="35" spans="1:16" ht="30">
      <c r="A35" s="4">
        <v>29</v>
      </c>
      <c r="B35" s="84" t="s">
        <v>86</v>
      </c>
      <c r="C35" s="4" t="s">
        <v>13</v>
      </c>
      <c r="D35" s="6">
        <v>36</v>
      </c>
      <c r="E35" s="82">
        <v>0</v>
      </c>
      <c r="F35" s="21">
        <f t="shared" si="1"/>
        <v>0</v>
      </c>
      <c r="G35" s="21">
        <v>0</v>
      </c>
      <c r="H35" s="21">
        <v>0</v>
      </c>
      <c r="I35" s="82">
        <f t="shared" si="3"/>
        <v>0</v>
      </c>
      <c r="J35" s="21">
        <f t="shared" si="2"/>
        <v>0</v>
      </c>
      <c r="K35" s="21">
        <f t="shared" si="0"/>
        <v>0</v>
      </c>
      <c r="L35" s="17"/>
      <c r="M35" s="1"/>
      <c r="N35" s="1"/>
      <c r="O35" s="1"/>
    </row>
    <row r="36" spans="1:16">
      <c r="A36" s="4">
        <v>30</v>
      </c>
      <c r="B36" s="8" t="s">
        <v>44</v>
      </c>
      <c r="C36" s="4" t="s">
        <v>13</v>
      </c>
      <c r="D36" s="6">
        <v>14</v>
      </c>
      <c r="E36" s="21">
        <v>0</v>
      </c>
      <c r="F36" s="21">
        <f t="shared" si="1"/>
        <v>0</v>
      </c>
      <c r="G36" s="21">
        <v>0</v>
      </c>
      <c r="H36" s="21">
        <v>0</v>
      </c>
      <c r="I36" s="82">
        <f t="shared" si="3"/>
        <v>0</v>
      </c>
      <c r="J36" s="21">
        <f t="shared" si="2"/>
        <v>0</v>
      </c>
      <c r="K36" s="21">
        <f t="shared" si="0"/>
        <v>0</v>
      </c>
      <c r="L36" s="17"/>
      <c r="M36" s="1"/>
      <c r="N36" s="1"/>
      <c r="O36" s="1"/>
    </row>
    <row r="37" spans="1:16" ht="30">
      <c r="A37" s="4">
        <v>31</v>
      </c>
      <c r="B37" s="84" t="s">
        <v>87</v>
      </c>
      <c r="C37" s="4" t="s">
        <v>13</v>
      </c>
      <c r="D37" s="6">
        <v>14</v>
      </c>
      <c r="E37" s="82">
        <v>0</v>
      </c>
      <c r="F37" s="21">
        <f t="shared" si="1"/>
        <v>0</v>
      </c>
      <c r="G37" s="21">
        <v>0</v>
      </c>
      <c r="H37" s="21">
        <v>0</v>
      </c>
      <c r="I37" s="82">
        <f t="shared" si="3"/>
        <v>0</v>
      </c>
      <c r="J37" s="21">
        <f t="shared" si="2"/>
        <v>0</v>
      </c>
      <c r="K37" s="21">
        <f t="shared" si="0"/>
        <v>0</v>
      </c>
      <c r="L37" s="17"/>
      <c r="M37" s="1"/>
      <c r="N37" s="1"/>
      <c r="O37" s="1"/>
    </row>
    <row r="38" spans="1:16" ht="30">
      <c r="A38" s="4">
        <v>32</v>
      </c>
      <c r="B38" s="8" t="s">
        <v>82</v>
      </c>
      <c r="C38" s="4" t="s">
        <v>13</v>
      </c>
      <c r="D38" s="6">
        <v>6</v>
      </c>
      <c r="E38" s="21">
        <v>0</v>
      </c>
      <c r="F38" s="21">
        <f t="shared" si="1"/>
        <v>0</v>
      </c>
      <c r="G38" s="21">
        <v>0</v>
      </c>
      <c r="H38" s="21">
        <v>0</v>
      </c>
      <c r="I38" s="82">
        <f t="shared" si="3"/>
        <v>0</v>
      </c>
      <c r="J38" s="21">
        <f t="shared" si="2"/>
        <v>0</v>
      </c>
      <c r="K38" s="21">
        <f t="shared" si="0"/>
        <v>0</v>
      </c>
      <c r="L38" s="17"/>
      <c r="M38" s="1"/>
      <c r="N38" s="1"/>
      <c r="O38" s="22"/>
    </row>
    <row r="39" spans="1:16" ht="30">
      <c r="A39" s="4">
        <v>33</v>
      </c>
      <c r="B39" s="8" t="s">
        <v>47</v>
      </c>
      <c r="C39" s="4" t="s">
        <v>13</v>
      </c>
      <c r="D39" s="6">
        <v>57</v>
      </c>
      <c r="E39" s="21">
        <v>0</v>
      </c>
      <c r="F39" s="21">
        <f t="shared" si="1"/>
        <v>0</v>
      </c>
      <c r="G39" s="21">
        <v>0</v>
      </c>
      <c r="H39" s="21">
        <v>0</v>
      </c>
      <c r="I39" s="82">
        <f t="shared" si="3"/>
        <v>0</v>
      </c>
      <c r="J39" s="21">
        <f t="shared" si="2"/>
        <v>0</v>
      </c>
      <c r="K39" s="21">
        <f t="shared" si="0"/>
        <v>0</v>
      </c>
      <c r="L39" s="17"/>
      <c r="M39" s="1"/>
      <c r="N39" s="1"/>
      <c r="O39" s="1"/>
    </row>
    <row r="40" spans="1:16" ht="30">
      <c r="A40" s="4">
        <v>34</v>
      </c>
      <c r="B40" s="8" t="s">
        <v>48</v>
      </c>
      <c r="C40" s="4" t="s">
        <v>13</v>
      </c>
      <c r="D40" s="6">
        <v>57</v>
      </c>
      <c r="E40" s="21">
        <v>0</v>
      </c>
      <c r="F40" s="21">
        <f t="shared" si="1"/>
        <v>0</v>
      </c>
      <c r="G40" s="21">
        <v>0</v>
      </c>
      <c r="H40" s="21">
        <v>0</v>
      </c>
      <c r="I40" s="82">
        <f>E40*0.05</f>
        <v>0</v>
      </c>
      <c r="J40" s="21">
        <f t="shared" si="2"/>
        <v>0</v>
      </c>
      <c r="K40" s="21">
        <f t="shared" si="0"/>
        <v>0</v>
      </c>
      <c r="L40" s="17"/>
      <c r="M40" s="22"/>
      <c r="N40" s="22"/>
      <c r="O40" s="1"/>
    </row>
    <row r="41" spans="1:16">
      <c r="A41" s="11"/>
      <c r="B41" s="18" t="s">
        <v>7</v>
      </c>
      <c r="C41" s="11"/>
      <c r="D41" s="11" t="s">
        <v>49</v>
      </c>
      <c r="E41" s="21"/>
      <c r="F41" s="21"/>
      <c r="G41" s="21"/>
      <c r="H41" s="21">
        <f t="shared" ref="H41:J41" si="5">SUM(H7:H40)</f>
        <v>0</v>
      </c>
      <c r="I41" s="83"/>
      <c r="J41" s="21">
        <f t="shared" si="5"/>
        <v>0</v>
      </c>
      <c r="K41" s="21">
        <f>SUM(K7:K40)</f>
        <v>0</v>
      </c>
      <c r="L41" s="17"/>
      <c r="M41" s="22"/>
      <c r="N41" s="1"/>
      <c r="O41" s="1"/>
    </row>
    <row r="42" spans="1:16">
      <c r="A42" s="11"/>
      <c r="B42" s="18" t="s">
        <v>50</v>
      </c>
      <c r="C42" s="11"/>
      <c r="D42" s="23">
        <v>0</v>
      </c>
      <c r="E42" s="21"/>
      <c r="F42" s="21"/>
      <c r="G42" s="21"/>
      <c r="H42" s="21"/>
      <c r="I42" s="83"/>
      <c r="J42" s="21"/>
      <c r="K42" s="21">
        <f>K41*D42</f>
        <v>0</v>
      </c>
      <c r="L42" s="17"/>
      <c r="M42" s="22"/>
      <c r="N42" s="1"/>
      <c r="O42" s="1"/>
    </row>
    <row r="43" spans="1:16">
      <c r="A43" s="11"/>
      <c r="B43" s="18" t="s">
        <v>7</v>
      </c>
      <c r="C43" s="11"/>
      <c r="D43" s="11"/>
      <c r="E43" s="21"/>
      <c r="F43" s="21"/>
      <c r="G43" s="21"/>
      <c r="H43" s="21"/>
      <c r="I43" s="83"/>
      <c r="J43" s="21"/>
      <c r="K43" s="21">
        <f>K41+K42</f>
        <v>0</v>
      </c>
      <c r="L43" s="17"/>
      <c r="M43" s="22"/>
      <c r="N43" s="1"/>
      <c r="O43" s="1"/>
    </row>
    <row r="44" spans="1:16">
      <c r="A44" s="11"/>
      <c r="B44" s="18" t="s">
        <v>51</v>
      </c>
      <c r="C44" s="11"/>
      <c r="D44" s="23">
        <v>0</v>
      </c>
      <c r="E44" s="21"/>
      <c r="F44" s="21"/>
      <c r="G44" s="21"/>
      <c r="H44" s="21"/>
      <c r="I44" s="83"/>
      <c r="J44" s="21"/>
      <c r="K44" s="21">
        <f>K43*D44</f>
        <v>0</v>
      </c>
      <c r="L44" s="17"/>
      <c r="M44" s="1"/>
      <c r="N44" s="1"/>
      <c r="O44" s="1"/>
    </row>
    <row r="45" spans="1:16">
      <c r="A45" s="11"/>
      <c r="B45" s="63" t="s">
        <v>72</v>
      </c>
      <c r="C45" s="61"/>
      <c r="D45" s="61"/>
      <c r="E45" s="62"/>
      <c r="F45" s="62"/>
      <c r="G45" s="62"/>
      <c r="H45" s="62"/>
      <c r="I45" s="83"/>
      <c r="J45" s="62"/>
      <c r="K45" s="62">
        <f>K43+K44</f>
        <v>0</v>
      </c>
      <c r="L45" s="17"/>
      <c r="M45" s="1"/>
      <c r="N45" s="1"/>
      <c r="O45" s="1"/>
    </row>
    <row r="46" spans="1:16">
      <c r="A46" s="93">
        <v>2</v>
      </c>
      <c r="B46" s="92" t="s">
        <v>52</v>
      </c>
      <c r="C46" s="65"/>
      <c r="D46" s="66"/>
      <c r="E46" s="66"/>
      <c r="F46" s="66"/>
      <c r="G46" s="66"/>
      <c r="H46" s="66"/>
      <c r="I46" s="83"/>
      <c r="J46" s="66"/>
      <c r="K46" s="67"/>
      <c r="L46" s="35"/>
      <c r="M46" s="1"/>
      <c r="N46" s="1"/>
      <c r="O46" s="1"/>
    </row>
    <row r="47" spans="1:16" ht="20.25" customHeight="1">
      <c r="A47" s="68">
        <v>1</v>
      </c>
      <c r="B47" s="69" t="s">
        <v>53</v>
      </c>
      <c r="C47" s="70" t="s">
        <v>17</v>
      </c>
      <c r="D47" s="70">
        <v>70</v>
      </c>
      <c r="E47" s="70">
        <v>0</v>
      </c>
      <c r="F47" s="70">
        <v>0</v>
      </c>
      <c r="G47" s="91">
        <v>0</v>
      </c>
      <c r="H47" s="70">
        <f>G47*D47</f>
        <v>0</v>
      </c>
      <c r="I47" s="82"/>
      <c r="J47" s="70">
        <f>I47*D47</f>
        <v>0</v>
      </c>
      <c r="K47" s="70">
        <f>J47+H47+F47</f>
        <v>0</v>
      </c>
      <c r="L47" s="14"/>
      <c r="M47" s="14"/>
      <c r="N47" s="14"/>
      <c r="O47" s="14"/>
      <c r="P47" s="14"/>
    </row>
    <row r="48" spans="1:16" s="26" customFormat="1" ht="32.25" customHeight="1">
      <c r="A48" s="71">
        <v>2</v>
      </c>
      <c r="B48" s="74" t="s">
        <v>76</v>
      </c>
      <c r="C48" s="70" t="s">
        <v>17</v>
      </c>
      <c r="D48" s="70">
        <v>70</v>
      </c>
      <c r="E48" s="91">
        <v>0</v>
      </c>
      <c r="F48" s="70">
        <v>0</v>
      </c>
      <c r="G48" s="70">
        <v>0</v>
      </c>
      <c r="H48" s="70">
        <v>0</v>
      </c>
      <c r="I48" s="82">
        <f>E48*0.05</f>
        <v>0</v>
      </c>
      <c r="J48" s="70">
        <f>I48*D48</f>
        <v>0</v>
      </c>
      <c r="K48" s="70">
        <f>J48+H48+F48</f>
        <v>0</v>
      </c>
      <c r="L48" s="43"/>
      <c r="M48" s="43"/>
      <c r="N48" s="43"/>
      <c r="O48" s="43"/>
      <c r="P48" s="43"/>
    </row>
    <row r="49" spans="1:16" ht="32.25" customHeight="1">
      <c r="A49" s="59">
        <v>3</v>
      </c>
      <c r="B49" s="73" t="s">
        <v>77</v>
      </c>
      <c r="C49" s="29" t="s">
        <v>11</v>
      </c>
      <c r="D49" s="11">
        <v>8.4</v>
      </c>
      <c r="E49" s="11">
        <v>0</v>
      </c>
      <c r="F49" s="38">
        <v>0</v>
      </c>
      <c r="G49" s="11">
        <v>0</v>
      </c>
      <c r="H49" s="38">
        <v>0</v>
      </c>
      <c r="I49" s="83">
        <v>0</v>
      </c>
      <c r="J49" s="38">
        <v>0</v>
      </c>
      <c r="K49" s="38">
        <f t="shared" ref="K49:K51" si="6">J49+H49+F49</f>
        <v>0</v>
      </c>
      <c r="L49" s="14"/>
      <c r="M49" s="14"/>
      <c r="N49" s="64"/>
      <c r="O49" s="14"/>
      <c r="P49" s="14"/>
    </row>
    <row r="50" spans="1:16">
      <c r="A50" s="11">
        <v>4</v>
      </c>
      <c r="B50" s="60" t="s">
        <v>71</v>
      </c>
      <c r="C50" s="12" t="s">
        <v>19</v>
      </c>
      <c r="D50" s="11">
        <v>1</v>
      </c>
      <c r="E50" s="90"/>
      <c r="F50" s="38"/>
      <c r="G50" s="11"/>
      <c r="H50" s="38"/>
      <c r="I50" s="82">
        <f>E50*0.05</f>
        <v>0</v>
      </c>
      <c r="J50" s="38">
        <f t="shared" ref="J50" si="7">I50*D50</f>
        <v>0</v>
      </c>
      <c r="K50" s="38">
        <f t="shared" si="6"/>
        <v>0</v>
      </c>
      <c r="L50" s="14"/>
      <c r="M50" s="14"/>
      <c r="N50" s="14"/>
      <c r="O50" s="14"/>
      <c r="P50" s="14"/>
    </row>
    <row r="51" spans="1:16">
      <c r="A51" s="4">
        <v>5</v>
      </c>
      <c r="B51" s="13" t="s">
        <v>55</v>
      </c>
      <c r="C51" s="10" t="s">
        <v>17</v>
      </c>
      <c r="D51" s="4">
        <v>70</v>
      </c>
      <c r="E51" s="4">
        <v>0</v>
      </c>
      <c r="F51" s="38">
        <v>0</v>
      </c>
      <c r="G51" s="85">
        <v>0</v>
      </c>
      <c r="H51" s="38">
        <v>0</v>
      </c>
      <c r="I51" s="85">
        <v>0</v>
      </c>
      <c r="J51" s="38"/>
      <c r="K51" s="38">
        <f t="shared" si="6"/>
        <v>0</v>
      </c>
      <c r="L51" s="1"/>
      <c r="M51" s="1"/>
      <c r="N51" s="1"/>
      <c r="O51" s="1"/>
      <c r="P51" s="1"/>
    </row>
    <row r="52" spans="1:16">
      <c r="A52" s="4"/>
      <c r="B52" s="18" t="s">
        <v>7</v>
      </c>
      <c r="C52" s="4"/>
      <c r="D52" s="4"/>
      <c r="E52" s="4"/>
      <c r="F52" s="29"/>
      <c r="G52" s="29"/>
      <c r="H52" s="29"/>
      <c r="I52" s="29"/>
      <c r="J52" s="29"/>
      <c r="K52" s="4">
        <f>SUM(K47:K51)</f>
        <v>0</v>
      </c>
      <c r="L52" s="1"/>
      <c r="M52" s="1"/>
      <c r="N52" s="1"/>
      <c r="O52" s="1"/>
      <c r="P52" s="1"/>
    </row>
    <row r="53" spans="1:16">
      <c r="A53" s="4"/>
      <c r="B53" s="18" t="s">
        <v>50</v>
      </c>
      <c r="C53" s="4"/>
      <c r="D53" s="23">
        <v>0</v>
      </c>
      <c r="E53" s="4"/>
      <c r="F53" s="4"/>
      <c r="G53" s="4"/>
      <c r="H53" s="4"/>
      <c r="I53" s="4"/>
      <c r="J53" s="4"/>
      <c r="K53" s="6">
        <f>K52*D53</f>
        <v>0</v>
      </c>
      <c r="L53" s="1"/>
      <c r="M53" s="1"/>
      <c r="N53" s="1"/>
      <c r="O53" s="1"/>
      <c r="P53" s="1"/>
    </row>
    <row r="54" spans="1:16">
      <c r="A54" s="4"/>
      <c r="B54" s="18" t="s">
        <v>7</v>
      </c>
      <c r="C54" s="4"/>
      <c r="D54" s="11"/>
      <c r="E54" s="4"/>
      <c r="F54" s="4"/>
      <c r="G54" s="4"/>
      <c r="H54" s="4"/>
      <c r="I54" s="4"/>
      <c r="J54" s="4"/>
      <c r="K54" s="6">
        <f>K52+K53</f>
        <v>0</v>
      </c>
      <c r="L54" s="1"/>
      <c r="M54" s="1"/>
      <c r="N54" s="1"/>
      <c r="O54" s="1"/>
      <c r="P54" s="1"/>
    </row>
    <row r="55" spans="1:16">
      <c r="A55" s="4"/>
      <c r="B55" s="18" t="s">
        <v>51</v>
      </c>
      <c r="C55" s="4"/>
      <c r="D55" s="23" t="s">
        <v>92</v>
      </c>
      <c r="E55" s="4"/>
      <c r="F55" s="4"/>
      <c r="G55" s="4"/>
      <c r="H55" s="4"/>
      <c r="I55" s="4"/>
      <c r="J55" s="4"/>
      <c r="K55" s="6"/>
      <c r="L55" s="1"/>
      <c r="M55" s="1"/>
      <c r="N55" s="1"/>
      <c r="O55" s="1"/>
      <c r="P55" s="1"/>
    </row>
    <row r="56" spans="1:16">
      <c r="A56" s="4"/>
      <c r="B56" s="57" t="s">
        <v>73</v>
      </c>
      <c r="C56" s="4"/>
      <c r="D56" s="11"/>
      <c r="E56" s="4"/>
      <c r="F56" s="4"/>
      <c r="G56" s="4"/>
      <c r="H56" s="4"/>
      <c r="I56" s="4"/>
      <c r="J56" s="4"/>
      <c r="K56" s="6">
        <f>K54+K55</f>
        <v>0</v>
      </c>
      <c r="L56" s="1"/>
      <c r="M56" s="1"/>
      <c r="N56" s="1"/>
      <c r="O56" s="1"/>
      <c r="P56" s="1"/>
    </row>
    <row r="57" spans="1:16">
      <c r="A57" s="4"/>
      <c r="B57" s="56" t="s">
        <v>70</v>
      </c>
      <c r="C57" s="4"/>
      <c r="D57" s="23"/>
      <c r="E57" s="4"/>
      <c r="F57" s="4"/>
      <c r="G57" s="4"/>
      <c r="H57" s="4"/>
      <c r="I57" s="4"/>
      <c r="J57" s="4"/>
      <c r="K57" s="6">
        <f>K56+K45</f>
        <v>0</v>
      </c>
      <c r="L57" s="1"/>
      <c r="M57" s="1"/>
      <c r="N57" s="1"/>
      <c r="O57" s="1"/>
      <c r="P57" s="1"/>
    </row>
    <row r="58" spans="1:16" s="26" customFormat="1">
      <c r="A58" s="85"/>
      <c r="B58" s="86" t="s">
        <v>88</v>
      </c>
      <c r="C58" s="85"/>
      <c r="D58" s="87">
        <v>0.03</v>
      </c>
      <c r="E58" s="85"/>
      <c r="F58" s="85"/>
      <c r="G58" s="85"/>
      <c r="H58" s="85"/>
      <c r="I58" s="85"/>
      <c r="J58" s="85"/>
      <c r="K58" s="88">
        <f>K57*D58</f>
        <v>0</v>
      </c>
    </row>
    <row r="59" spans="1:16" s="26" customFormat="1">
      <c r="A59" s="85"/>
      <c r="B59" s="89" t="s">
        <v>89</v>
      </c>
      <c r="C59" s="85"/>
      <c r="D59" s="85"/>
      <c r="E59" s="85"/>
      <c r="F59" s="85"/>
      <c r="G59" s="85"/>
      <c r="H59" s="85"/>
      <c r="I59" s="85"/>
      <c r="J59" s="85"/>
      <c r="K59" s="88">
        <f>K57+K58</f>
        <v>0</v>
      </c>
    </row>
    <row r="60" spans="1:16">
      <c r="A60" s="4"/>
      <c r="B60" s="57" t="s">
        <v>74</v>
      </c>
      <c r="C60" s="4"/>
      <c r="D60" s="72">
        <v>0.18</v>
      </c>
      <c r="E60" s="4"/>
      <c r="F60" s="4"/>
      <c r="G60" s="4"/>
      <c r="H60" s="4"/>
      <c r="I60" s="4"/>
      <c r="J60" s="4"/>
      <c r="K60" s="6">
        <f>K59*D60</f>
        <v>0</v>
      </c>
      <c r="L60" s="1"/>
      <c r="M60" s="1"/>
      <c r="N60" s="1"/>
      <c r="O60" s="1"/>
      <c r="P60" s="1"/>
    </row>
    <row r="61" spans="1:16">
      <c r="A61" s="4"/>
      <c r="B61" s="24" t="s">
        <v>75</v>
      </c>
      <c r="C61" s="4"/>
      <c r="D61" s="4"/>
      <c r="E61" s="4"/>
      <c r="F61" s="4"/>
      <c r="G61" s="4"/>
      <c r="H61" s="4"/>
      <c r="I61" s="4"/>
      <c r="J61" s="4"/>
      <c r="K61" s="6">
        <f>K57+K60</f>
        <v>0</v>
      </c>
      <c r="L61" s="1"/>
      <c r="M61" s="1"/>
      <c r="N61" s="1"/>
      <c r="O61" s="1"/>
      <c r="P61" s="1"/>
    </row>
    <row r="62" spans="1:16">
      <c r="A62" s="9"/>
      <c r="B62" s="25"/>
      <c r="C62" s="9"/>
      <c r="D62" s="9"/>
      <c r="E62" s="9"/>
      <c r="F62" s="9"/>
      <c r="G62" s="9"/>
      <c r="H62" s="9"/>
      <c r="I62" s="9"/>
      <c r="J62" s="9"/>
      <c r="K62" s="9"/>
      <c r="L62" s="1"/>
      <c r="M62" s="1"/>
      <c r="N62" s="1"/>
      <c r="O62" s="1"/>
      <c r="P62" s="1"/>
    </row>
    <row r="63" spans="1:16" ht="15" customHeight="1">
      <c r="A63" s="1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1"/>
      <c r="M63" s="1"/>
      <c r="N63" s="1"/>
      <c r="O63" s="1"/>
      <c r="P63" s="1"/>
    </row>
  </sheetData>
  <mergeCells count="10">
    <mergeCell ref="B63:K63"/>
    <mergeCell ref="A2:K2"/>
    <mergeCell ref="A3:A4"/>
    <mergeCell ref="B3:B4"/>
    <mergeCell ref="C3:C4"/>
    <mergeCell ref="D3:D4"/>
    <mergeCell ref="E3:F3"/>
    <mergeCell ref="G3:H3"/>
    <mergeCell ref="I3:J3"/>
    <mergeCell ref="K3:K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M12" sqref="M12"/>
    </sheetView>
  </sheetViews>
  <sheetFormatPr defaultRowHeight="15"/>
  <cols>
    <col min="1" max="1" width="4.140625" customWidth="1"/>
    <col min="2" max="2" width="53" customWidth="1"/>
  </cols>
  <sheetData>
    <row r="1" spans="1:12" ht="21.7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7"/>
      <c r="L1" s="47"/>
    </row>
    <row r="2" spans="1:12" ht="37.5" customHeight="1">
      <c r="A2" s="103" t="s">
        <v>56</v>
      </c>
      <c r="B2" s="103"/>
      <c r="C2" s="103"/>
      <c r="D2" s="103"/>
      <c r="E2" s="103"/>
      <c r="F2" s="103"/>
      <c r="G2" s="103"/>
      <c r="H2" s="103"/>
      <c r="I2" s="103"/>
      <c r="J2" s="103"/>
      <c r="K2" s="48"/>
      <c r="L2" s="26"/>
    </row>
    <row r="3" spans="1:12">
      <c r="A3" s="99" t="s">
        <v>0</v>
      </c>
      <c r="B3" s="100" t="s">
        <v>1</v>
      </c>
      <c r="C3" s="101" t="s">
        <v>2</v>
      </c>
      <c r="D3" s="101" t="s">
        <v>3</v>
      </c>
      <c r="E3" s="104" t="s">
        <v>57</v>
      </c>
      <c r="F3" s="104"/>
      <c r="G3" s="104"/>
      <c r="H3" s="104"/>
      <c r="I3" s="104"/>
      <c r="J3" s="104"/>
      <c r="K3" s="46"/>
      <c r="L3" s="46"/>
    </row>
    <row r="4" spans="1:12">
      <c r="A4" s="99"/>
      <c r="B4" s="100"/>
      <c r="C4" s="101"/>
      <c r="D4" s="101"/>
      <c r="E4" s="49" t="s">
        <v>58</v>
      </c>
      <c r="F4" s="50" t="s">
        <v>59</v>
      </c>
      <c r="G4" s="49" t="s">
        <v>60</v>
      </c>
      <c r="H4" s="50" t="s">
        <v>61</v>
      </c>
      <c r="I4" s="49" t="s">
        <v>62</v>
      </c>
      <c r="J4" s="50" t="s">
        <v>63</v>
      </c>
      <c r="K4" s="46"/>
      <c r="L4" s="46"/>
    </row>
    <row r="5" spans="1:12">
      <c r="A5" s="27">
        <v>1</v>
      </c>
      <c r="B5" s="28">
        <v>2</v>
      </c>
      <c r="C5" s="27">
        <v>3</v>
      </c>
      <c r="D5" s="27">
        <v>4</v>
      </c>
      <c r="E5" s="102"/>
      <c r="F5" s="102"/>
      <c r="G5" s="102"/>
      <c r="H5" s="102"/>
      <c r="I5" s="102"/>
      <c r="J5" s="102"/>
      <c r="K5" s="46"/>
      <c r="L5" s="46"/>
    </row>
    <row r="6" spans="1:12" ht="30">
      <c r="A6" s="29">
        <v>1</v>
      </c>
      <c r="B6" s="30" t="s">
        <v>64</v>
      </c>
      <c r="C6" s="29" t="s">
        <v>11</v>
      </c>
      <c r="D6" s="31">
        <v>0.82</v>
      </c>
      <c r="E6" s="76" t="s">
        <v>65</v>
      </c>
      <c r="F6" s="76"/>
      <c r="G6" s="76"/>
      <c r="H6" s="76"/>
      <c r="I6" s="76"/>
      <c r="J6" s="76"/>
      <c r="K6" s="26"/>
      <c r="L6" s="26"/>
    </row>
    <row r="7" spans="1:12" ht="30">
      <c r="A7" s="29">
        <v>2</v>
      </c>
      <c r="B7" s="30" t="s">
        <v>12</v>
      </c>
      <c r="C7" s="29" t="s">
        <v>13</v>
      </c>
      <c r="D7" s="31">
        <v>28</v>
      </c>
      <c r="E7" s="76" t="s">
        <v>65</v>
      </c>
      <c r="F7" s="76"/>
      <c r="G7" s="76"/>
      <c r="H7" s="76"/>
      <c r="I7" s="76"/>
      <c r="J7" s="76"/>
      <c r="K7" s="26"/>
      <c r="L7" s="26"/>
    </row>
    <row r="8" spans="1:12">
      <c r="A8" s="29">
        <v>3</v>
      </c>
      <c r="B8" s="30" t="s">
        <v>14</v>
      </c>
      <c r="C8" s="29" t="s">
        <v>13</v>
      </c>
      <c r="D8" s="31">
        <v>45</v>
      </c>
      <c r="E8" s="76" t="s">
        <v>65</v>
      </c>
      <c r="F8" s="76"/>
      <c r="G8" s="76"/>
      <c r="H8" s="76"/>
      <c r="I8" s="76"/>
      <c r="J8" s="76"/>
      <c r="K8" s="26"/>
      <c r="L8" s="26"/>
    </row>
    <row r="9" spans="1:12">
      <c r="A9" s="29">
        <v>4</v>
      </c>
      <c r="B9" s="30" t="s">
        <v>15</v>
      </c>
      <c r="C9" s="29" t="s">
        <v>13</v>
      </c>
      <c r="D9" s="31">
        <v>14</v>
      </c>
      <c r="E9" s="76" t="s">
        <v>65</v>
      </c>
      <c r="F9" s="76"/>
      <c r="G9" s="76"/>
      <c r="H9" s="76"/>
      <c r="I9" s="76"/>
      <c r="J9" s="76"/>
      <c r="K9" s="26"/>
      <c r="L9" s="26"/>
    </row>
    <row r="10" spans="1:12" ht="45">
      <c r="A10" s="29">
        <v>5</v>
      </c>
      <c r="B10" s="30" t="s">
        <v>16</v>
      </c>
      <c r="C10" s="29" t="s">
        <v>17</v>
      </c>
      <c r="D10" s="31">
        <v>30</v>
      </c>
      <c r="E10" s="76" t="s">
        <v>65</v>
      </c>
      <c r="F10" s="76" t="s">
        <v>65</v>
      </c>
      <c r="G10" s="76"/>
      <c r="H10" s="76"/>
      <c r="I10" s="76"/>
      <c r="J10" s="76"/>
      <c r="K10" s="26"/>
      <c r="L10" s="26"/>
    </row>
    <row r="11" spans="1:12">
      <c r="A11" s="29">
        <v>6</v>
      </c>
      <c r="B11" s="30" t="s">
        <v>18</v>
      </c>
      <c r="C11" s="29" t="s">
        <v>19</v>
      </c>
      <c r="D11" s="31">
        <v>2</v>
      </c>
      <c r="E11" s="76"/>
      <c r="F11" s="76"/>
      <c r="G11" s="76"/>
      <c r="H11" s="76"/>
      <c r="I11" s="76"/>
      <c r="J11" s="76" t="s">
        <v>65</v>
      </c>
      <c r="K11" s="26"/>
      <c r="L11" s="26"/>
    </row>
    <row r="12" spans="1:12">
      <c r="A12" s="29">
        <v>7</v>
      </c>
      <c r="B12" s="30" t="s">
        <v>20</v>
      </c>
      <c r="C12" s="29" t="s">
        <v>19</v>
      </c>
      <c r="D12" s="31">
        <v>2</v>
      </c>
      <c r="E12" s="76"/>
      <c r="F12" s="76"/>
      <c r="G12" s="76"/>
      <c r="H12" s="76"/>
      <c r="I12" s="76"/>
      <c r="J12" s="76" t="s">
        <v>65</v>
      </c>
      <c r="K12" s="26"/>
      <c r="L12" s="26"/>
    </row>
    <row r="13" spans="1:12">
      <c r="A13" s="29">
        <v>8</v>
      </c>
      <c r="B13" s="30" t="s">
        <v>21</v>
      </c>
      <c r="C13" s="29" t="s">
        <v>19</v>
      </c>
      <c r="D13" s="31">
        <v>2</v>
      </c>
      <c r="E13" s="76"/>
      <c r="F13" s="76"/>
      <c r="G13" s="76"/>
      <c r="H13" s="76"/>
      <c r="I13" s="76"/>
      <c r="J13" s="76" t="s">
        <v>65</v>
      </c>
      <c r="K13" s="26"/>
      <c r="L13" s="26"/>
    </row>
    <row r="14" spans="1:12">
      <c r="A14" s="29">
        <v>9</v>
      </c>
      <c r="B14" s="30" t="s">
        <v>22</v>
      </c>
      <c r="C14" s="29" t="s">
        <v>19</v>
      </c>
      <c r="D14" s="31">
        <v>4</v>
      </c>
      <c r="E14" s="76"/>
      <c r="F14" s="76"/>
      <c r="G14" s="76"/>
      <c r="H14" s="76"/>
      <c r="I14" s="76"/>
      <c r="J14" s="76" t="s">
        <v>65</v>
      </c>
      <c r="K14" s="26"/>
      <c r="L14" s="26"/>
    </row>
    <row r="15" spans="1:12">
      <c r="A15" s="29">
        <v>10</v>
      </c>
      <c r="B15" s="30" t="s">
        <v>23</v>
      </c>
      <c r="C15" s="29" t="s">
        <v>19</v>
      </c>
      <c r="D15" s="31">
        <v>4</v>
      </c>
      <c r="E15" s="76"/>
      <c r="F15" s="76" t="s">
        <v>65</v>
      </c>
      <c r="G15" s="76"/>
      <c r="H15" s="76"/>
      <c r="I15" s="76"/>
      <c r="J15" s="76"/>
      <c r="K15" s="26"/>
      <c r="L15" s="26"/>
    </row>
    <row r="16" spans="1:12">
      <c r="A16" s="29">
        <v>11</v>
      </c>
      <c r="B16" s="30" t="s">
        <v>24</v>
      </c>
      <c r="C16" s="29" t="s">
        <v>19</v>
      </c>
      <c r="D16" s="31">
        <v>2</v>
      </c>
      <c r="E16" s="76"/>
      <c r="F16" s="76"/>
      <c r="G16" s="76"/>
      <c r="H16" s="76"/>
      <c r="I16" s="76"/>
      <c r="J16" s="76" t="s">
        <v>65</v>
      </c>
      <c r="K16" s="26"/>
      <c r="L16" s="26"/>
    </row>
    <row r="17" spans="1:16" ht="30">
      <c r="A17" s="29">
        <v>12</v>
      </c>
      <c r="B17" s="30" t="s">
        <v>25</v>
      </c>
      <c r="C17" s="29" t="s">
        <v>17</v>
      </c>
      <c r="D17" s="31">
        <v>3</v>
      </c>
      <c r="E17" s="76"/>
      <c r="F17" s="76" t="s">
        <v>65</v>
      </c>
      <c r="G17" s="76"/>
      <c r="H17" s="76"/>
      <c r="I17" s="76"/>
      <c r="J17" s="76"/>
      <c r="K17" s="26"/>
      <c r="L17" s="26"/>
      <c r="M17" s="26"/>
      <c r="N17" s="26"/>
      <c r="O17" s="26"/>
      <c r="P17" s="26"/>
    </row>
    <row r="18" spans="1:16" ht="30">
      <c r="A18" s="29">
        <v>13</v>
      </c>
      <c r="B18" s="32" t="s">
        <v>26</v>
      </c>
      <c r="C18" s="29" t="s">
        <v>13</v>
      </c>
      <c r="D18" s="31">
        <v>10</v>
      </c>
      <c r="E18" s="76"/>
      <c r="F18" s="76" t="s">
        <v>65</v>
      </c>
      <c r="G18" s="76"/>
      <c r="H18" s="76"/>
      <c r="I18" s="76"/>
      <c r="J18" s="76"/>
      <c r="K18" s="26"/>
      <c r="L18" s="26"/>
      <c r="M18" s="26"/>
      <c r="N18" s="26"/>
      <c r="O18" s="26"/>
      <c r="P18" s="26"/>
    </row>
    <row r="19" spans="1:16" ht="30">
      <c r="A19" s="29">
        <v>14</v>
      </c>
      <c r="B19" s="33" t="s">
        <v>27</v>
      </c>
      <c r="C19" s="29" t="s">
        <v>13</v>
      </c>
      <c r="D19" s="31">
        <v>5.6</v>
      </c>
      <c r="E19" s="76"/>
      <c r="F19" s="76" t="s">
        <v>65</v>
      </c>
      <c r="G19" s="76"/>
      <c r="H19" s="76"/>
      <c r="I19" s="76"/>
      <c r="J19" s="76"/>
      <c r="K19" s="26"/>
      <c r="L19" s="26"/>
      <c r="M19" s="26"/>
      <c r="N19" s="26"/>
      <c r="O19" s="26"/>
      <c r="P19" s="26"/>
    </row>
    <row r="20" spans="1:16">
      <c r="A20" s="29">
        <v>15</v>
      </c>
      <c r="B20" s="30" t="s">
        <v>28</v>
      </c>
      <c r="C20" s="29" t="s">
        <v>13</v>
      </c>
      <c r="D20" s="31">
        <v>46</v>
      </c>
      <c r="E20" s="76"/>
      <c r="F20" s="76"/>
      <c r="G20" s="76" t="s">
        <v>65</v>
      </c>
      <c r="H20" s="76"/>
      <c r="I20" s="76"/>
      <c r="J20" s="76"/>
      <c r="K20" s="26"/>
      <c r="L20" s="26"/>
      <c r="M20" s="26"/>
      <c r="N20" s="26"/>
      <c r="O20" s="26"/>
      <c r="P20" s="26"/>
    </row>
    <row r="21" spans="1:16">
      <c r="A21" s="29">
        <v>16</v>
      </c>
      <c r="B21" s="30" t="s">
        <v>29</v>
      </c>
      <c r="C21" s="34" t="s">
        <v>30</v>
      </c>
      <c r="D21" s="31">
        <v>1</v>
      </c>
      <c r="E21" s="76"/>
      <c r="F21" s="76"/>
      <c r="G21" s="76" t="s">
        <v>65</v>
      </c>
      <c r="H21" s="76"/>
      <c r="I21" s="76"/>
      <c r="J21" s="76"/>
      <c r="K21" s="26"/>
      <c r="L21" s="26"/>
      <c r="M21" s="26"/>
      <c r="N21" s="26"/>
      <c r="O21" s="26"/>
      <c r="P21" s="26"/>
    </row>
    <row r="22" spans="1:16" ht="30">
      <c r="A22" s="29">
        <v>17</v>
      </c>
      <c r="B22" s="30" t="s">
        <v>31</v>
      </c>
      <c r="C22" s="34" t="s">
        <v>30</v>
      </c>
      <c r="D22" s="31">
        <v>1</v>
      </c>
      <c r="E22" s="76"/>
      <c r="F22" s="76"/>
      <c r="G22" s="76"/>
      <c r="H22" s="76"/>
      <c r="I22" s="76"/>
      <c r="J22" s="76" t="s">
        <v>65</v>
      </c>
      <c r="K22" s="26"/>
      <c r="L22" s="26"/>
      <c r="M22" s="26"/>
      <c r="N22" s="26"/>
      <c r="O22" s="26"/>
      <c r="P22" s="26"/>
    </row>
    <row r="23" spans="1:16" ht="45">
      <c r="A23" s="29">
        <v>18</v>
      </c>
      <c r="B23" s="30" t="s">
        <v>32</v>
      </c>
      <c r="C23" s="29" t="s">
        <v>30</v>
      </c>
      <c r="D23" s="31">
        <v>1</v>
      </c>
      <c r="E23" s="76" t="s">
        <v>65</v>
      </c>
      <c r="F23" s="76"/>
      <c r="G23" s="76"/>
      <c r="H23" s="76"/>
      <c r="I23" s="76" t="s">
        <v>65</v>
      </c>
      <c r="J23" s="76"/>
      <c r="K23" s="26"/>
      <c r="L23" s="26"/>
      <c r="M23" s="26"/>
      <c r="N23" s="26"/>
      <c r="O23" s="26"/>
      <c r="P23" s="26"/>
    </row>
    <row r="24" spans="1:16" ht="30">
      <c r="A24" s="29">
        <v>19</v>
      </c>
      <c r="B24" s="33" t="s">
        <v>33</v>
      </c>
      <c r="C24" s="29" t="s">
        <v>30</v>
      </c>
      <c r="D24" s="31">
        <v>1</v>
      </c>
      <c r="E24" s="76"/>
      <c r="F24" s="76"/>
      <c r="G24" s="76"/>
      <c r="H24" s="76"/>
      <c r="I24" s="76" t="s">
        <v>65</v>
      </c>
      <c r="J24" s="76"/>
      <c r="K24" s="26"/>
      <c r="L24" s="26"/>
      <c r="M24" s="26"/>
      <c r="N24" s="26"/>
      <c r="O24" s="26"/>
      <c r="P24" s="26"/>
    </row>
    <row r="25" spans="1:16">
      <c r="A25" s="29">
        <v>20</v>
      </c>
      <c r="B25" s="33" t="s">
        <v>34</v>
      </c>
      <c r="C25" s="34" t="s">
        <v>30</v>
      </c>
      <c r="D25" s="31">
        <v>1</v>
      </c>
      <c r="E25" s="76"/>
      <c r="F25" s="76"/>
      <c r="G25" s="76"/>
      <c r="H25" s="76"/>
      <c r="I25" s="76"/>
      <c r="J25" s="76" t="s">
        <v>65</v>
      </c>
      <c r="K25" s="26"/>
      <c r="L25" s="26"/>
      <c r="M25" s="26"/>
      <c r="N25" s="26"/>
      <c r="O25" s="26"/>
      <c r="P25" s="26"/>
    </row>
    <row r="26" spans="1:16" ht="45">
      <c r="A26" s="29">
        <v>21</v>
      </c>
      <c r="B26" s="30" t="s">
        <v>35</v>
      </c>
      <c r="C26" s="29" t="s">
        <v>30</v>
      </c>
      <c r="D26" s="31">
        <v>1</v>
      </c>
      <c r="E26" s="76"/>
      <c r="F26" s="76"/>
      <c r="G26" s="76"/>
      <c r="H26" s="76"/>
      <c r="I26" s="76"/>
      <c r="J26" s="76" t="s">
        <v>65</v>
      </c>
      <c r="K26" s="26"/>
      <c r="L26" s="26"/>
      <c r="M26" s="26"/>
      <c r="N26" s="26"/>
      <c r="O26" s="26"/>
      <c r="P26" s="26"/>
    </row>
    <row r="27" spans="1:16">
      <c r="A27" s="29">
        <v>22</v>
      </c>
      <c r="B27" s="33" t="s">
        <v>36</v>
      </c>
      <c r="C27" s="29" t="s">
        <v>19</v>
      </c>
      <c r="D27" s="31">
        <v>1</v>
      </c>
      <c r="E27" s="76"/>
      <c r="F27" s="76"/>
      <c r="G27" s="76"/>
      <c r="H27" s="76" t="s">
        <v>65</v>
      </c>
      <c r="I27" s="76"/>
      <c r="J27" s="76"/>
      <c r="K27" s="26"/>
      <c r="L27" s="26"/>
      <c r="M27" s="26"/>
      <c r="N27" s="26"/>
      <c r="O27" s="26"/>
      <c r="P27" s="26"/>
    </row>
    <row r="28" spans="1:16" ht="30">
      <c r="A28" s="29">
        <v>23</v>
      </c>
      <c r="B28" s="33" t="s">
        <v>37</v>
      </c>
      <c r="C28" s="29" t="s">
        <v>17</v>
      </c>
      <c r="D28" s="51">
        <v>20</v>
      </c>
      <c r="E28" s="77"/>
      <c r="F28" s="77" t="s">
        <v>65</v>
      </c>
      <c r="G28" s="77" t="s">
        <v>65</v>
      </c>
      <c r="H28" s="77"/>
      <c r="I28" s="77"/>
      <c r="J28" s="77"/>
      <c r="K28" s="26"/>
      <c r="L28" s="26"/>
      <c r="M28" s="26"/>
      <c r="N28" s="26"/>
      <c r="O28" s="26"/>
      <c r="P28" s="26"/>
    </row>
    <row r="29" spans="1:16">
      <c r="A29" s="29">
        <v>24</v>
      </c>
      <c r="B29" s="33" t="s">
        <v>38</v>
      </c>
      <c r="C29" s="29" t="s">
        <v>19</v>
      </c>
      <c r="D29" s="51">
        <v>14</v>
      </c>
      <c r="E29" s="78"/>
      <c r="F29" s="78" t="s">
        <v>65</v>
      </c>
      <c r="G29" s="78" t="s">
        <v>65</v>
      </c>
      <c r="H29" s="78"/>
      <c r="I29" s="78"/>
      <c r="J29" s="78"/>
      <c r="K29" s="45"/>
      <c r="L29" s="45"/>
      <c r="M29" s="45"/>
      <c r="N29" s="45"/>
      <c r="O29" s="45"/>
      <c r="P29" s="45"/>
    </row>
    <row r="30" spans="1:16">
      <c r="A30" s="29">
        <v>25</v>
      </c>
      <c r="B30" s="33" t="s">
        <v>39</v>
      </c>
      <c r="C30" s="29" t="s">
        <v>17</v>
      </c>
      <c r="D30" s="51">
        <v>8</v>
      </c>
      <c r="E30" s="79"/>
      <c r="F30" s="79" t="s">
        <v>65</v>
      </c>
      <c r="G30" s="79" t="s">
        <v>65</v>
      </c>
      <c r="H30" s="79"/>
      <c r="I30" s="79"/>
      <c r="J30" s="79"/>
      <c r="K30" s="52"/>
      <c r="L30" s="52"/>
      <c r="M30" s="52"/>
      <c r="N30" s="52"/>
      <c r="O30" s="52"/>
      <c r="P30" s="52"/>
    </row>
    <row r="31" spans="1:16">
      <c r="A31" s="29">
        <v>26</v>
      </c>
      <c r="B31" s="33" t="s">
        <v>40</v>
      </c>
      <c r="C31" s="29" t="s">
        <v>19</v>
      </c>
      <c r="D31" s="51">
        <v>5</v>
      </c>
      <c r="E31" s="77"/>
      <c r="F31" s="77" t="s">
        <v>65</v>
      </c>
      <c r="G31" s="77" t="s">
        <v>65</v>
      </c>
      <c r="H31" s="77"/>
      <c r="I31" s="77"/>
      <c r="J31" s="77"/>
      <c r="K31" s="53"/>
      <c r="L31" s="53"/>
      <c r="M31" s="53"/>
      <c r="N31" s="53"/>
      <c r="O31" s="53"/>
      <c r="P31" s="53"/>
    </row>
    <row r="32" spans="1:16">
      <c r="A32" s="29">
        <v>27</v>
      </c>
      <c r="B32" s="33" t="s">
        <v>41</v>
      </c>
      <c r="C32" s="29" t="s">
        <v>17</v>
      </c>
      <c r="D32" s="51">
        <v>7</v>
      </c>
      <c r="E32" s="77"/>
      <c r="F32" s="77" t="s">
        <v>65</v>
      </c>
      <c r="G32" s="77" t="s">
        <v>65</v>
      </c>
      <c r="H32" s="77"/>
      <c r="I32" s="77"/>
      <c r="J32" s="77"/>
      <c r="K32" s="53"/>
      <c r="L32" s="53"/>
      <c r="M32" s="53"/>
      <c r="N32" s="53"/>
      <c r="O32" s="53"/>
      <c r="P32" s="53"/>
    </row>
    <row r="33" spans="1:11">
      <c r="A33" s="29">
        <v>28</v>
      </c>
      <c r="B33" s="33" t="s">
        <v>42</v>
      </c>
      <c r="C33" s="29" t="s">
        <v>19</v>
      </c>
      <c r="D33" s="51">
        <v>7</v>
      </c>
      <c r="E33" s="78"/>
      <c r="F33" s="78" t="s">
        <v>65</v>
      </c>
      <c r="G33" s="78" t="s">
        <v>65</v>
      </c>
      <c r="H33" s="78"/>
      <c r="I33" s="78"/>
      <c r="J33" s="78"/>
      <c r="K33" s="45"/>
    </row>
    <row r="34" spans="1:11">
      <c r="A34" s="29">
        <v>29</v>
      </c>
      <c r="B34" s="33" t="s">
        <v>43</v>
      </c>
      <c r="C34" s="29" t="s">
        <v>13</v>
      </c>
      <c r="D34" s="51">
        <v>35</v>
      </c>
      <c r="E34" s="80"/>
      <c r="F34" s="80"/>
      <c r="G34" s="80"/>
      <c r="H34" s="80" t="s">
        <v>65</v>
      </c>
      <c r="I34" s="80" t="s">
        <v>65</v>
      </c>
      <c r="J34" s="80"/>
      <c r="K34" s="45"/>
    </row>
    <row r="35" spans="1:11">
      <c r="A35" s="29">
        <v>30</v>
      </c>
      <c r="B35" s="33" t="s">
        <v>44</v>
      </c>
      <c r="C35" s="29" t="s">
        <v>13</v>
      </c>
      <c r="D35" s="51">
        <v>14</v>
      </c>
      <c r="E35" s="81"/>
      <c r="F35" s="81"/>
      <c r="G35" s="81" t="s">
        <v>65</v>
      </c>
      <c r="H35" s="81" t="s">
        <v>65</v>
      </c>
      <c r="I35" s="81"/>
      <c r="J35" s="81"/>
      <c r="K35" s="26"/>
    </row>
    <row r="36" spans="1:11">
      <c r="A36" s="29">
        <v>31</v>
      </c>
      <c r="B36" s="33" t="s">
        <v>45</v>
      </c>
      <c r="C36" s="29" t="s">
        <v>13</v>
      </c>
      <c r="D36" s="51">
        <v>14</v>
      </c>
      <c r="E36" s="81"/>
      <c r="F36" s="81"/>
      <c r="G36" s="81"/>
      <c r="H36" s="81" t="s">
        <v>65</v>
      </c>
      <c r="I36" s="81" t="s">
        <v>65</v>
      </c>
      <c r="J36" s="81"/>
      <c r="K36" s="26"/>
    </row>
    <row r="37" spans="1:11" ht="30">
      <c r="A37" s="29">
        <v>32</v>
      </c>
      <c r="B37" s="33" t="s">
        <v>46</v>
      </c>
      <c r="C37" s="29" t="s">
        <v>13</v>
      </c>
      <c r="D37" s="51">
        <v>6</v>
      </c>
      <c r="E37" s="81"/>
      <c r="F37" s="81"/>
      <c r="G37" s="81"/>
      <c r="H37" s="81" t="s">
        <v>65</v>
      </c>
      <c r="I37" s="81"/>
      <c r="J37" s="81"/>
      <c r="K37" s="26"/>
    </row>
    <row r="38" spans="1:11">
      <c r="A38" s="29">
        <v>33</v>
      </c>
      <c r="B38" s="33" t="s">
        <v>47</v>
      </c>
      <c r="C38" s="29" t="s">
        <v>13</v>
      </c>
      <c r="D38" s="51">
        <v>57</v>
      </c>
      <c r="E38" s="81"/>
      <c r="F38" s="81"/>
      <c r="G38" s="81"/>
      <c r="H38" s="81" t="s">
        <v>65</v>
      </c>
      <c r="I38" s="81" t="s">
        <v>65</v>
      </c>
      <c r="J38" s="81"/>
      <c r="K38" s="26"/>
    </row>
    <row r="39" spans="1:11" ht="30">
      <c r="A39" s="29">
        <v>34</v>
      </c>
      <c r="B39" s="33" t="s">
        <v>48</v>
      </c>
      <c r="C39" s="29" t="s">
        <v>13</v>
      </c>
      <c r="D39" s="31">
        <v>57</v>
      </c>
      <c r="E39" s="81"/>
      <c r="F39" s="81"/>
      <c r="G39" s="81"/>
      <c r="H39" s="81"/>
      <c r="I39" s="81" t="s">
        <v>65</v>
      </c>
      <c r="J39" s="81"/>
      <c r="K39" s="26"/>
    </row>
    <row r="40" spans="1:11">
      <c r="A40" s="36">
        <v>1</v>
      </c>
      <c r="B40" s="37" t="s">
        <v>53</v>
      </c>
      <c r="C40" s="38" t="s">
        <v>17</v>
      </c>
      <c r="D40" s="38">
        <v>70</v>
      </c>
      <c r="E40" s="81"/>
      <c r="F40" s="81"/>
      <c r="G40" s="81" t="s">
        <v>65</v>
      </c>
      <c r="H40" s="81" t="s">
        <v>65</v>
      </c>
      <c r="I40" s="81"/>
      <c r="J40" s="81"/>
      <c r="K40" s="26"/>
    </row>
    <row r="41" spans="1:11" s="26" customFormat="1">
      <c r="A41" s="36">
        <v>2</v>
      </c>
      <c r="B41" s="40" t="s">
        <v>54</v>
      </c>
      <c r="C41" s="38" t="s">
        <v>17</v>
      </c>
      <c r="D41" s="58">
        <v>70</v>
      </c>
      <c r="E41" s="81"/>
      <c r="F41" s="81"/>
      <c r="G41" s="81"/>
      <c r="H41" s="81" t="s">
        <v>65</v>
      </c>
      <c r="I41" s="81"/>
      <c r="J41" s="81"/>
    </row>
    <row r="42" spans="1:11" ht="30">
      <c r="A42" s="39">
        <v>3</v>
      </c>
      <c r="B42" s="73" t="s">
        <v>77</v>
      </c>
      <c r="C42" s="29" t="s">
        <v>11</v>
      </c>
      <c r="D42" s="58">
        <v>8.4</v>
      </c>
      <c r="E42" s="81"/>
      <c r="F42" s="81"/>
      <c r="G42" s="81"/>
      <c r="H42" s="81" t="s">
        <v>65</v>
      </c>
      <c r="I42" s="81" t="s">
        <v>65</v>
      </c>
      <c r="J42" s="81"/>
      <c r="K42" s="26"/>
    </row>
    <row r="43" spans="1:11">
      <c r="A43" s="39">
        <v>4</v>
      </c>
      <c r="B43" s="40" t="s">
        <v>66</v>
      </c>
      <c r="C43" s="41" t="s">
        <v>19</v>
      </c>
      <c r="D43" s="39">
        <v>1</v>
      </c>
      <c r="E43" s="81"/>
      <c r="F43" s="81"/>
      <c r="G43" s="81"/>
      <c r="H43" s="81" t="s">
        <v>65</v>
      </c>
      <c r="I43" s="81"/>
      <c r="J43" s="81"/>
      <c r="K43" s="26"/>
    </row>
    <row r="44" spans="1:11">
      <c r="A44" s="29">
        <v>5</v>
      </c>
      <c r="B44" s="42" t="s">
        <v>67</v>
      </c>
      <c r="C44" s="38" t="s">
        <v>17</v>
      </c>
      <c r="D44" s="29">
        <v>70</v>
      </c>
      <c r="E44" s="81"/>
      <c r="F44" s="81"/>
      <c r="G44" s="81"/>
      <c r="H44" s="81"/>
      <c r="I44" s="81" t="s">
        <v>65</v>
      </c>
      <c r="J44" s="81"/>
      <c r="K44" s="26"/>
    </row>
    <row r="45" spans="1:11">
      <c r="A45" s="34"/>
      <c r="B45" s="54" t="s">
        <v>68</v>
      </c>
      <c r="C45" s="34"/>
      <c r="D45" s="34"/>
      <c r="E45" s="55"/>
      <c r="F45" s="55"/>
      <c r="G45" s="55"/>
      <c r="H45" s="55"/>
      <c r="I45" s="55"/>
      <c r="J45" s="55"/>
      <c r="K45" s="26"/>
    </row>
    <row r="46" spans="1:11">
      <c r="A46" s="34"/>
      <c r="B46" s="95" t="s">
        <v>80</v>
      </c>
      <c r="C46" s="95"/>
      <c r="D46" s="95"/>
      <c r="E46" s="95"/>
      <c r="F46" s="95"/>
      <c r="G46" s="95"/>
      <c r="H46" s="95"/>
      <c r="I46" s="95"/>
      <c r="J46" s="95"/>
      <c r="K46" s="95"/>
    </row>
    <row r="47" spans="1:11">
      <c r="A47" s="34"/>
      <c r="B47" s="54"/>
      <c r="C47" s="34"/>
      <c r="D47" s="34"/>
      <c r="E47" s="55"/>
      <c r="F47" s="55"/>
      <c r="G47" s="55"/>
      <c r="H47" s="55"/>
      <c r="I47" s="55"/>
      <c r="J47" s="55"/>
      <c r="K47" s="26"/>
    </row>
  </sheetData>
  <mergeCells count="8">
    <mergeCell ref="E5:J5"/>
    <mergeCell ref="B46:K46"/>
    <mergeCell ref="A2:J2"/>
    <mergeCell ref="A3:A4"/>
    <mergeCell ref="B3:B4"/>
    <mergeCell ref="C3:C4"/>
    <mergeCell ref="D3:D4"/>
    <mergeCell ref="E3:J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opLeftCell="A34" workbookViewId="0">
      <selection activeCell="F27" sqref="F27"/>
    </sheetView>
  </sheetViews>
  <sheetFormatPr defaultRowHeight="15"/>
  <cols>
    <col min="1" max="1" width="4.28515625" customWidth="1"/>
    <col min="2" max="2" width="57.42578125" customWidth="1"/>
  </cols>
  <sheetData>
    <row r="1" spans="1:4" s="26" customFormat="1"/>
    <row r="2" spans="1:4" s="26" customFormat="1">
      <c r="A2" s="105" t="s">
        <v>78</v>
      </c>
      <c r="B2" s="106"/>
      <c r="C2" s="106"/>
      <c r="D2" s="107"/>
    </row>
    <row r="3" spans="1:4" s="26" customFormat="1" ht="21" customHeight="1">
      <c r="A3" s="108"/>
      <c r="B3" s="109"/>
      <c r="C3" s="109"/>
      <c r="D3" s="110"/>
    </row>
    <row r="4" spans="1:4">
      <c r="A4" s="99" t="s">
        <v>0</v>
      </c>
      <c r="B4" s="100" t="s">
        <v>1</v>
      </c>
      <c r="C4" s="101" t="s">
        <v>2</v>
      </c>
      <c r="D4" s="101" t="s">
        <v>3</v>
      </c>
    </row>
    <row r="5" spans="1:4">
      <c r="A5" s="99"/>
      <c r="B5" s="100"/>
      <c r="C5" s="101"/>
      <c r="D5" s="101"/>
    </row>
    <row r="6" spans="1:4">
      <c r="A6" s="27">
        <v>1</v>
      </c>
      <c r="B6" s="28">
        <v>2</v>
      </c>
      <c r="C6" s="27">
        <v>3</v>
      </c>
      <c r="D6" s="27">
        <v>4</v>
      </c>
    </row>
    <row r="7" spans="1:4" ht="31.5" customHeight="1">
      <c r="A7" s="29">
        <v>1</v>
      </c>
      <c r="B7" s="30" t="s">
        <v>64</v>
      </c>
      <c r="C7" s="29" t="s">
        <v>11</v>
      </c>
      <c r="D7" s="31">
        <v>0.82</v>
      </c>
    </row>
    <row r="8" spans="1:4" ht="29.25" customHeight="1">
      <c r="A8" s="29">
        <v>2</v>
      </c>
      <c r="B8" s="30" t="s">
        <v>12</v>
      </c>
      <c r="C8" s="29" t="s">
        <v>13</v>
      </c>
      <c r="D8" s="31">
        <v>28</v>
      </c>
    </row>
    <row r="9" spans="1:4" ht="22.5" customHeight="1">
      <c r="A9" s="29">
        <v>3</v>
      </c>
      <c r="B9" s="30" t="s">
        <v>14</v>
      </c>
      <c r="C9" s="29" t="s">
        <v>13</v>
      </c>
      <c r="D9" s="31">
        <v>45</v>
      </c>
    </row>
    <row r="10" spans="1:4" ht="18.75" customHeight="1">
      <c r="A10" s="29">
        <v>4</v>
      </c>
      <c r="B10" s="30" t="s">
        <v>15</v>
      </c>
      <c r="C10" s="29" t="s">
        <v>13</v>
      </c>
      <c r="D10" s="31">
        <v>14</v>
      </c>
    </row>
    <row r="11" spans="1:4" ht="33.75" customHeight="1">
      <c r="A11" s="29">
        <v>5</v>
      </c>
      <c r="B11" s="30" t="s">
        <v>16</v>
      </c>
      <c r="C11" s="29" t="s">
        <v>17</v>
      </c>
      <c r="D11" s="31">
        <v>30</v>
      </c>
    </row>
    <row r="12" spans="1:4" ht="22.5" customHeight="1">
      <c r="A12" s="29">
        <v>6</v>
      </c>
      <c r="B12" s="30" t="s">
        <v>18</v>
      </c>
      <c r="C12" s="29" t="s">
        <v>19</v>
      </c>
      <c r="D12" s="31">
        <v>2</v>
      </c>
    </row>
    <row r="13" spans="1:4" ht="21" customHeight="1">
      <c r="A13" s="29">
        <v>7</v>
      </c>
      <c r="B13" s="30" t="s">
        <v>20</v>
      </c>
      <c r="C13" s="29" t="s">
        <v>19</v>
      </c>
      <c r="D13" s="31">
        <v>2</v>
      </c>
    </row>
    <row r="14" spans="1:4" ht="22.5" customHeight="1">
      <c r="A14" s="29">
        <v>8</v>
      </c>
      <c r="B14" s="30" t="s">
        <v>21</v>
      </c>
      <c r="C14" s="29" t="s">
        <v>19</v>
      </c>
      <c r="D14" s="31">
        <v>2</v>
      </c>
    </row>
    <row r="15" spans="1:4" ht="18.75" customHeight="1">
      <c r="A15" s="29">
        <v>9</v>
      </c>
      <c r="B15" s="30" t="s">
        <v>22</v>
      </c>
      <c r="C15" s="29" t="s">
        <v>19</v>
      </c>
      <c r="D15" s="31">
        <v>4</v>
      </c>
    </row>
    <row r="16" spans="1:4" ht="22.5" customHeight="1">
      <c r="A16" s="29">
        <v>10</v>
      </c>
      <c r="B16" s="30" t="s">
        <v>23</v>
      </c>
      <c r="C16" s="29" t="s">
        <v>19</v>
      </c>
      <c r="D16" s="31">
        <v>4</v>
      </c>
    </row>
    <row r="17" spans="1:4" ht="27.75" customHeight="1">
      <c r="A17" s="29">
        <v>11</v>
      </c>
      <c r="B17" s="30" t="s">
        <v>24</v>
      </c>
      <c r="C17" s="29" t="s">
        <v>19</v>
      </c>
      <c r="D17" s="31">
        <v>2</v>
      </c>
    </row>
    <row r="18" spans="1:4" ht="31.5" customHeight="1">
      <c r="A18" s="29">
        <v>12</v>
      </c>
      <c r="B18" s="30" t="s">
        <v>25</v>
      </c>
      <c r="C18" s="29" t="s">
        <v>17</v>
      </c>
      <c r="D18" s="31">
        <v>3</v>
      </c>
    </row>
    <row r="19" spans="1:4" ht="24" customHeight="1">
      <c r="A19" s="29">
        <v>13</v>
      </c>
      <c r="B19" s="32" t="s">
        <v>26</v>
      </c>
      <c r="C19" s="29" t="s">
        <v>13</v>
      </c>
      <c r="D19" s="31">
        <v>10</v>
      </c>
    </row>
    <row r="20" spans="1:4" ht="25.5" customHeight="1">
      <c r="A20" s="29">
        <v>14</v>
      </c>
      <c r="B20" s="33" t="s">
        <v>27</v>
      </c>
      <c r="C20" s="29" t="s">
        <v>13</v>
      </c>
      <c r="D20" s="31">
        <v>5.6</v>
      </c>
    </row>
    <row r="21" spans="1:4" ht="20.25" customHeight="1">
      <c r="A21" s="29">
        <v>15</v>
      </c>
      <c r="B21" s="30" t="s">
        <v>28</v>
      </c>
      <c r="C21" s="29" t="s">
        <v>13</v>
      </c>
      <c r="D21" s="31">
        <v>46</v>
      </c>
    </row>
    <row r="22" spans="1:4" ht="22.5" customHeight="1">
      <c r="A22" s="29">
        <v>16</v>
      </c>
      <c r="B22" s="30" t="s">
        <v>83</v>
      </c>
      <c r="C22" s="29" t="s">
        <v>30</v>
      </c>
      <c r="D22" s="31">
        <v>1</v>
      </c>
    </row>
    <row r="23" spans="1:4" ht="29.25" customHeight="1">
      <c r="A23" s="29">
        <v>17</v>
      </c>
      <c r="B23" s="30" t="s">
        <v>31</v>
      </c>
      <c r="C23" s="34" t="s">
        <v>30</v>
      </c>
      <c r="D23" s="31">
        <v>1</v>
      </c>
    </row>
    <row r="24" spans="1:4" ht="48.75" customHeight="1">
      <c r="A24" s="29">
        <v>18</v>
      </c>
      <c r="B24" s="30" t="s">
        <v>32</v>
      </c>
      <c r="C24" s="29" t="s">
        <v>30</v>
      </c>
      <c r="D24" s="31">
        <v>1</v>
      </c>
    </row>
    <row r="25" spans="1:4" ht="34.5" customHeight="1">
      <c r="A25" s="29">
        <v>19</v>
      </c>
      <c r="B25" s="33" t="s">
        <v>33</v>
      </c>
      <c r="C25" s="29" t="s">
        <v>30</v>
      </c>
      <c r="D25" s="31">
        <v>1</v>
      </c>
    </row>
    <row r="26" spans="1:4" ht="20.25" customHeight="1">
      <c r="A26" s="29">
        <v>20</v>
      </c>
      <c r="B26" s="33" t="s">
        <v>34</v>
      </c>
      <c r="C26" s="34" t="s">
        <v>30</v>
      </c>
      <c r="D26" s="31">
        <v>1</v>
      </c>
    </row>
    <row r="27" spans="1:4" ht="45.75" customHeight="1">
      <c r="A27" s="29">
        <v>21</v>
      </c>
      <c r="B27" s="30" t="s">
        <v>35</v>
      </c>
      <c r="C27" s="29" t="s">
        <v>30</v>
      </c>
      <c r="D27" s="31">
        <v>1</v>
      </c>
    </row>
    <row r="28" spans="1:4" ht="20.25" customHeight="1">
      <c r="A28" s="29">
        <v>22</v>
      </c>
      <c r="B28" s="33" t="s">
        <v>36</v>
      </c>
      <c r="C28" s="29" t="s">
        <v>19</v>
      </c>
      <c r="D28" s="31">
        <v>1</v>
      </c>
    </row>
    <row r="29" spans="1:4" ht="30.75" customHeight="1">
      <c r="A29" s="29">
        <v>23</v>
      </c>
      <c r="B29" s="33" t="s">
        <v>37</v>
      </c>
      <c r="C29" s="29" t="s">
        <v>17</v>
      </c>
      <c r="D29" s="31">
        <v>20</v>
      </c>
    </row>
    <row r="30" spans="1:4" ht="21.75" customHeight="1">
      <c r="A30" s="29">
        <v>24</v>
      </c>
      <c r="B30" s="33" t="s">
        <v>38</v>
      </c>
      <c r="C30" s="29" t="s">
        <v>19</v>
      </c>
      <c r="D30" s="31">
        <v>14</v>
      </c>
    </row>
    <row r="31" spans="1:4" ht="24.75" customHeight="1">
      <c r="A31" s="29">
        <v>25</v>
      </c>
      <c r="B31" s="33" t="s">
        <v>39</v>
      </c>
      <c r="C31" s="29" t="s">
        <v>17</v>
      </c>
      <c r="D31" s="31">
        <v>8</v>
      </c>
    </row>
    <row r="32" spans="1:4" ht="24.75" customHeight="1">
      <c r="A32" s="29">
        <v>26</v>
      </c>
      <c r="B32" s="33" t="s">
        <v>40</v>
      </c>
      <c r="C32" s="29" t="s">
        <v>19</v>
      </c>
      <c r="D32" s="31">
        <v>5</v>
      </c>
    </row>
    <row r="33" spans="1:4" ht="22.5" customHeight="1">
      <c r="A33" s="29">
        <v>27</v>
      </c>
      <c r="B33" s="33" t="s">
        <v>41</v>
      </c>
      <c r="C33" s="29" t="s">
        <v>17</v>
      </c>
      <c r="D33" s="31">
        <v>7</v>
      </c>
    </row>
    <row r="34" spans="1:4" ht="20.25" customHeight="1">
      <c r="A34" s="29">
        <v>28</v>
      </c>
      <c r="B34" s="33" t="s">
        <v>42</v>
      </c>
      <c r="C34" s="29" t="s">
        <v>19</v>
      </c>
      <c r="D34" s="31">
        <v>7</v>
      </c>
    </row>
    <row r="35" spans="1:4" ht="24" customHeight="1">
      <c r="A35" s="29">
        <v>29</v>
      </c>
      <c r="B35" s="33" t="s">
        <v>43</v>
      </c>
      <c r="C35" s="29" t="s">
        <v>13</v>
      </c>
      <c r="D35" s="31">
        <v>35</v>
      </c>
    </row>
    <row r="36" spans="1:4" ht="21" customHeight="1">
      <c r="A36" s="29">
        <v>30</v>
      </c>
      <c r="B36" s="33" t="s">
        <v>44</v>
      </c>
      <c r="C36" s="29" t="s">
        <v>13</v>
      </c>
      <c r="D36" s="31">
        <v>14</v>
      </c>
    </row>
    <row r="37" spans="1:4" ht="24.75" customHeight="1">
      <c r="A37" s="29">
        <v>31</v>
      </c>
      <c r="B37" s="33" t="s">
        <v>45</v>
      </c>
      <c r="C37" s="29" t="s">
        <v>13</v>
      </c>
      <c r="D37" s="31">
        <v>14</v>
      </c>
    </row>
    <row r="38" spans="1:4" ht="30" customHeight="1">
      <c r="A38" s="29">
        <v>32</v>
      </c>
      <c r="B38" s="33" t="s">
        <v>46</v>
      </c>
      <c r="C38" s="29" t="s">
        <v>13</v>
      </c>
      <c r="D38" s="31">
        <v>6</v>
      </c>
    </row>
    <row r="39" spans="1:4" ht="22.5" customHeight="1">
      <c r="A39" s="29">
        <v>33</v>
      </c>
      <c r="B39" s="33" t="s">
        <v>47</v>
      </c>
      <c r="C39" s="29" t="s">
        <v>13</v>
      </c>
      <c r="D39" s="31">
        <v>57</v>
      </c>
    </row>
    <row r="40" spans="1:4" ht="24" customHeight="1">
      <c r="A40" s="29">
        <v>34</v>
      </c>
      <c r="B40" s="33" t="s">
        <v>48</v>
      </c>
      <c r="C40" s="29" t="s">
        <v>13</v>
      </c>
      <c r="D40" s="31">
        <v>57</v>
      </c>
    </row>
    <row r="41" spans="1:4">
      <c r="A41" s="36">
        <v>1</v>
      </c>
      <c r="B41" s="37" t="s">
        <v>53</v>
      </c>
      <c r="C41" s="38" t="s">
        <v>17</v>
      </c>
      <c r="D41" s="38">
        <v>70</v>
      </c>
    </row>
    <row r="42" spans="1:4">
      <c r="A42" s="36">
        <v>2</v>
      </c>
      <c r="B42" s="40" t="s">
        <v>54</v>
      </c>
      <c r="C42" s="38" t="s">
        <v>17</v>
      </c>
      <c r="D42" s="58">
        <v>70</v>
      </c>
    </row>
    <row r="43" spans="1:4" ht="32.25" customHeight="1">
      <c r="A43" s="58">
        <v>3</v>
      </c>
      <c r="B43" s="73" t="s">
        <v>77</v>
      </c>
      <c r="C43" s="29" t="s">
        <v>11</v>
      </c>
      <c r="D43" s="58">
        <v>8.4</v>
      </c>
    </row>
    <row r="44" spans="1:4">
      <c r="A44" s="58">
        <v>4</v>
      </c>
      <c r="B44" s="40" t="s">
        <v>66</v>
      </c>
      <c r="C44" s="41" t="s">
        <v>19</v>
      </c>
      <c r="D44" s="58">
        <v>1</v>
      </c>
    </row>
    <row r="45" spans="1:4">
      <c r="A45" s="29">
        <v>5</v>
      </c>
      <c r="B45" s="42" t="s">
        <v>67</v>
      </c>
      <c r="C45" s="38" t="s">
        <v>17</v>
      </c>
      <c r="D45" s="29">
        <v>70</v>
      </c>
    </row>
    <row r="47" spans="1:4">
      <c r="B47" s="75"/>
    </row>
    <row r="48" spans="1:4">
      <c r="B48" s="75" t="s">
        <v>79</v>
      </c>
    </row>
  </sheetData>
  <mergeCells count="5">
    <mergeCell ref="A4:A5"/>
    <mergeCell ref="B4:B5"/>
    <mergeCell ref="C4:C5"/>
    <mergeCell ref="D4:D5"/>
    <mergeCell ref="A2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ხარჯთაღრიცხვა</vt:lpstr>
      <vt:lpstr>კალ. გრაფიკი</vt:lpstr>
      <vt:lpstr>მოც. უწყისი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2018-06-05T09:59:32Z</dcterms:modified>
</cp:coreProperties>
</file>