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30" tabRatio="920" activeTab="0"/>
  </bookViews>
  <sheets>
    <sheet name="ხარჯთაღრიცხვა" sheetId="1" r:id="rId1"/>
  </sheets>
  <definedNames>
    <definedName name="_xlnm.Print_Area" localSheetId="0">'ხარჯთაღრიცხვა'!$A$1:$O$75</definedName>
    <definedName name="_xlnm.Print_Titles" localSheetId="0">'ხარჯთაღრიცხვა'!$9:$9</definedName>
  </definedNames>
  <calcPr fullCalcOnLoad="1"/>
</workbook>
</file>

<file path=xl/sharedStrings.xml><?xml version="1.0" encoding="utf-8"?>
<sst xmlns="http://schemas.openxmlformats.org/spreadsheetml/2006/main" count="180" uniqueCount="114">
  <si>
    <t>N</t>
  </si>
  <si>
    <t>ჯამი</t>
  </si>
  <si>
    <t>სულ ხარჯთაღიცხვით</t>
  </si>
  <si>
    <t>მ3</t>
  </si>
  <si>
    <t>მ</t>
  </si>
  <si>
    <t>განზ. ერთ.</t>
  </si>
  <si>
    <t>რაოდე-ნობა</t>
  </si>
  <si>
    <t>(ლარი)</t>
  </si>
  <si>
    <t xml:space="preserve">    მასალები</t>
  </si>
  <si>
    <t>ტ</t>
  </si>
  <si>
    <t xml:space="preserve">   სულ</t>
  </si>
  <si>
    <t>ერთ.ფასი</t>
  </si>
  <si>
    <t>მანქ.მექ-ზმები (ლ)</t>
  </si>
  <si>
    <t xml:space="preserve"> შიფრი</t>
  </si>
  <si>
    <t xml:space="preserve">სამუშაოს დასახელება </t>
  </si>
  <si>
    <t xml:space="preserve">   ხელფასი (ლ)</t>
  </si>
  <si>
    <t xml:space="preserve">  ჯამი</t>
  </si>
  <si>
    <t>სრფ-15</t>
  </si>
  <si>
    <t>მ2</t>
  </si>
  <si>
    <t>23-1-1</t>
  </si>
  <si>
    <t>ქვიშის ჩაყრა დატკეპნით მილის ქვეშ 10სმ, ზემოდან 20 სმ</t>
  </si>
  <si>
    <t>1-31-6
1-118-11</t>
  </si>
  <si>
    <t>ც</t>
  </si>
  <si>
    <t>22-30-1</t>
  </si>
  <si>
    <t xml:space="preserve">8-4-7            </t>
  </si>
  <si>
    <t>ჭის გარე ზედაპირის ჰიდროიზოლაცია ბიტუმის მასტიკით 2 ფენად</t>
  </si>
  <si>
    <t xml:space="preserve">1-31-3                  1-118-11 </t>
  </si>
  <si>
    <t xml:space="preserve">1-31-3       1-118-11 </t>
  </si>
  <si>
    <t>თხრილის შევსება ბალასტით მექანიზმის გამოყენებით, დატკეპნა</t>
  </si>
  <si>
    <t>სულ პირდაპირი ხარჯები</t>
  </si>
  <si>
    <t>1-22-16</t>
  </si>
  <si>
    <t>IV კატ. გრუნტის დამუშავება ექსკავატორით ჩამჩის მოცულობით 0.5 მ3  ა/მ დატვირთვით</t>
  </si>
  <si>
    <r>
      <t xml:space="preserve">1-78-4
</t>
    </r>
    <r>
      <rPr>
        <sz val="11"/>
        <rFont val="AcadNusx"/>
        <family val="0"/>
      </rPr>
      <t>$</t>
    </r>
    <r>
      <rPr>
        <sz val="11"/>
        <rFont val="Sylfaen"/>
        <family val="1"/>
      </rPr>
      <t>E1-22
1-ა</t>
    </r>
  </si>
  <si>
    <t>IV კატ. გრუნტის დამუშავება ხელით, ავტოთვითმცლელზე დატვირთვით</t>
  </si>
  <si>
    <t>ადგ.</t>
  </si>
  <si>
    <t>27-9-4</t>
  </si>
  <si>
    <t>ასფალტის საფარის მოხსნა სისქით 10 სმ სანგრევი ჩაქუჩით</t>
  </si>
  <si>
    <t>ЕНиР 1-3-2        სრფ-15</t>
  </si>
  <si>
    <t>27-42-3
27-42-4
27-42-5
27-42-6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</si>
  <si>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</si>
  <si>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IV კატ. გრუნტის დამუშავება ექსკავატორით ჩამჩის მოცულობით 0.5 მ3, გვერდზე დაყრა</t>
  </si>
  <si>
    <t>1-11-16</t>
  </si>
  <si>
    <t>თხრილის შევსება ღორღით მექანიზმის გამოყენებით, დატკეპნა</t>
  </si>
  <si>
    <t>22-23-1</t>
  </si>
  <si>
    <t>8-3-2</t>
  </si>
  <si>
    <t xml:space="preserve">ჭების ქვეშ ხრეშის ბალიშის მოწყობა </t>
  </si>
  <si>
    <t>1-29-3
1-118-11</t>
  </si>
  <si>
    <t>22-27-4</t>
  </si>
  <si>
    <t>საპროექტო ფოლადის მილის D150 მმ შეჭრა არსებულ ფოლადის D150 მმ ქსელში</t>
  </si>
  <si>
    <t>§ Е22-2-11
ცხ.1 პ.1 ბ</t>
  </si>
  <si>
    <t>გადაჭ.   რაოდ.</t>
  </si>
  <si>
    <t>ფოლადის არსებული D 32 მმ-იანი მილის ჩაჭრა</t>
  </si>
  <si>
    <t>22-29-1</t>
  </si>
  <si>
    <t>ფოლადის დ=32 მმ მილის დახშობა შეძენა, მოწყობა</t>
  </si>
  <si>
    <t>22-5-5
22-14-5</t>
  </si>
  <si>
    <t>22-20-5</t>
  </si>
  <si>
    <t xml:space="preserve">ფოლადის მილის (ქარხნულად იზოლირებული) დ=150/4.5 მმ შეძენა, მონტაჟი, ჰიდრავლიკური გამოცდა </t>
  </si>
  <si>
    <t>ფოლადის მილის გარეცხვა ქლორიანი წყლით დ=150/4.5 მმ</t>
  </si>
  <si>
    <t>22-8-5
22-20-5</t>
  </si>
  <si>
    <t xml:space="preserve">წყალსადენის პოლიეთილენის მილის შეძენა, მონტაჟი- ჰიდრავლიკური გამოცდით და გარეცხვა ქლორიანი წყლით  PE 100 SDR 11 PN 16 დ=160 მმ </t>
  </si>
  <si>
    <t>22-8-2
22-20-1</t>
  </si>
  <si>
    <t xml:space="preserve">წყალსადენის პოლიეთილენის მილის შეძენა, მონტაჟი- ჰიდრავლიკური გამოცდით და გარეცხვა ქლორიანი წყლით  PE 100 SDR 11 PN 16 დ=63  მმ </t>
  </si>
  <si>
    <t>26-15-4.</t>
  </si>
  <si>
    <t>თბოსაიზოლაციო მასალით დ=160 მმ მილის შეფუთვა (35 მ)</t>
  </si>
  <si>
    <t>22-22-5</t>
  </si>
  <si>
    <t>13-15-3</t>
  </si>
  <si>
    <t>ლითონის ელემენტების შეღებვა ანტიკოროზიული ლაქით</t>
  </si>
  <si>
    <t>22-29-5</t>
  </si>
  <si>
    <t>22-29-2</t>
  </si>
  <si>
    <t>ცალი</t>
  </si>
  <si>
    <t>ადაპტორის მილტუჩით შეძენა და მოწყობა დ-160 მმ</t>
  </si>
  <si>
    <t>ადაპტორის მილტუჩით შეძენა და მოწყობა დ-63 მმ</t>
  </si>
  <si>
    <t>პოლიეთილენის ქურო უნაგირის შეძენა და მოწყობა 160X32 მმ</t>
  </si>
  <si>
    <t>22-24-5</t>
  </si>
  <si>
    <t>22-24-1</t>
  </si>
  <si>
    <t xml:space="preserve">ურდულის შეძენა და მონტაჟი დ-50 მმ </t>
  </si>
  <si>
    <t>ურდულის შეძენა და მონტაჟი დ-150 მმ</t>
  </si>
  <si>
    <t xml:space="preserve">ვენტილი შეძენა და მონტაჟი დ-25 მმ </t>
  </si>
  <si>
    <t>18-14-1</t>
  </si>
  <si>
    <t>16-18-1</t>
  </si>
  <si>
    <t>22-23-2</t>
  </si>
  <si>
    <t xml:space="preserve">ვანტუზის შეძენა და მონტაჟი დ-50 მმ </t>
  </si>
  <si>
    <t>ფილტრის შეძენა და მოწყობა დ-25 მმ</t>
  </si>
  <si>
    <t xml:space="preserve">წყალმზომისა და მოძრავი ქანჩების შეძენა და მოწყობა დ-25 მმ </t>
  </si>
  <si>
    <t>პოლიეთილენის სამკაპის შეძენა მოწყობა დ=160X63 მმ</t>
  </si>
  <si>
    <t>მისადუღებელი მილტუჩის შეძენა, მოწყობა დ=150 მმ</t>
  </si>
  <si>
    <t>პოლიეთილენის წამგვარის შეძენა მოწყობა დ=160 მმ 165º</t>
  </si>
  <si>
    <t>პოლიეთილენის წამგვარის შეძენა მოწყობა დ=160 მმ 90º</t>
  </si>
  <si>
    <t>ელფუზური ქუროს შეძენა მოწყობა დ=160 მმ</t>
  </si>
  <si>
    <t>პოლიეთილენის ელ. ქუროს შეძენა მოწყობა დ=63 მმ</t>
  </si>
  <si>
    <t>პოლიეთილენის ელ. მუხლის შეძენა მოწყობა დ=25 მმ</t>
  </si>
  <si>
    <t xml:space="preserve">დამტვრეული ასფალტის ნატეხების დატვირთვა ავ/თვითმც. </t>
  </si>
  <si>
    <t>გრუნტის ავტოთვითმცლელით გატანა ნაგავსაყრელზე</t>
  </si>
  <si>
    <t xml:space="preserve">რ/ბ ანაკრები წრიული ჭის 
 შეძენა-მონტაჟი, რკბ. ძირის ფილით, რკბ რგოლებით, რკბ. გადახურვის ფილა თუჯის ხუფით დ=1500 მმ H-1.0 მ  </t>
  </si>
  <si>
    <t>რ/ბ ანაკრები წრიული ჭის                  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</t>
  </si>
  <si>
    <t>ჩობალის შეძენა და მოწყობა დ=250 მმ</t>
  </si>
  <si>
    <t>ჩობალის შეძენა და მოწყობა დ=150 მმ</t>
  </si>
  <si>
    <t xml:space="preserve">ფოლადის მილყელის შეძენა და მოწყობა დ=150 მმ </t>
  </si>
  <si>
    <t xml:space="preserve">პოლიეთ/ფოლადზე გადამყვანის შეძენა და მოწყობა დ=32X25 მმ      </t>
  </si>
  <si>
    <t xml:space="preserve">დამაკავშირებელი მილყელის შეძენა და მოწყობა დ=25 მმ ორივე მხრიდან გ.ხ. </t>
  </si>
  <si>
    <t>ჩასაკეთებელი დეტალის დ=150 მმ შეძენა და მოწყობა</t>
  </si>
  <si>
    <t xml:space="preserve">ფოლადის მუხლის შეძენა და მოწყობა დ=150 მმ 90º </t>
  </si>
  <si>
    <t xml:space="preserve">ზედნადები ხარჯები სამშენებლო სამუშაოებზე </t>
  </si>
  <si>
    <t xml:space="preserve">გეგმიური მოგება </t>
  </si>
  <si>
    <t xml:space="preserve">დ.ღ.გ. </t>
  </si>
  <si>
    <t>გაუთვალისწინებელი ხარჯები</t>
  </si>
  <si>
    <t>ადგილობრივი გრუნტის უკუჩაყრა თხრილში10 მ-ზე გადაადგილებით და დატკეპნა</t>
  </si>
  <si>
    <t>წყალსადენის ჭის შემოზვინვა ადგილობრივი გრუნტით 10 მ-ზე გადაადგილებით და დატკეპნა</t>
  </si>
  <si>
    <t>ქ. თბილისში, მახათას მთაზე მშენებარე ივერიის ღვთისმშობლის ტაძრისა და კომპლექსის წყალსადენის გარე ქსელის მოწყობის  სამუშაოები</t>
  </si>
  <si>
    <t xml:space="preserve">ხარჯთაღრიცხვა </t>
  </si>
  <si>
    <t>დანართი N1</t>
  </si>
  <si>
    <t>ერთეულის ზღვრული ფასები</t>
  </si>
  <si>
    <t>%</t>
  </si>
  <si>
    <t xml:space="preserve"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Excel-ის ფორმატის ფაილის სახით, დანართი N1–ის მიხედვით.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3.გაუთვალისიწნებელი ხარჯი (3%) არის უცვლელი.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</si>
</sst>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0.00000"/>
    <numFmt numFmtId="180" formatCode="[$-10409]#,##0.0000;\-#,##0.0000;0.0000"/>
    <numFmt numFmtId="181" formatCode="0.000000"/>
    <numFmt numFmtId="182" formatCode="#,##0.0000_);\(#,##0.0000\)"/>
    <numFmt numFmtId="183" formatCode="0.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ylfaen"/>
      <family val="1"/>
    </font>
    <font>
      <b/>
      <sz val="12"/>
      <color indexed="10"/>
      <name val="Sylfaen"/>
      <family val="1"/>
    </font>
    <font>
      <b/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ylfaen"/>
      <family val="1"/>
    </font>
    <font>
      <b/>
      <sz val="12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33" borderId="10" xfId="66" applyFont="1" applyFill="1" applyBorder="1" applyAlignment="1">
      <alignment horizontal="center" vertical="center" wrapText="1"/>
      <protection/>
    </xf>
    <xf numFmtId="0" fontId="6" fillId="33" borderId="11" xfId="66" applyFont="1" applyFill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1" fontId="6" fillId="0" borderId="11" xfId="66" applyNumberFormat="1" applyFont="1" applyBorder="1" applyAlignment="1">
      <alignment horizontal="center" vertical="center" wrapText="1"/>
      <protection/>
    </xf>
    <xf numFmtId="0" fontId="6" fillId="33" borderId="10" xfId="66" applyFont="1" applyFill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33" borderId="19" xfId="66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0" xfId="66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7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vertical="center"/>
    </xf>
    <xf numFmtId="2" fontId="4" fillId="33" borderId="10" xfId="66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2" fontId="4" fillId="33" borderId="19" xfId="66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1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44" applyNumberFormat="1" applyFont="1" applyFill="1" applyBorder="1" applyAlignment="1">
      <alignment horizontal="center" vertical="center"/>
    </xf>
    <xf numFmtId="2" fontId="4" fillId="33" borderId="10" xfId="44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2" fontId="4" fillId="33" borderId="10" xfId="44" applyNumberFormat="1" applyFont="1" applyFill="1" applyBorder="1" applyAlignment="1" applyProtection="1">
      <alignment horizontal="center" vertical="center"/>
      <protection locked="0"/>
    </xf>
    <xf numFmtId="177" fontId="4" fillId="33" borderId="10" xfId="44" applyNumberFormat="1" applyFont="1" applyFill="1" applyBorder="1" applyAlignment="1">
      <alignment horizontal="center" vertical="center"/>
    </xf>
    <xf numFmtId="0" fontId="4" fillId="33" borderId="10" xfId="65" applyFont="1" applyFill="1" applyBorder="1" applyAlignment="1">
      <alignment horizontal="left" vertical="center" wrapText="1"/>
      <protection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Лист1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5"/>
  <sheetViews>
    <sheetView tabSelected="1" zoomScalePageLayoutView="0" workbookViewId="0" topLeftCell="A7">
      <selection activeCell="I23" sqref="I23"/>
    </sheetView>
  </sheetViews>
  <sheetFormatPr defaultColWidth="9.00390625" defaultRowHeight="12.75"/>
  <cols>
    <col min="1" max="1" width="4.75390625" style="15" customWidth="1"/>
    <col min="2" max="2" width="12.00390625" style="33" customWidth="1"/>
    <col min="3" max="3" width="37.625" style="15" customWidth="1"/>
    <col min="4" max="4" width="8.625" style="15" customWidth="1"/>
    <col min="5" max="5" width="12.625" style="15" bestFit="1" customWidth="1"/>
    <col min="6" max="6" width="13.875" style="15" customWidth="1"/>
    <col min="7" max="7" width="11.25390625" style="15" customWidth="1"/>
    <col min="8" max="8" width="12.125" style="15" customWidth="1"/>
    <col min="9" max="9" width="13.75390625" style="15" customWidth="1"/>
    <col min="10" max="10" width="10.375" style="15" customWidth="1"/>
    <col min="11" max="11" width="11.125" style="15" customWidth="1"/>
    <col min="12" max="12" width="14.00390625" style="15" customWidth="1"/>
    <col min="13" max="13" width="10.25390625" style="15" customWidth="1"/>
    <col min="14" max="14" width="11.00390625" style="15" customWidth="1"/>
    <col min="15" max="15" width="14.875" style="15" customWidth="1"/>
    <col min="16" max="16" width="9.125" style="15" customWidth="1"/>
    <col min="17" max="17" width="10.75390625" style="15" bestFit="1" customWidth="1"/>
    <col min="18" max="19" width="12.875" style="15" customWidth="1"/>
    <col min="20" max="20" width="10.125" style="15" bestFit="1" customWidth="1"/>
    <col min="21" max="21" width="9.125" style="15" customWidth="1"/>
    <col min="22" max="22" width="10.125" style="15" bestFit="1" customWidth="1"/>
    <col min="23" max="23" width="9.625" style="15" bestFit="1" customWidth="1"/>
    <col min="24" max="24" width="10.125" style="15" bestFit="1" customWidth="1"/>
    <col min="25" max="16384" width="9.125" style="15" customWidth="1"/>
  </cols>
  <sheetData>
    <row r="2" spans="1:15" ht="18">
      <c r="A2" s="73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8">
      <c r="A3" s="67" t="s">
        <v>109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0.5" customHeight="1">
      <c r="A4" s="20"/>
      <c r="B4" s="21"/>
      <c r="C4" s="20"/>
      <c r="D4" s="20"/>
      <c r="E4" s="20"/>
      <c r="F4" s="63"/>
      <c r="G4" s="20"/>
      <c r="H4" s="20"/>
      <c r="I4" s="63"/>
      <c r="J4" s="20"/>
      <c r="K4" s="20"/>
      <c r="L4" s="63"/>
      <c r="M4" s="20"/>
      <c r="N4" s="20"/>
      <c r="O4" s="20"/>
    </row>
    <row r="5" spans="1:15" ht="36" customHeight="1">
      <c r="A5" s="68" t="s">
        <v>108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2.75" customHeight="1" thickBot="1">
      <c r="A6" s="20"/>
      <c r="B6" s="21"/>
      <c r="C6" s="20"/>
      <c r="D6" s="20"/>
      <c r="E6" s="20"/>
      <c r="F6" s="63"/>
      <c r="G6" s="20"/>
      <c r="H6" s="20"/>
      <c r="I6" s="63"/>
      <c r="J6" s="20"/>
      <c r="K6" s="20"/>
      <c r="L6" s="63"/>
      <c r="M6" s="20"/>
      <c r="N6" s="20"/>
      <c r="O6" s="20"/>
    </row>
    <row r="7" spans="1:15" ht="18" customHeight="1">
      <c r="A7" s="69" t="s">
        <v>0</v>
      </c>
      <c r="B7" s="71" t="s">
        <v>13</v>
      </c>
      <c r="C7" s="64" t="s">
        <v>14</v>
      </c>
      <c r="D7" s="64" t="s">
        <v>5</v>
      </c>
      <c r="E7" s="64" t="s">
        <v>6</v>
      </c>
      <c r="F7" s="74" t="s">
        <v>111</v>
      </c>
      <c r="G7" s="66" t="s">
        <v>8</v>
      </c>
      <c r="H7" s="66"/>
      <c r="I7" s="74" t="s">
        <v>111</v>
      </c>
      <c r="J7" s="66" t="s">
        <v>15</v>
      </c>
      <c r="K7" s="66"/>
      <c r="L7" s="74" t="s">
        <v>111</v>
      </c>
      <c r="M7" s="64" t="s">
        <v>12</v>
      </c>
      <c r="N7" s="64"/>
      <c r="O7" s="22" t="s">
        <v>10</v>
      </c>
    </row>
    <row r="8" spans="1:15" ht="39.75" customHeight="1" thickBot="1">
      <c r="A8" s="70"/>
      <c r="B8" s="72"/>
      <c r="C8" s="65"/>
      <c r="D8" s="65"/>
      <c r="E8" s="65"/>
      <c r="F8" s="75"/>
      <c r="G8" s="23" t="s">
        <v>11</v>
      </c>
      <c r="H8" s="24" t="s">
        <v>1</v>
      </c>
      <c r="I8" s="75"/>
      <c r="J8" s="23" t="s">
        <v>11</v>
      </c>
      <c r="K8" s="24" t="s">
        <v>1</v>
      </c>
      <c r="L8" s="75"/>
      <c r="M8" s="23" t="s">
        <v>11</v>
      </c>
      <c r="N8" s="24" t="s">
        <v>16</v>
      </c>
      <c r="O8" s="25" t="s">
        <v>7</v>
      </c>
    </row>
    <row r="9" spans="1:15" ht="18">
      <c r="A9" s="26">
        <v>1</v>
      </c>
      <c r="B9" s="27">
        <v>2</v>
      </c>
      <c r="C9" s="28">
        <v>3</v>
      </c>
      <c r="D9" s="28">
        <v>4</v>
      </c>
      <c r="E9" s="28">
        <v>6</v>
      </c>
      <c r="F9" s="28">
        <v>7</v>
      </c>
      <c r="G9" s="29">
        <v>8</v>
      </c>
      <c r="H9" s="30">
        <v>9</v>
      </c>
      <c r="I9" s="30">
        <v>10</v>
      </c>
      <c r="J9" s="29">
        <v>11</v>
      </c>
      <c r="K9" s="30">
        <v>12</v>
      </c>
      <c r="L9" s="30">
        <v>13</v>
      </c>
      <c r="M9" s="29">
        <v>14</v>
      </c>
      <c r="N9" s="30">
        <v>15</v>
      </c>
      <c r="O9" s="31">
        <v>16</v>
      </c>
    </row>
    <row r="10" spans="1:15" ht="42.75" customHeight="1">
      <c r="A10" s="13">
        <v>1</v>
      </c>
      <c r="B10" s="18" t="s">
        <v>35</v>
      </c>
      <c r="C10" s="76" t="s">
        <v>36</v>
      </c>
      <c r="D10" s="13" t="s">
        <v>3</v>
      </c>
      <c r="E10" s="14">
        <v>0.42</v>
      </c>
      <c r="F10" s="17">
        <v>0</v>
      </c>
      <c r="G10" s="14"/>
      <c r="H10" s="14">
        <f>E10*G10</f>
        <v>0</v>
      </c>
      <c r="I10" s="17">
        <v>9.6</v>
      </c>
      <c r="J10" s="14"/>
      <c r="K10" s="14">
        <f>E10*J10</f>
        <v>0</v>
      </c>
      <c r="L10" s="17">
        <v>7.15</v>
      </c>
      <c r="M10" s="14"/>
      <c r="N10" s="14">
        <f>E10*M10</f>
        <v>0</v>
      </c>
      <c r="O10" s="14">
        <f>H10+K10+N10</f>
        <v>0</v>
      </c>
    </row>
    <row r="11" spans="1:15" ht="57.75" customHeight="1">
      <c r="A11" s="39">
        <v>2</v>
      </c>
      <c r="B11" s="40" t="s">
        <v>37</v>
      </c>
      <c r="C11" s="76" t="s">
        <v>91</v>
      </c>
      <c r="D11" s="13" t="s">
        <v>3</v>
      </c>
      <c r="E11" s="14">
        <v>0.42</v>
      </c>
      <c r="F11" s="17">
        <v>0</v>
      </c>
      <c r="G11" s="14"/>
      <c r="H11" s="14">
        <f aca="true" t="shared" si="0" ref="H11:H58">E11*G11</f>
        <v>0</v>
      </c>
      <c r="I11" s="17">
        <v>0</v>
      </c>
      <c r="J11" s="14"/>
      <c r="K11" s="14">
        <f aca="true" t="shared" si="1" ref="K11:K58">E11*J11</f>
        <v>0</v>
      </c>
      <c r="L11" s="17">
        <v>1.29</v>
      </c>
      <c r="M11" s="14"/>
      <c r="N11" s="14">
        <f aca="true" t="shared" si="2" ref="N11:N58">E11*M11</f>
        <v>0</v>
      </c>
      <c r="O11" s="14">
        <f aca="true" t="shared" si="3" ref="O11:O58">H11+K11+N11</f>
        <v>0</v>
      </c>
    </row>
    <row r="12" spans="1:15" ht="36">
      <c r="A12" s="41"/>
      <c r="B12" s="42" t="s">
        <v>17</v>
      </c>
      <c r="C12" s="43" t="s">
        <v>92</v>
      </c>
      <c r="D12" s="44" t="s">
        <v>9</v>
      </c>
      <c r="E12" s="14">
        <v>0.84</v>
      </c>
      <c r="F12" s="17">
        <v>0</v>
      </c>
      <c r="G12" s="14"/>
      <c r="H12" s="14">
        <f t="shared" si="0"/>
        <v>0</v>
      </c>
      <c r="I12" s="17">
        <v>0</v>
      </c>
      <c r="J12" s="14"/>
      <c r="K12" s="14">
        <f t="shared" si="1"/>
        <v>0</v>
      </c>
      <c r="L12" s="17">
        <v>9.67</v>
      </c>
      <c r="M12" s="14"/>
      <c r="N12" s="14">
        <f t="shared" si="2"/>
        <v>0</v>
      </c>
      <c r="O12" s="14">
        <f t="shared" si="3"/>
        <v>0</v>
      </c>
    </row>
    <row r="13" spans="1:18" s="1" customFormat="1" ht="76.5" customHeight="1">
      <c r="A13" s="4">
        <v>3</v>
      </c>
      <c r="B13" s="5" t="s">
        <v>41</v>
      </c>
      <c r="C13" s="77" t="s">
        <v>40</v>
      </c>
      <c r="D13" s="6" t="s">
        <v>3</v>
      </c>
      <c r="E13" s="7">
        <v>689</v>
      </c>
      <c r="F13" s="17">
        <v>0</v>
      </c>
      <c r="G13" s="14"/>
      <c r="H13" s="14">
        <f t="shared" si="0"/>
        <v>0</v>
      </c>
      <c r="I13" s="17">
        <v>0.13</v>
      </c>
      <c r="J13" s="14"/>
      <c r="K13" s="14">
        <f t="shared" si="1"/>
        <v>0</v>
      </c>
      <c r="L13" s="17">
        <v>2.47</v>
      </c>
      <c r="M13" s="14"/>
      <c r="N13" s="14">
        <f t="shared" si="2"/>
        <v>0</v>
      </c>
      <c r="O13" s="14">
        <f t="shared" si="3"/>
        <v>0</v>
      </c>
      <c r="P13" s="11"/>
      <c r="Q13" s="11"/>
      <c r="R13" s="15"/>
    </row>
    <row r="14" spans="1:18" s="1" customFormat="1" ht="76.5" customHeight="1">
      <c r="A14" s="4">
        <v>4</v>
      </c>
      <c r="B14" s="5" t="s">
        <v>30</v>
      </c>
      <c r="C14" s="77" t="s">
        <v>31</v>
      </c>
      <c r="D14" s="6" t="s">
        <v>3</v>
      </c>
      <c r="E14" s="7">
        <v>73.1</v>
      </c>
      <c r="F14" s="17">
        <v>0</v>
      </c>
      <c r="G14" s="14"/>
      <c r="H14" s="14">
        <f t="shared" si="0"/>
        <v>0</v>
      </c>
      <c r="I14" s="17">
        <v>0.16</v>
      </c>
      <c r="J14" s="14"/>
      <c r="K14" s="14">
        <f t="shared" si="1"/>
        <v>0</v>
      </c>
      <c r="L14" s="17">
        <v>3.11</v>
      </c>
      <c r="M14" s="14"/>
      <c r="N14" s="14">
        <f t="shared" si="2"/>
        <v>0</v>
      </c>
      <c r="O14" s="14">
        <f t="shared" si="3"/>
        <v>0</v>
      </c>
      <c r="P14" s="11"/>
      <c r="Q14" s="11"/>
      <c r="R14" s="15"/>
    </row>
    <row r="15" spans="1:18" s="1" customFormat="1" ht="53.25" customHeight="1">
      <c r="A15" s="4">
        <v>5</v>
      </c>
      <c r="B15" s="36" t="s">
        <v>32</v>
      </c>
      <c r="C15" s="77" t="s">
        <v>33</v>
      </c>
      <c r="D15" s="6" t="s">
        <v>3</v>
      </c>
      <c r="E15" s="7">
        <v>104.4</v>
      </c>
      <c r="F15" s="17">
        <v>0</v>
      </c>
      <c r="G15" s="14"/>
      <c r="H15" s="14">
        <f t="shared" si="0"/>
        <v>0</v>
      </c>
      <c r="I15" s="17">
        <v>30.18</v>
      </c>
      <c r="J15" s="14"/>
      <c r="K15" s="14">
        <f t="shared" si="1"/>
        <v>0</v>
      </c>
      <c r="L15" s="17">
        <v>0</v>
      </c>
      <c r="M15" s="14"/>
      <c r="N15" s="14">
        <f t="shared" si="2"/>
        <v>0</v>
      </c>
      <c r="O15" s="14">
        <f t="shared" si="3"/>
        <v>0</v>
      </c>
      <c r="R15" s="15"/>
    </row>
    <row r="16" spans="1:18" s="1" customFormat="1" ht="36">
      <c r="A16" s="37"/>
      <c r="B16" s="38"/>
      <c r="C16" s="9" t="s">
        <v>92</v>
      </c>
      <c r="D16" s="6" t="s">
        <v>9</v>
      </c>
      <c r="E16" s="7">
        <v>355</v>
      </c>
      <c r="F16" s="17">
        <v>0</v>
      </c>
      <c r="G16" s="14"/>
      <c r="H16" s="14">
        <f t="shared" si="0"/>
        <v>0</v>
      </c>
      <c r="I16" s="17">
        <v>0</v>
      </c>
      <c r="J16" s="14"/>
      <c r="K16" s="14">
        <f t="shared" si="1"/>
        <v>0</v>
      </c>
      <c r="L16" s="17">
        <v>9.67</v>
      </c>
      <c r="M16" s="14"/>
      <c r="N16" s="14">
        <f t="shared" si="2"/>
        <v>0</v>
      </c>
      <c r="O16" s="14">
        <f t="shared" si="3"/>
        <v>0</v>
      </c>
      <c r="R16" s="15"/>
    </row>
    <row r="17" spans="1:17" ht="42" customHeight="1">
      <c r="A17" s="12">
        <v>7</v>
      </c>
      <c r="B17" s="18" t="s">
        <v>19</v>
      </c>
      <c r="C17" s="78" t="s">
        <v>20</v>
      </c>
      <c r="D17" s="13" t="s">
        <v>3</v>
      </c>
      <c r="E17" s="14">
        <v>344.8</v>
      </c>
      <c r="F17" s="17">
        <v>30.8</v>
      </c>
      <c r="G17" s="14"/>
      <c r="H17" s="14">
        <f>E17*G17</f>
        <v>0</v>
      </c>
      <c r="I17" s="17">
        <v>10.8</v>
      </c>
      <c r="J17" s="14"/>
      <c r="K17" s="14">
        <f t="shared" si="1"/>
        <v>0</v>
      </c>
      <c r="L17" s="17">
        <v>0</v>
      </c>
      <c r="M17" s="14"/>
      <c r="N17" s="14">
        <f t="shared" si="2"/>
        <v>0</v>
      </c>
      <c r="O17" s="14">
        <f t="shared" si="3"/>
        <v>0</v>
      </c>
      <c r="Q17" s="32"/>
    </row>
    <row r="18" spans="1:15" ht="54" customHeight="1">
      <c r="A18" s="12">
        <v>8</v>
      </c>
      <c r="B18" s="18" t="s">
        <v>26</v>
      </c>
      <c r="C18" s="78" t="s">
        <v>42</v>
      </c>
      <c r="D18" s="13" t="s">
        <v>3</v>
      </c>
      <c r="E18" s="14">
        <v>2.7</v>
      </c>
      <c r="F18" s="17">
        <v>15.95</v>
      </c>
      <c r="G18" s="14"/>
      <c r="H18" s="14">
        <f t="shared" si="0"/>
        <v>0</v>
      </c>
      <c r="I18" s="17">
        <v>0.8</v>
      </c>
      <c r="J18" s="14"/>
      <c r="K18" s="14">
        <f t="shared" si="1"/>
        <v>0</v>
      </c>
      <c r="L18" s="17">
        <v>0.61</v>
      </c>
      <c r="M18" s="14"/>
      <c r="N18" s="14">
        <f t="shared" si="2"/>
        <v>0</v>
      </c>
      <c r="O18" s="14">
        <f t="shared" si="3"/>
        <v>0</v>
      </c>
    </row>
    <row r="19" spans="1:17" ht="56.25" customHeight="1">
      <c r="A19" s="12">
        <v>9</v>
      </c>
      <c r="B19" s="18" t="s">
        <v>27</v>
      </c>
      <c r="C19" s="78" t="s">
        <v>28</v>
      </c>
      <c r="D19" s="13" t="s">
        <v>3</v>
      </c>
      <c r="E19" s="14">
        <v>7.7</v>
      </c>
      <c r="F19" s="17">
        <v>11.55</v>
      </c>
      <c r="G19" s="14"/>
      <c r="H19" s="14">
        <f t="shared" si="0"/>
        <v>0</v>
      </c>
      <c r="I19" s="17">
        <v>0.8</v>
      </c>
      <c r="J19" s="14"/>
      <c r="K19" s="14">
        <f t="shared" si="1"/>
        <v>0</v>
      </c>
      <c r="L19" s="17">
        <v>0.61</v>
      </c>
      <c r="M19" s="14"/>
      <c r="N19" s="14">
        <f t="shared" si="2"/>
        <v>0</v>
      </c>
      <c r="O19" s="14">
        <f t="shared" si="3"/>
        <v>0</v>
      </c>
      <c r="Q19" s="32"/>
    </row>
    <row r="20" spans="1:18" s="1" customFormat="1" ht="72" customHeight="1">
      <c r="A20" s="4">
        <v>10</v>
      </c>
      <c r="B20" s="5" t="s">
        <v>21</v>
      </c>
      <c r="C20" s="77" t="s">
        <v>106</v>
      </c>
      <c r="D20" s="6" t="s">
        <v>3</v>
      </c>
      <c r="E20" s="7">
        <v>672.4</v>
      </c>
      <c r="F20" s="17">
        <v>0</v>
      </c>
      <c r="G20" s="14"/>
      <c r="H20" s="14">
        <f t="shared" si="0"/>
        <v>0</v>
      </c>
      <c r="I20" s="17">
        <v>0.8</v>
      </c>
      <c r="J20" s="14"/>
      <c r="K20" s="14">
        <f t="shared" si="1"/>
        <v>0</v>
      </c>
      <c r="L20" s="17">
        <v>0.62</v>
      </c>
      <c r="M20" s="14"/>
      <c r="N20" s="14">
        <f t="shared" si="2"/>
        <v>0</v>
      </c>
      <c r="O20" s="14">
        <f t="shared" si="3"/>
        <v>0</v>
      </c>
      <c r="R20" s="15"/>
    </row>
    <row r="21" spans="1:15" ht="36" customHeight="1">
      <c r="A21" s="51">
        <v>11</v>
      </c>
      <c r="B21" s="18" t="s">
        <v>44</v>
      </c>
      <c r="C21" s="76" t="s">
        <v>45</v>
      </c>
      <c r="D21" s="16" t="s">
        <v>3</v>
      </c>
      <c r="E21" s="79">
        <v>2.7</v>
      </c>
      <c r="F21" s="17">
        <v>14.67</v>
      </c>
      <c r="G21" s="14"/>
      <c r="H21" s="14">
        <f t="shared" si="0"/>
        <v>0</v>
      </c>
      <c r="I21" s="17">
        <v>6.94</v>
      </c>
      <c r="J21" s="14"/>
      <c r="K21" s="14">
        <f t="shared" si="1"/>
        <v>0</v>
      </c>
      <c r="L21" s="17">
        <v>1.46</v>
      </c>
      <c r="M21" s="14"/>
      <c r="N21" s="14">
        <f t="shared" si="2"/>
        <v>0</v>
      </c>
      <c r="O21" s="14">
        <f t="shared" si="3"/>
        <v>0</v>
      </c>
    </row>
    <row r="22" spans="1:15" ht="75" customHeight="1">
      <c r="A22" s="12">
        <v>12</v>
      </c>
      <c r="B22" s="18" t="s">
        <v>38</v>
      </c>
      <c r="C22" s="76" t="s">
        <v>39</v>
      </c>
      <c r="D22" s="16" t="s">
        <v>18</v>
      </c>
      <c r="E22" s="14">
        <v>4.2</v>
      </c>
      <c r="F22" s="17">
        <v>28.79</v>
      </c>
      <c r="G22" s="14"/>
      <c r="H22" s="14">
        <f t="shared" si="0"/>
        <v>0</v>
      </c>
      <c r="I22" s="17">
        <v>1.12</v>
      </c>
      <c r="J22" s="14"/>
      <c r="K22" s="14">
        <f t="shared" si="1"/>
        <v>0</v>
      </c>
      <c r="L22" s="17">
        <v>0.37</v>
      </c>
      <c r="M22" s="14"/>
      <c r="N22" s="14">
        <f t="shared" si="2"/>
        <v>0</v>
      </c>
      <c r="O22" s="14">
        <f t="shared" si="3"/>
        <v>0</v>
      </c>
    </row>
    <row r="23" spans="1:18" s="1" customFormat="1" ht="72" customHeight="1">
      <c r="A23" s="4">
        <v>13</v>
      </c>
      <c r="B23" s="5" t="s">
        <v>46</v>
      </c>
      <c r="C23" s="77" t="s">
        <v>107</v>
      </c>
      <c r="D23" s="6" t="s">
        <v>3</v>
      </c>
      <c r="E23" s="7">
        <v>8.33</v>
      </c>
      <c r="F23" s="17">
        <v>0</v>
      </c>
      <c r="G23" s="14"/>
      <c r="H23" s="14">
        <f t="shared" si="0"/>
        <v>0</v>
      </c>
      <c r="I23" s="17">
        <v>0.8</v>
      </c>
      <c r="J23" s="14"/>
      <c r="K23" s="14">
        <f t="shared" si="1"/>
        <v>0</v>
      </c>
      <c r="L23" s="17">
        <v>0.94</v>
      </c>
      <c r="M23" s="14"/>
      <c r="N23" s="14">
        <f t="shared" si="2"/>
        <v>0</v>
      </c>
      <c r="O23" s="14">
        <f t="shared" si="3"/>
        <v>0</v>
      </c>
      <c r="R23" s="15"/>
    </row>
    <row r="24" spans="1:15" ht="55.5" customHeight="1">
      <c r="A24" s="12">
        <v>14</v>
      </c>
      <c r="B24" s="18" t="s">
        <v>47</v>
      </c>
      <c r="C24" s="76" t="s">
        <v>48</v>
      </c>
      <c r="D24" s="13" t="s">
        <v>34</v>
      </c>
      <c r="E24" s="14">
        <v>1</v>
      </c>
      <c r="F24" s="17">
        <v>14.37</v>
      </c>
      <c r="G24" s="14"/>
      <c r="H24" s="14">
        <f t="shared" si="0"/>
        <v>0</v>
      </c>
      <c r="I24" s="17">
        <v>16.38</v>
      </c>
      <c r="J24" s="14"/>
      <c r="K24" s="14">
        <f t="shared" si="1"/>
        <v>0</v>
      </c>
      <c r="L24" s="17">
        <v>4.13</v>
      </c>
      <c r="M24" s="14"/>
      <c r="N24" s="14">
        <f t="shared" si="2"/>
        <v>0</v>
      </c>
      <c r="O24" s="14">
        <f t="shared" si="3"/>
        <v>0</v>
      </c>
    </row>
    <row r="25" spans="1:18" s="1" customFormat="1" ht="33" customHeight="1">
      <c r="A25" s="4">
        <v>15</v>
      </c>
      <c r="B25" s="52" t="s">
        <v>49</v>
      </c>
      <c r="C25" s="77" t="s">
        <v>51</v>
      </c>
      <c r="D25" s="10" t="s">
        <v>50</v>
      </c>
      <c r="E25" s="80">
        <v>2</v>
      </c>
      <c r="F25" s="17">
        <v>0.59</v>
      </c>
      <c r="G25" s="14"/>
      <c r="H25" s="14">
        <f t="shared" si="0"/>
        <v>0</v>
      </c>
      <c r="I25" s="17">
        <v>0.19</v>
      </c>
      <c r="J25" s="14"/>
      <c r="K25" s="14">
        <f t="shared" si="1"/>
        <v>0</v>
      </c>
      <c r="L25" s="17">
        <v>0.16</v>
      </c>
      <c r="M25" s="14"/>
      <c r="N25" s="14">
        <f t="shared" si="2"/>
        <v>0</v>
      </c>
      <c r="O25" s="14">
        <f t="shared" si="3"/>
        <v>0</v>
      </c>
      <c r="Q25" s="11"/>
      <c r="R25" s="15"/>
    </row>
    <row r="26" spans="1:18" s="1" customFormat="1" ht="38.25" customHeight="1">
      <c r="A26" s="4">
        <v>16</v>
      </c>
      <c r="B26" s="50" t="s">
        <v>52</v>
      </c>
      <c r="C26" s="9" t="s">
        <v>53</v>
      </c>
      <c r="D26" s="6" t="s">
        <v>22</v>
      </c>
      <c r="E26" s="7">
        <v>2</v>
      </c>
      <c r="F26" s="17">
        <v>8.51</v>
      </c>
      <c r="G26" s="14"/>
      <c r="H26" s="14">
        <f t="shared" si="0"/>
        <v>0</v>
      </c>
      <c r="I26" s="17">
        <v>1.61</v>
      </c>
      <c r="J26" s="14"/>
      <c r="K26" s="14">
        <f t="shared" si="1"/>
        <v>0</v>
      </c>
      <c r="L26" s="17">
        <v>0.9</v>
      </c>
      <c r="M26" s="14"/>
      <c r="N26" s="14">
        <f t="shared" si="2"/>
        <v>0</v>
      </c>
      <c r="O26" s="14">
        <f t="shared" si="3"/>
        <v>0</v>
      </c>
      <c r="R26" s="15"/>
    </row>
    <row r="27" spans="1:18" s="1" customFormat="1" ht="77.25" customHeight="1">
      <c r="A27" s="4">
        <v>17</v>
      </c>
      <c r="B27" s="50" t="s">
        <v>54</v>
      </c>
      <c r="C27" s="9" t="s">
        <v>56</v>
      </c>
      <c r="D27" s="6" t="s">
        <v>4</v>
      </c>
      <c r="E27" s="7">
        <v>4</v>
      </c>
      <c r="F27" s="17">
        <v>31.68</v>
      </c>
      <c r="G27" s="14"/>
      <c r="H27" s="14">
        <f t="shared" si="0"/>
        <v>0</v>
      </c>
      <c r="I27" s="17">
        <v>2.82</v>
      </c>
      <c r="J27" s="14"/>
      <c r="K27" s="14">
        <f t="shared" si="1"/>
        <v>0</v>
      </c>
      <c r="L27" s="17">
        <v>0.51</v>
      </c>
      <c r="M27" s="14"/>
      <c r="N27" s="14">
        <f t="shared" si="2"/>
        <v>0</v>
      </c>
      <c r="O27" s="14">
        <f t="shared" si="3"/>
        <v>0</v>
      </c>
      <c r="R27" s="15"/>
    </row>
    <row r="28" spans="1:18" s="1" customFormat="1" ht="38.25" customHeight="1">
      <c r="A28" s="4">
        <v>18</v>
      </c>
      <c r="B28" s="50" t="s">
        <v>55</v>
      </c>
      <c r="C28" s="9" t="s">
        <v>57</v>
      </c>
      <c r="D28" s="6" t="s">
        <v>4</v>
      </c>
      <c r="E28" s="7">
        <v>4</v>
      </c>
      <c r="F28" s="17">
        <v>0.75</v>
      </c>
      <c r="G28" s="14"/>
      <c r="H28" s="14">
        <f t="shared" si="0"/>
        <v>0</v>
      </c>
      <c r="I28" s="17">
        <v>0.39</v>
      </c>
      <c r="J28" s="14"/>
      <c r="K28" s="14">
        <f t="shared" si="1"/>
        <v>0</v>
      </c>
      <c r="L28" s="17">
        <v>0</v>
      </c>
      <c r="M28" s="14"/>
      <c r="N28" s="14">
        <f t="shared" si="2"/>
        <v>0</v>
      </c>
      <c r="O28" s="14">
        <f t="shared" si="3"/>
        <v>0</v>
      </c>
      <c r="R28" s="15"/>
    </row>
    <row r="29" spans="1:18" s="1" customFormat="1" ht="91.5" customHeight="1">
      <c r="A29" s="4">
        <v>19</v>
      </c>
      <c r="B29" s="50" t="s">
        <v>58</v>
      </c>
      <c r="C29" s="9" t="s">
        <v>59</v>
      </c>
      <c r="D29" s="6" t="s">
        <v>4</v>
      </c>
      <c r="E29" s="7">
        <v>1056</v>
      </c>
      <c r="F29" s="17">
        <v>36.32</v>
      </c>
      <c r="G29" s="14"/>
      <c r="H29" s="14">
        <f t="shared" si="0"/>
        <v>0</v>
      </c>
      <c r="I29" s="17">
        <v>1.13</v>
      </c>
      <c r="J29" s="14"/>
      <c r="K29" s="14">
        <f t="shared" si="1"/>
        <v>0</v>
      </c>
      <c r="L29" s="17">
        <v>0.36</v>
      </c>
      <c r="M29" s="14"/>
      <c r="N29" s="14">
        <f t="shared" si="2"/>
        <v>0</v>
      </c>
      <c r="O29" s="14">
        <f t="shared" si="3"/>
        <v>0</v>
      </c>
      <c r="R29" s="15"/>
    </row>
    <row r="30" spans="1:18" s="1" customFormat="1" ht="89.25" customHeight="1">
      <c r="A30" s="4">
        <v>20</v>
      </c>
      <c r="B30" s="50" t="s">
        <v>60</v>
      </c>
      <c r="C30" s="9" t="s">
        <v>61</v>
      </c>
      <c r="D30" s="6" t="s">
        <v>4</v>
      </c>
      <c r="E30" s="7">
        <v>1056</v>
      </c>
      <c r="F30" s="17">
        <v>5.67</v>
      </c>
      <c r="G30" s="14"/>
      <c r="H30" s="14">
        <f t="shared" si="0"/>
        <v>0</v>
      </c>
      <c r="I30" s="17">
        <v>0.75</v>
      </c>
      <c r="J30" s="14"/>
      <c r="K30" s="14">
        <f t="shared" si="1"/>
        <v>0</v>
      </c>
      <c r="L30" s="17">
        <v>0.21</v>
      </c>
      <c r="M30" s="14"/>
      <c r="N30" s="14">
        <f t="shared" si="2"/>
        <v>0</v>
      </c>
      <c r="O30" s="14">
        <f t="shared" si="3"/>
        <v>0</v>
      </c>
      <c r="R30" s="15"/>
    </row>
    <row r="31" spans="1:18" s="1" customFormat="1" ht="39.75" customHeight="1">
      <c r="A31" s="4">
        <v>21</v>
      </c>
      <c r="B31" s="5" t="s">
        <v>62</v>
      </c>
      <c r="C31" s="9" t="s">
        <v>63</v>
      </c>
      <c r="D31" s="6" t="s">
        <v>18</v>
      </c>
      <c r="E31" s="80">
        <v>17.58</v>
      </c>
      <c r="F31" s="17">
        <v>7.65</v>
      </c>
      <c r="G31" s="14"/>
      <c r="H31" s="14">
        <f t="shared" si="0"/>
        <v>0</v>
      </c>
      <c r="I31" s="17">
        <v>7.86</v>
      </c>
      <c r="J31" s="14"/>
      <c r="K31" s="14">
        <f t="shared" si="1"/>
        <v>0</v>
      </c>
      <c r="L31" s="17">
        <v>0.04</v>
      </c>
      <c r="M31" s="14"/>
      <c r="N31" s="14">
        <f t="shared" si="2"/>
        <v>0</v>
      </c>
      <c r="O31" s="14">
        <f t="shared" si="3"/>
        <v>0</v>
      </c>
      <c r="R31" s="15"/>
    </row>
    <row r="32" spans="1:20" s="1" customFormat="1" ht="127.5" customHeight="1">
      <c r="A32" s="53">
        <v>22</v>
      </c>
      <c r="B32" s="5" t="s">
        <v>23</v>
      </c>
      <c r="C32" s="9" t="s">
        <v>93</v>
      </c>
      <c r="D32" s="8" t="s">
        <v>22</v>
      </c>
      <c r="E32" s="80">
        <v>1</v>
      </c>
      <c r="F32" s="17">
        <v>690.26</v>
      </c>
      <c r="G32" s="14"/>
      <c r="H32" s="14">
        <f t="shared" si="0"/>
        <v>0</v>
      </c>
      <c r="I32" s="17">
        <v>75.26</v>
      </c>
      <c r="J32" s="14"/>
      <c r="K32" s="14">
        <f t="shared" si="1"/>
        <v>0</v>
      </c>
      <c r="L32" s="17">
        <v>33.25</v>
      </c>
      <c r="M32" s="14"/>
      <c r="N32" s="14">
        <f t="shared" si="2"/>
        <v>0</v>
      </c>
      <c r="O32" s="14">
        <f t="shared" si="3"/>
        <v>0</v>
      </c>
      <c r="Q32" s="54"/>
      <c r="R32" s="15"/>
      <c r="T32" s="55"/>
    </row>
    <row r="33" spans="1:15" ht="110.25" customHeight="1">
      <c r="A33" s="45">
        <v>23</v>
      </c>
      <c r="B33" s="46" t="s">
        <v>23</v>
      </c>
      <c r="C33" s="81" t="s">
        <v>94</v>
      </c>
      <c r="D33" s="47" t="s">
        <v>22</v>
      </c>
      <c r="E33" s="82">
        <v>7</v>
      </c>
      <c r="F33" s="17">
        <v>525.24</v>
      </c>
      <c r="G33" s="14"/>
      <c r="H33" s="14">
        <f t="shared" si="0"/>
        <v>0</v>
      </c>
      <c r="I33" s="17">
        <v>49.8</v>
      </c>
      <c r="J33" s="14"/>
      <c r="K33" s="14">
        <f t="shared" si="1"/>
        <v>0</v>
      </c>
      <c r="L33" s="17">
        <v>22</v>
      </c>
      <c r="M33" s="14"/>
      <c r="N33" s="14">
        <f t="shared" si="2"/>
        <v>0</v>
      </c>
      <c r="O33" s="14">
        <f t="shared" si="3"/>
        <v>0</v>
      </c>
    </row>
    <row r="34" spans="1:18" s="1" customFormat="1" ht="54.75" customHeight="1">
      <c r="A34" s="4">
        <v>24</v>
      </c>
      <c r="B34" s="5" t="s">
        <v>24</v>
      </c>
      <c r="C34" s="9" t="s">
        <v>25</v>
      </c>
      <c r="D34" s="6" t="s">
        <v>18</v>
      </c>
      <c r="E34" s="80">
        <v>48.8</v>
      </c>
      <c r="F34" s="17">
        <v>2.18</v>
      </c>
      <c r="G34" s="14"/>
      <c r="H34" s="14">
        <f t="shared" si="0"/>
        <v>0</v>
      </c>
      <c r="I34" s="17">
        <v>2.02</v>
      </c>
      <c r="J34" s="14"/>
      <c r="K34" s="14">
        <f t="shared" si="1"/>
        <v>0</v>
      </c>
      <c r="L34" s="17">
        <v>0.06</v>
      </c>
      <c r="M34" s="14"/>
      <c r="N34" s="14">
        <f t="shared" si="2"/>
        <v>0</v>
      </c>
      <c r="O34" s="14">
        <f t="shared" si="3"/>
        <v>0</v>
      </c>
      <c r="R34" s="15"/>
    </row>
    <row r="35" spans="1:15" ht="38.25" customHeight="1">
      <c r="A35" s="12">
        <v>25</v>
      </c>
      <c r="B35" s="18" t="s">
        <v>64</v>
      </c>
      <c r="C35" s="76" t="s">
        <v>95</v>
      </c>
      <c r="D35" s="13" t="s">
        <v>22</v>
      </c>
      <c r="E35" s="79">
        <v>14</v>
      </c>
      <c r="F35" s="17">
        <v>52.98</v>
      </c>
      <c r="G35" s="14"/>
      <c r="H35" s="14">
        <f t="shared" si="0"/>
        <v>0</v>
      </c>
      <c r="I35" s="17">
        <v>49.5</v>
      </c>
      <c r="J35" s="14"/>
      <c r="K35" s="14">
        <f t="shared" si="1"/>
        <v>0</v>
      </c>
      <c r="L35" s="17">
        <v>17.25</v>
      </c>
      <c r="M35" s="14"/>
      <c r="N35" s="14">
        <f t="shared" si="2"/>
        <v>0</v>
      </c>
      <c r="O35" s="14">
        <f t="shared" si="3"/>
        <v>0</v>
      </c>
    </row>
    <row r="36" spans="1:18" s="1" customFormat="1" ht="38.25" customHeight="1">
      <c r="A36" s="4">
        <v>27</v>
      </c>
      <c r="B36" s="5" t="s">
        <v>64</v>
      </c>
      <c r="C36" s="9" t="s">
        <v>96</v>
      </c>
      <c r="D36" s="6" t="s">
        <v>22</v>
      </c>
      <c r="E36" s="83">
        <v>3</v>
      </c>
      <c r="F36" s="17">
        <v>37.91</v>
      </c>
      <c r="G36" s="14"/>
      <c r="H36" s="14">
        <f t="shared" si="0"/>
        <v>0</v>
      </c>
      <c r="I36" s="17">
        <v>46.67</v>
      </c>
      <c r="J36" s="14"/>
      <c r="K36" s="14">
        <f t="shared" si="1"/>
        <v>0</v>
      </c>
      <c r="L36" s="17">
        <v>16.26</v>
      </c>
      <c r="M36" s="14"/>
      <c r="N36" s="14">
        <f t="shared" si="2"/>
        <v>0</v>
      </c>
      <c r="O36" s="14">
        <f t="shared" si="3"/>
        <v>0</v>
      </c>
      <c r="R36" s="15"/>
    </row>
    <row r="37" spans="1:18" s="1" customFormat="1" ht="41.25" customHeight="1">
      <c r="A37" s="4">
        <v>28</v>
      </c>
      <c r="B37" s="5" t="s">
        <v>65</v>
      </c>
      <c r="C37" s="9" t="s">
        <v>66</v>
      </c>
      <c r="D37" s="6" t="s">
        <v>18</v>
      </c>
      <c r="E37" s="80">
        <v>3.76</v>
      </c>
      <c r="F37" s="17">
        <v>1.6</v>
      </c>
      <c r="G37" s="14"/>
      <c r="H37" s="14">
        <f t="shared" si="0"/>
        <v>0</v>
      </c>
      <c r="I37" s="17">
        <v>0.36</v>
      </c>
      <c r="J37" s="14"/>
      <c r="K37" s="14">
        <f t="shared" si="1"/>
        <v>0</v>
      </c>
      <c r="L37" s="17">
        <v>0</v>
      </c>
      <c r="M37" s="14"/>
      <c r="N37" s="14">
        <f t="shared" si="2"/>
        <v>0</v>
      </c>
      <c r="O37" s="14">
        <f t="shared" si="3"/>
        <v>0</v>
      </c>
      <c r="R37" s="15"/>
    </row>
    <row r="38" spans="1:15" ht="39.75" customHeight="1">
      <c r="A38" s="12">
        <v>29</v>
      </c>
      <c r="B38" s="18" t="s">
        <v>64</v>
      </c>
      <c r="C38" s="76" t="s">
        <v>97</v>
      </c>
      <c r="D38" s="13" t="s">
        <v>22</v>
      </c>
      <c r="E38" s="79">
        <v>1</v>
      </c>
      <c r="F38" s="17">
        <v>16.64</v>
      </c>
      <c r="G38" s="14"/>
      <c r="H38" s="14">
        <f t="shared" si="0"/>
        <v>0</v>
      </c>
      <c r="I38" s="17">
        <v>15.74</v>
      </c>
      <c r="J38" s="14"/>
      <c r="K38" s="14">
        <f t="shared" si="1"/>
        <v>0</v>
      </c>
      <c r="L38" s="17">
        <v>5.49</v>
      </c>
      <c r="M38" s="14"/>
      <c r="N38" s="14">
        <f t="shared" si="2"/>
        <v>0</v>
      </c>
      <c r="O38" s="14">
        <f t="shared" si="3"/>
        <v>0</v>
      </c>
    </row>
    <row r="39" spans="1:15" ht="36">
      <c r="A39" s="12">
        <v>30</v>
      </c>
      <c r="B39" s="18" t="s">
        <v>67</v>
      </c>
      <c r="C39" s="76" t="s">
        <v>70</v>
      </c>
      <c r="D39" s="13" t="s">
        <v>69</v>
      </c>
      <c r="E39" s="79">
        <v>3</v>
      </c>
      <c r="F39" s="17">
        <v>59.58</v>
      </c>
      <c r="G39" s="14"/>
      <c r="H39" s="14">
        <f t="shared" si="0"/>
        <v>0</v>
      </c>
      <c r="I39" s="17">
        <v>5.52</v>
      </c>
      <c r="J39" s="14"/>
      <c r="K39" s="14">
        <f t="shared" si="1"/>
        <v>0</v>
      </c>
      <c r="L39" s="17">
        <v>2.28</v>
      </c>
      <c r="M39" s="14"/>
      <c r="N39" s="14">
        <f t="shared" si="2"/>
        <v>0</v>
      </c>
      <c r="O39" s="14">
        <f t="shared" si="3"/>
        <v>0</v>
      </c>
    </row>
    <row r="40" spans="1:15" ht="36">
      <c r="A40" s="12">
        <v>31</v>
      </c>
      <c r="B40" s="18" t="s">
        <v>68</v>
      </c>
      <c r="C40" s="76" t="s">
        <v>71</v>
      </c>
      <c r="D40" s="13" t="s">
        <v>69</v>
      </c>
      <c r="E40" s="79">
        <v>3</v>
      </c>
      <c r="F40" s="17">
        <v>21.25</v>
      </c>
      <c r="G40" s="14"/>
      <c r="H40" s="14">
        <f t="shared" si="0"/>
        <v>0</v>
      </c>
      <c r="I40" s="17">
        <v>2.88</v>
      </c>
      <c r="J40" s="14"/>
      <c r="K40" s="14">
        <f t="shared" si="1"/>
        <v>0</v>
      </c>
      <c r="L40" s="17">
        <v>1.22</v>
      </c>
      <c r="M40" s="14"/>
      <c r="N40" s="14">
        <f t="shared" si="2"/>
        <v>0</v>
      </c>
      <c r="O40" s="14">
        <f t="shared" si="3"/>
        <v>0</v>
      </c>
    </row>
    <row r="41" spans="1:15" ht="39.75" customHeight="1">
      <c r="A41" s="12">
        <v>32</v>
      </c>
      <c r="B41" s="18" t="s">
        <v>68</v>
      </c>
      <c r="C41" s="76" t="s">
        <v>72</v>
      </c>
      <c r="D41" s="13" t="s">
        <v>69</v>
      </c>
      <c r="E41" s="79">
        <v>3</v>
      </c>
      <c r="F41" s="17">
        <v>15.74</v>
      </c>
      <c r="G41" s="14"/>
      <c r="H41" s="14">
        <f t="shared" si="0"/>
        <v>0</v>
      </c>
      <c r="I41" s="17">
        <v>2.88</v>
      </c>
      <c r="J41" s="14"/>
      <c r="K41" s="14">
        <f t="shared" si="1"/>
        <v>0</v>
      </c>
      <c r="L41" s="17">
        <v>1.22</v>
      </c>
      <c r="M41" s="14"/>
      <c r="N41" s="14">
        <f t="shared" si="2"/>
        <v>0</v>
      </c>
      <c r="O41" s="14">
        <f t="shared" si="3"/>
        <v>0</v>
      </c>
    </row>
    <row r="42" spans="1:18" s="1" customFormat="1" ht="36">
      <c r="A42" s="53">
        <v>33</v>
      </c>
      <c r="B42" s="5" t="s">
        <v>73</v>
      </c>
      <c r="C42" s="9" t="s">
        <v>76</v>
      </c>
      <c r="D42" s="6" t="s">
        <v>69</v>
      </c>
      <c r="E42" s="80">
        <v>2</v>
      </c>
      <c r="F42" s="17">
        <v>433.52</v>
      </c>
      <c r="G42" s="14"/>
      <c r="H42" s="14">
        <f t="shared" si="0"/>
        <v>0</v>
      </c>
      <c r="I42" s="17">
        <v>16.68</v>
      </c>
      <c r="J42" s="14"/>
      <c r="K42" s="14">
        <f t="shared" si="1"/>
        <v>0</v>
      </c>
      <c r="L42" s="17">
        <v>0.47</v>
      </c>
      <c r="M42" s="14"/>
      <c r="N42" s="14">
        <f t="shared" si="2"/>
        <v>0</v>
      </c>
      <c r="O42" s="14">
        <f t="shared" si="3"/>
        <v>0</v>
      </c>
      <c r="R42" s="15"/>
    </row>
    <row r="43" spans="1:18" s="1" customFormat="1" ht="36">
      <c r="A43" s="53">
        <v>34</v>
      </c>
      <c r="B43" s="5" t="s">
        <v>74</v>
      </c>
      <c r="C43" s="9" t="s">
        <v>75</v>
      </c>
      <c r="D43" s="6" t="s">
        <v>69</v>
      </c>
      <c r="E43" s="80">
        <v>2</v>
      </c>
      <c r="F43" s="17">
        <v>163.19</v>
      </c>
      <c r="G43" s="14"/>
      <c r="H43" s="14">
        <f t="shared" si="0"/>
        <v>0</v>
      </c>
      <c r="I43" s="17">
        <v>6.06</v>
      </c>
      <c r="J43" s="14"/>
      <c r="K43" s="14">
        <f t="shared" si="1"/>
        <v>0</v>
      </c>
      <c r="L43" s="17">
        <v>0.08</v>
      </c>
      <c r="M43" s="14"/>
      <c r="N43" s="14">
        <f t="shared" si="2"/>
        <v>0</v>
      </c>
      <c r="O43" s="14">
        <f t="shared" si="3"/>
        <v>0</v>
      </c>
      <c r="R43" s="15"/>
    </row>
    <row r="44" spans="1:18" s="1" customFormat="1" ht="36">
      <c r="A44" s="53">
        <v>35</v>
      </c>
      <c r="B44" s="5" t="s">
        <v>74</v>
      </c>
      <c r="C44" s="9" t="s">
        <v>77</v>
      </c>
      <c r="D44" s="6" t="s">
        <v>69</v>
      </c>
      <c r="E44" s="80">
        <v>2</v>
      </c>
      <c r="F44" s="17">
        <v>9.17</v>
      </c>
      <c r="G44" s="14"/>
      <c r="H44" s="14">
        <f t="shared" si="0"/>
        <v>0</v>
      </c>
      <c r="I44" s="17">
        <v>6.06</v>
      </c>
      <c r="J44" s="14"/>
      <c r="K44" s="14">
        <f t="shared" si="1"/>
        <v>0</v>
      </c>
      <c r="L44" s="17">
        <v>0.08</v>
      </c>
      <c r="M44" s="14"/>
      <c r="N44" s="14">
        <f t="shared" si="2"/>
        <v>0</v>
      </c>
      <c r="O44" s="14">
        <f t="shared" si="3"/>
        <v>0</v>
      </c>
      <c r="R44" s="15"/>
    </row>
    <row r="45" spans="1:15" ht="56.25" customHeight="1">
      <c r="A45" s="12">
        <v>36</v>
      </c>
      <c r="B45" s="18" t="s">
        <v>64</v>
      </c>
      <c r="C45" s="76" t="s">
        <v>98</v>
      </c>
      <c r="D45" s="13" t="s">
        <v>22</v>
      </c>
      <c r="E45" s="79">
        <v>2</v>
      </c>
      <c r="F45" s="17">
        <v>8.78</v>
      </c>
      <c r="G45" s="14"/>
      <c r="H45" s="14">
        <f t="shared" si="0"/>
        <v>0</v>
      </c>
      <c r="I45" s="17">
        <v>1.7</v>
      </c>
      <c r="J45" s="14"/>
      <c r="K45" s="14">
        <f t="shared" si="1"/>
        <v>0</v>
      </c>
      <c r="L45" s="17">
        <v>0.59</v>
      </c>
      <c r="M45" s="14"/>
      <c r="N45" s="14">
        <f t="shared" si="2"/>
        <v>0</v>
      </c>
      <c r="O45" s="14">
        <f t="shared" si="3"/>
        <v>0</v>
      </c>
    </row>
    <row r="46" spans="1:15" ht="56.25" customHeight="1">
      <c r="A46" s="12">
        <v>37</v>
      </c>
      <c r="B46" s="18" t="s">
        <v>64</v>
      </c>
      <c r="C46" s="76" t="s">
        <v>99</v>
      </c>
      <c r="D46" s="13" t="s">
        <v>22</v>
      </c>
      <c r="E46" s="79">
        <v>1</v>
      </c>
      <c r="F46" s="17">
        <v>0.96</v>
      </c>
      <c r="G46" s="14"/>
      <c r="H46" s="14">
        <f t="shared" si="0"/>
        <v>0</v>
      </c>
      <c r="I46" s="17">
        <v>1.31</v>
      </c>
      <c r="J46" s="14"/>
      <c r="K46" s="14">
        <f t="shared" si="1"/>
        <v>0</v>
      </c>
      <c r="L46" s="17">
        <v>0.46</v>
      </c>
      <c r="M46" s="14"/>
      <c r="N46" s="14">
        <f t="shared" si="2"/>
        <v>0</v>
      </c>
      <c r="O46" s="14">
        <f t="shared" si="3"/>
        <v>0</v>
      </c>
    </row>
    <row r="47" spans="1:15" ht="36">
      <c r="A47" s="12">
        <v>38</v>
      </c>
      <c r="B47" s="18" t="s">
        <v>78</v>
      </c>
      <c r="C47" s="76" t="s">
        <v>82</v>
      </c>
      <c r="D47" s="13" t="s">
        <v>69</v>
      </c>
      <c r="E47" s="79">
        <v>1</v>
      </c>
      <c r="F47" s="17">
        <v>2.49</v>
      </c>
      <c r="G47" s="14"/>
      <c r="H47" s="14">
        <f t="shared" si="0"/>
        <v>0</v>
      </c>
      <c r="I47" s="17">
        <v>6.36</v>
      </c>
      <c r="J47" s="14"/>
      <c r="K47" s="14">
        <f t="shared" si="1"/>
        <v>0</v>
      </c>
      <c r="L47" s="17">
        <v>0.63</v>
      </c>
      <c r="M47" s="14"/>
      <c r="N47" s="14">
        <f t="shared" si="2"/>
        <v>0</v>
      </c>
      <c r="O47" s="14">
        <f t="shared" si="3"/>
        <v>0</v>
      </c>
    </row>
    <row r="48" spans="1:15" ht="54">
      <c r="A48" s="51">
        <v>39</v>
      </c>
      <c r="B48" s="18" t="s">
        <v>79</v>
      </c>
      <c r="C48" s="76" t="s">
        <v>83</v>
      </c>
      <c r="D48" s="13" t="s">
        <v>69</v>
      </c>
      <c r="E48" s="79">
        <v>1</v>
      </c>
      <c r="F48" s="17">
        <v>113.85</v>
      </c>
      <c r="G48" s="14"/>
      <c r="H48" s="14">
        <f t="shared" si="0"/>
        <v>0</v>
      </c>
      <c r="I48" s="17">
        <v>9.54</v>
      </c>
      <c r="J48" s="14"/>
      <c r="K48" s="14">
        <f t="shared" si="1"/>
        <v>0</v>
      </c>
      <c r="L48" s="17">
        <v>2.48</v>
      </c>
      <c r="M48" s="14"/>
      <c r="N48" s="14">
        <f t="shared" si="2"/>
        <v>0</v>
      </c>
      <c r="O48" s="14">
        <f t="shared" si="3"/>
        <v>0</v>
      </c>
    </row>
    <row r="49" spans="1:15" ht="35.25" customHeight="1">
      <c r="A49" s="12">
        <v>40</v>
      </c>
      <c r="B49" s="56" t="s">
        <v>43</v>
      </c>
      <c r="C49" s="76" t="s">
        <v>90</v>
      </c>
      <c r="D49" s="13" t="s">
        <v>22</v>
      </c>
      <c r="E49" s="14">
        <v>2</v>
      </c>
      <c r="F49" s="17">
        <v>10.93</v>
      </c>
      <c r="G49" s="14"/>
      <c r="H49" s="14">
        <f t="shared" si="0"/>
        <v>0</v>
      </c>
      <c r="I49" s="17">
        <v>2.34</v>
      </c>
      <c r="J49" s="14"/>
      <c r="K49" s="14">
        <f t="shared" si="1"/>
        <v>0</v>
      </c>
      <c r="L49" s="17">
        <v>0.6</v>
      </c>
      <c r="M49" s="14"/>
      <c r="N49" s="14">
        <f t="shared" si="2"/>
        <v>0</v>
      </c>
      <c r="O49" s="14">
        <f t="shared" si="3"/>
        <v>0</v>
      </c>
    </row>
    <row r="50" spans="1:18" s="1" customFormat="1" ht="38.25" customHeight="1">
      <c r="A50" s="4">
        <v>41</v>
      </c>
      <c r="B50" s="5" t="s">
        <v>64</v>
      </c>
      <c r="C50" s="9" t="s">
        <v>100</v>
      </c>
      <c r="D50" s="6" t="s">
        <v>22</v>
      </c>
      <c r="E50" s="80">
        <v>2</v>
      </c>
      <c r="F50" s="17">
        <v>126.67</v>
      </c>
      <c r="G50" s="14"/>
      <c r="H50" s="14">
        <f t="shared" si="0"/>
        <v>0</v>
      </c>
      <c r="I50" s="17">
        <v>29.28</v>
      </c>
      <c r="J50" s="14"/>
      <c r="K50" s="14">
        <f t="shared" si="1"/>
        <v>0</v>
      </c>
      <c r="L50" s="17">
        <v>10.2</v>
      </c>
      <c r="M50" s="14"/>
      <c r="N50" s="14">
        <f t="shared" si="2"/>
        <v>0</v>
      </c>
      <c r="O50" s="14">
        <f t="shared" si="3"/>
        <v>0</v>
      </c>
      <c r="R50" s="15"/>
    </row>
    <row r="51" spans="1:15" ht="36">
      <c r="A51" s="51">
        <v>42</v>
      </c>
      <c r="B51" s="18" t="s">
        <v>74</v>
      </c>
      <c r="C51" s="76" t="s">
        <v>81</v>
      </c>
      <c r="D51" s="13" t="s">
        <v>69</v>
      </c>
      <c r="E51" s="79">
        <v>1</v>
      </c>
      <c r="F51" s="17">
        <v>77.84</v>
      </c>
      <c r="G51" s="14"/>
      <c r="H51" s="14">
        <f t="shared" si="0"/>
        <v>0</v>
      </c>
      <c r="I51" s="17">
        <v>6.06</v>
      </c>
      <c r="J51" s="14"/>
      <c r="K51" s="14">
        <f t="shared" si="1"/>
        <v>0</v>
      </c>
      <c r="L51" s="17">
        <v>0.07</v>
      </c>
      <c r="M51" s="14"/>
      <c r="N51" s="14">
        <f t="shared" si="2"/>
        <v>0</v>
      </c>
      <c r="O51" s="14">
        <f t="shared" si="3"/>
        <v>0</v>
      </c>
    </row>
    <row r="52" spans="1:15" ht="34.5" customHeight="1">
      <c r="A52" s="12">
        <v>43</v>
      </c>
      <c r="B52" s="56" t="s">
        <v>80</v>
      </c>
      <c r="C52" s="76" t="s">
        <v>84</v>
      </c>
      <c r="D52" s="13" t="s">
        <v>22</v>
      </c>
      <c r="E52" s="14">
        <v>1</v>
      </c>
      <c r="F52" s="17">
        <v>34.4</v>
      </c>
      <c r="G52" s="14"/>
      <c r="H52" s="14">
        <f t="shared" si="0"/>
        <v>0</v>
      </c>
      <c r="I52" s="17">
        <v>3.5</v>
      </c>
      <c r="J52" s="14"/>
      <c r="K52" s="14">
        <f t="shared" si="1"/>
        <v>0</v>
      </c>
      <c r="L52" s="17">
        <v>0.9</v>
      </c>
      <c r="M52" s="14"/>
      <c r="N52" s="14">
        <f t="shared" si="2"/>
        <v>0</v>
      </c>
      <c r="O52" s="14">
        <f t="shared" si="3"/>
        <v>0</v>
      </c>
    </row>
    <row r="53" spans="1:15" ht="38.25" customHeight="1">
      <c r="A53" s="12">
        <v>44</v>
      </c>
      <c r="B53" s="56" t="s">
        <v>67</v>
      </c>
      <c r="C53" s="76" t="s">
        <v>85</v>
      </c>
      <c r="D53" s="13" t="s">
        <v>22</v>
      </c>
      <c r="E53" s="14">
        <v>1</v>
      </c>
      <c r="F53" s="17">
        <v>19.75</v>
      </c>
      <c r="G53" s="14"/>
      <c r="H53" s="14">
        <f t="shared" si="0"/>
        <v>0</v>
      </c>
      <c r="I53" s="17">
        <v>5.52</v>
      </c>
      <c r="J53" s="14"/>
      <c r="K53" s="14">
        <f t="shared" si="1"/>
        <v>0</v>
      </c>
      <c r="L53" s="17">
        <v>2.29</v>
      </c>
      <c r="M53" s="14"/>
      <c r="N53" s="14">
        <f t="shared" si="2"/>
        <v>0</v>
      </c>
      <c r="O53" s="14">
        <f t="shared" si="3"/>
        <v>0</v>
      </c>
    </row>
    <row r="54" spans="1:15" ht="34.5" customHeight="1">
      <c r="A54" s="12">
        <v>45</v>
      </c>
      <c r="B54" s="56" t="s">
        <v>43</v>
      </c>
      <c r="C54" s="76" t="s">
        <v>86</v>
      </c>
      <c r="D54" s="13" t="s">
        <v>22</v>
      </c>
      <c r="E54" s="14">
        <v>2</v>
      </c>
      <c r="F54" s="17">
        <v>23.56</v>
      </c>
      <c r="G54" s="14"/>
      <c r="H54" s="14">
        <f t="shared" si="0"/>
        <v>0</v>
      </c>
      <c r="I54" s="17">
        <v>2.34</v>
      </c>
      <c r="J54" s="14"/>
      <c r="K54" s="14">
        <f t="shared" si="1"/>
        <v>0</v>
      </c>
      <c r="L54" s="17">
        <v>0.6</v>
      </c>
      <c r="M54" s="14"/>
      <c r="N54" s="14">
        <f t="shared" si="2"/>
        <v>0</v>
      </c>
      <c r="O54" s="14">
        <f t="shared" si="3"/>
        <v>0</v>
      </c>
    </row>
    <row r="55" spans="1:15" ht="34.5" customHeight="1">
      <c r="A55" s="12">
        <v>46</v>
      </c>
      <c r="B55" s="56" t="s">
        <v>43</v>
      </c>
      <c r="C55" s="76" t="s">
        <v>87</v>
      </c>
      <c r="D55" s="13" t="s">
        <v>22</v>
      </c>
      <c r="E55" s="14">
        <v>2</v>
      </c>
      <c r="F55" s="17">
        <v>36.61</v>
      </c>
      <c r="G55" s="14"/>
      <c r="H55" s="14">
        <f t="shared" si="0"/>
        <v>0</v>
      </c>
      <c r="I55" s="17">
        <v>2.34</v>
      </c>
      <c r="J55" s="14"/>
      <c r="K55" s="14">
        <f t="shared" si="1"/>
        <v>0</v>
      </c>
      <c r="L55" s="17">
        <v>0.6</v>
      </c>
      <c r="M55" s="14"/>
      <c r="N55" s="14">
        <f t="shared" si="2"/>
        <v>0</v>
      </c>
      <c r="O55" s="14">
        <f t="shared" si="3"/>
        <v>0</v>
      </c>
    </row>
    <row r="56" spans="1:15" ht="39" customHeight="1">
      <c r="A56" s="12">
        <v>47</v>
      </c>
      <c r="B56" s="18" t="s">
        <v>64</v>
      </c>
      <c r="C56" s="76" t="s">
        <v>101</v>
      </c>
      <c r="D56" s="13" t="s">
        <v>22</v>
      </c>
      <c r="E56" s="79">
        <v>1</v>
      </c>
      <c r="F56" s="17">
        <v>68.65</v>
      </c>
      <c r="G56" s="14"/>
      <c r="H56" s="14">
        <f t="shared" si="0"/>
        <v>0</v>
      </c>
      <c r="I56" s="17">
        <v>9.88</v>
      </c>
      <c r="J56" s="14"/>
      <c r="K56" s="14">
        <f t="shared" si="1"/>
        <v>0</v>
      </c>
      <c r="L56" s="17">
        <v>3.44</v>
      </c>
      <c r="M56" s="14"/>
      <c r="N56" s="14">
        <f t="shared" si="2"/>
        <v>0</v>
      </c>
      <c r="O56" s="14">
        <f t="shared" si="3"/>
        <v>0</v>
      </c>
    </row>
    <row r="57" spans="1:15" ht="35.25" customHeight="1">
      <c r="A57" s="12">
        <v>48</v>
      </c>
      <c r="B57" s="56" t="s">
        <v>43</v>
      </c>
      <c r="C57" s="76" t="s">
        <v>88</v>
      </c>
      <c r="D57" s="13" t="s">
        <v>22</v>
      </c>
      <c r="E57" s="14">
        <v>11</v>
      </c>
      <c r="F57" s="17">
        <v>28</v>
      </c>
      <c r="G57" s="14"/>
      <c r="H57" s="14">
        <f t="shared" si="0"/>
        <v>0</v>
      </c>
      <c r="I57" s="17">
        <v>2.33</v>
      </c>
      <c r="J57" s="14"/>
      <c r="K57" s="14">
        <f t="shared" si="1"/>
        <v>0</v>
      </c>
      <c r="L57" s="17">
        <v>0.59</v>
      </c>
      <c r="M57" s="14"/>
      <c r="N57" s="14">
        <f t="shared" si="2"/>
        <v>0</v>
      </c>
      <c r="O57" s="14">
        <f t="shared" si="3"/>
        <v>0</v>
      </c>
    </row>
    <row r="58" spans="1:15" ht="38.25" customHeight="1">
      <c r="A58" s="19">
        <v>49</v>
      </c>
      <c r="B58" s="59" t="s">
        <v>43</v>
      </c>
      <c r="C58" s="43" t="s">
        <v>89</v>
      </c>
      <c r="D58" s="44" t="s">
        <v>22</v>
      </c>
      <c r="E58" s="14">
        <v>3</v>
      </c>
      <c r="F58" s="17">
        <v>4.14</v>
      </c>
      <c r="G58" s="14"/>
      <c r="H58" s="14">
        <f t="shared" si="0"/>
        <v>0</v>
      </c>
      <c r="I58" s="17">
        <v>2.33</v>
      </c>
      <c r="J58" s="14"/>
      <c r="K58" s="14">
        <f t="shared" si="1"/>
        <v>0</v>
      </c>
      <c r="L58" s="17">
        <v>0.59</v>
      </c>
      <c r="M58" s="14"/>
      <c r="N58" s="14">
        <f t="shared" si="2"/>
        <v>0</v>
      </c>
      <c r="O58" s="14">
        <f t="shared" si="3"/>
        <v>0</v>
      </c>
    </row>
    <row r="59" spans="1:15" ht="32.25" customHeight="1">
      <c r="A59" s="48"/>
      <c r="B59" s="47"/>
      <c r="C59" s="60" t="s">
        <v>29</v>
      </c>
      <c r="D59" s="48"/>
      <c r="E59" s="49"/>
      <c r="F59" s="49"/>
      <c r="G59" s="48"/>
      <c r="H59" s="61">
        <f>SUM(H10:H58)</f>
        <v>0</v>
      </c>
      <c r="I59" s="61"/>
      <c r="J59" s="48"/>
      <c r="K59" s="61">
        <f>SUM(K10:K58)</f>
        <v>0</v>
      </c>
      <c r="L59" s="61"/>
      <c r="M59" s="48"/>
      <c r="N59" s="61">
        <f>SUM(N10:N58)</f>
        <v>0</v>
      </c>
      <c r="O59" s="61">
        <f>SUM(O10:O58)</f>
        <v>0</v>
      </c>
    </row>
    <row r="60" spans="1:15" ht="32.25" customHeight="1">
      <c r="A60" s="48"/>
      <c r="B60" s="47"/>
      <c r="C60" s="84" t="s">
        <v>102</v>
      </c>
      <c r="D60" s="48"/>
      <c r="E60" s="62" t="s">
        <v>112</v>
      </c>
      <c r="F60" s="62"/>
      <c r="G60" s="48"/>
      <c r="H60" s="61"/>
      <c r="I60" s="61"/>
      <c r="J60" s="48"/>
      <c r="K60" s="61"/>
      <c r="L60" s="61"/>
      <c r="M60" s="48"/>
      <c r="N60" s="61"/>
      <c r="O60" s="61"/>
    </row>
    <row r="61" spans="1:15" ht="32.25" customHeight="1">
      <c r="A61" s="48"/>
      <c r="B61" s="47"/>
      <c r="C61" s="2" t="s">
        <v>1</v>
      </c>
      <c r="D61" s="48"/>
      <c r="E61" s="49"/>
      <c r="F61" s="49"/>
      <c r="G61" s="48"/>
      <c r="H61" s="61"/>
      <c r="I61" s="61"/>
      <c r="J61" s="48"/>
      <c r="K61" s="61"/>
      <c r="L61" s="61"/>
      <c r="M61" s="48"/>
      <c r="N61" s="61"/>
      <c r="O61" s="61"/>
    </row>
    <row r="62" spans="1:15" ht="32.25" customHeight="1">
      <c r="A62" s="48"/>
      <c r="B62" s="47"/>
      <c r="C62" s="3" t="s">
        <v>103</v>
      </c>
      <c r="D62" s="48"/>
      <c r="E62" s="62" t="s">
        <v>112</v>
      </c>
      <c r="F62" s="62"/>
      <c r="G62" s="48"/>
      <c r="H62" s="61"/>
      <c r="I62" s="61"/>
      <c r="J62" s="48"/>
      <c r="K62" s="61"/>
      <c r="L62" s="61"/>
      <c r="M62" s="48"/>
      <c r="N62" s="61"/>
      <c r="O62" s="61"/>
    </row>
    <row r="63" spans="1:15" ht="32.25" customHeight="1">
      <c r="A63" s="48"/>
      <c r="B63" s="47"/>
      <c r="C63" s="2" t="s">
        <v>1</v>
      </c>
      <c r="D63" s="48"/>
      <c r="E63" s="49"/>
      <c r="F63" s="49"/>
      <c r="G63" s="48"/>
      <c r="H63" s="61"/>
      <c r="I63" s="61"/>
      <c r="J63" s="48"/>
      <c r="K63" s="61"/>
      <c r="L63" s="61"/>
      <c r="M63" s="48"/>
      <c r="N63" s="61"/>
      <c r="O63" s="61"/>
    </row>
    <row r="64" spans="1:15" ht="32.25" customHeight="1">
      <c r="A64" s="48"/>
      <c r="B64" s="47"/>
      <c r="C64" s="57" t="s">
        <v>105</v>
      </c>
      <c r="D64" s="48"/>
      <c r="E64" s="62">
        <v>0.03</v>
      </c>
      <c r="F64" s="62"/>
      <c r="G64" s="48"/>
      <c r="H64" s="61"/>
      <c r="I64" s="61"/>
      <c r="J64" s="48"/>
      <c r="K64" s="61"/>
      <c r="L64" s="61"/>
      <c r="M64" s="48"/>
      <c r="N64" s="61"/>
      <c r="O64" s="61"/>
    </row>
    <row r="65" spans="1:15" ht="32.25" customHeight="1">
      <c r="A65" s="48"/>
      <c r="B65" s="47"/>
      <c r="C65" s="2" t="s">
        <v>1</v>
      </c>
      <c r="D65" s="48"/>
      <c r="E65" s="49"/>
      <c r="F65" s="49"/>
      <c r="G65" s="48"/>
      <c r="H65" s="61"/>
      <c r="I65" s="61"/>
      <c r="J65" s="48"/>
      <c r="K65" s="61"/>
      <c r="L65" s="61"/>
      <c r="M65" s="48"/>
      <c r="N65" s="61"/>
      <c r="O65" s="61"/>
    </row>
    <row r="66" spans="1:15" ht="32.25" customHeight="1">
      <c r="A66" s="48"/>
      <c r="B66" s="47"/>
      <c r="C66" s="3" t="s">
        <v>104</v>
      </c>
      <c r="D66" s="48"/>
      <c r="E66" s="62">
        <v>0.18</v>
      </c>
      <c r="F66" s="62"/>
      <c r="G66" s="48"/>
      <c r="H66" s="61"/>
      <c r="I66" s="61"/>
      <c r="J66" s="48"/>
      <c r="K66" s="61"/>
      <c r="L66" s="61"/>
      <c r="M66" s="48"/>
      <c r="N66" s="61"/>
      <c r="O66" s="61"/>
    </row>
    <row r="67" spans="1:15" ht="32.25" customHeight="1">
      <c r="A67" s="48"/>
      <c r="B67" s="47"/>
      <c r="C67" s="58" t="s">
        <v>2</v>
      </c>
      <c r="D67" s="48"/>
      <c r="E67" s="49"/>
      <c r="F67" s="49"/>
      <c r="G67" s="48"/>
      <c r="H67" s="61"/>
      <c r="I67" s="61"/>
      <c r="J67" s="48"/>
      <c r="K67" s="61"/>
      <c r="L67" s="61"/>
      <c r="M67" s="48"/>
      <c r="N67" s="61"/>
      <c r="O67" s="61"/>
    </row>
    <row r="69" spans="2:15" ht="18">
      <c r="B69" s="85" t="s">
        <v>113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1:15" s="35" customFormat="1" ht="18">
      <c r="A70" s="34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 ht="18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 ht="18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 ht="18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 ht="18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 ht="18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</sheetData>
  <sheetProtection/>
  <mergeCells count="15">
    <mergeCell ref="B69:O75"/>
    <mergeCell ref="C7:C8"/>
    <mergeCell ref="D7:D8"/>
    <mergeCell ref="A2:O2"/>
    <mergeCell ref="F7:F8"/>
    <mergeCell ref="I7:I8"/>
    <mergeCell ref="L7:L8"/>
    <mergeCell ref="E7:E8"/>
    <mergeCell ref="G7:H7"/>
    <mergeCell ref="J7:K7"/>
    <mergeCell ref="M7:N7"/>
    <mergeCell ref="A3:O3"/>
    <mergeCell ref="A5:O5"/>
    <mergeCell ref="A7:A8"/>
    <mergeCell ref="B7:B8"/>
  </mergeCells>
  <printOptions/>
  <pageMargins left="0.2" right="0.19" top="0.17" bottom="0.21" header="0.17" footer="0.16"/>
  <pageSetup horizontalDpi="600" verticalDpi="600" orientation="landscape" paperSize="9" scale="70" r:id="rId1"/>
  <ignoredErrors>
    <ignoredError sqref="M59 J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Tsira Magradze</cp:lastModifiedBy>
  <cp:lastPrinted>2018-05-22T13:14:39Z</cp:lastPrinted>
  <dcterms:created xsi:type="dcterms:W3CDTF">2003-08-20T10:56:57Z</dcterms:created>
  <dcterms:modified xsi:type="dcterms:W3CDTF">2018-05-22T13:15:16Z</dcterms:modified>
  <cp:category/>
  <cp:version/>
  <cp:contentType/>
  <cp:contentStatus/>
</cp:coreProperties>
</file>