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140" windowWidth="9720" windowHeight="6300"/>
  </bookViews>
  <sheets>
    <sheet name="2მაგისტრალი)" sheetId="14" r:id="rId1"/>
  </sheets>
  <definedNames>
    <definedName name="_xlnm.Print_Area" localSheetId="0">'2მაგისტრალი)'!$A$1:$F$35</definedName>
  </definedNames>
  <calcPr calcId="145621"/>
</workbook>
</file>

<file path=xl/calcChain.xml><?xml version="1.0" encoding="utf-8"?>
<calcChain xmlns="http://schemas.openxmlformats.org/spreadsheetml/2006/main">
  <c r="D17" i="14" l="1"/>
  <c r="D13" i="14"/>
  <c r="D12" i="14"/>
  <c r="D7" i="14"/>
  <c r="D8" i="14"/>
  <c r="D19" i="14" l="1"/>
</calcChain>
</file>

<file path=xl/sharedStrings.xml><?xml version="1.0" encoding="utf-8"?>
<sst xmlns="http://schemas.openxmlformats.org/spreadsheetml/2006/main" count="55" uniqueCount="45">
  <si>
    <t>ganzomilebis erTeuli</t>
  </si>
  <si>
    <t>sul</t>
  </si>
  <si>
    <t>jami</t>
  </si>
  <si>
    <t>kb.m</t>
  </si>
  <si>
    <t>tn</t>
  </si>
  <si>
    <t>c</t>
  </si>
  <si>
    <t>#</t>
  </si>
  <si>
    <t>m3</t>
  </si>
  <si>
    <t>1km</t>
  </si>
  <si>
    <t>100m</t>
  </si>
  <si>
    <t>ჯამი</t>
  </si>
  <si>
    <t>zednadebi xarjebi  - 10%</t>
  </si>
  <si>
    <t>mogeba - 8%</t>
  </si>
  <si>
    <t>samuSaoTa dasaxeleba</t>
  </si>
  <si>
    <t>saproeqto monacemebi</t>
  </si>
  <si>
    <t>ganzomilebis erTeulze</t>
  </si>
  <si>
    <t>km</t>
  </si>
  <si>
    <t>armatura А  I-III</t>
  </si>
  <si>
    <t>lokalur-resursuli xarjTaRricxva #1-2</t>
  </si>
  <si>
    <t>მაგისტრალი</t>
  </si>
  <si>
    <t>1000m3</t>
  </si>
  <si>
    <t>კლდოვანი  gruntis damuSaveba eqskavatoriT,,კოდალა“ გვერდზე ყრით 100*0,7*0,4</t>
  </si>
  <si>
    <t>Rirebuleba</t>
  </si>
  <si>
    <t xml:space="preserve">III kategoriis gruntis damuSaveba და ტერიტორიის გასუფთავება ხელით მილსადენების ქვეშ </t>
  </si>
  <si>
    <t>III gruntis damuSaveba eqskavatoriT გვერდზე ყრით gzis gaswvriv</t>
  </si>
  <si>
    <t>ჭის  გამრეცხი კვანძის  urduliს მოწყობა  d= 100mm</t>
  </si>
  <si>
    <t xml:space="preserve">III kategoriis gruntis damuSaveba და ტერიტორიის გასუფთავება ხელით შემკრებ -ჩამხშობი ჭების ქვეშ </t>
  </si>
  <si>
    <t xml:space="preserve"> ჩამხშობი ჭის რბ კედლის   მოწყობა   Ziriს ფილით   betoniT В_20 ჰიდროიზოლაციის მოწყობით  </t>
  </si>
  <si>
    <t xml:space="preserve">liTonis saxuravis da  SeRebva antikoroziuli saRebaviT </t>
  </si>
  <si>
    <t xml:space="preserve"> saZirkvlebis mowyoba betoniT В_20 garcmis milebisaTvis</t>
  </si>
  <si>
    <t xml:space="preserve"> გარცმის ლითონის 159(4,5)  მილების მოწყობა  </t>
  </si>
  <si>
    <t>Suaxevis  მუნიციპალიტეტის სოფელ welaTis  სასმელი წყლის მაგისტრალის reabilitaciaze</t>
  </si>
  <si>
    <t xml:space="preserve"> gruntis ukuCayra xeliT da  -baliSis mowyoba fxvieri gruntiT -20 sm, milis dafarva fxvieri gruntiT  -10 sm</t>
  </si>
  <si>
    <t xml:space="preserve"> 15 mm-ni sahaero milebis montaJi moxrilTaviani magistralze </t>
  </si>
  <si>
    <t xml:space="preserve"> milebis garecxva dezinfeqcia diametriT 100 mm-mde</t>
  </si>
  <si>
    <t>gamrecxi  urduliს მოწყობა  d= 80mm</t>
  </si>
  <si>
    <t>პრეტენდენტის ხელმოწერა-----------------------------------------</t>
  </si>
  <si>
    <t>პრეტენდენტის დასახელება--------------------------------------</t>
  </si>
  <si>
    <r>
      <t xml:space="preserve"> ჭის  gadaxurvis mowyoba foladis 5 mm-iani furclebiT zolovanas (50 </t>
    </r>
    <r>
      <rPr>
        <sz val="9"/>
        <rFont val="Calibri"/>
        <family val="2"/>
        <charset val="204"/>
      </rPr>
      <t>×</t>
    </r>
    <r>
      <rPr>
        <sz val="9"/>
        <rFont val="AcadNusx"/>
      </rPr>
      <t>5 mm) mowyobiT</t>
    </r>
  </si>
  <si>
    <r>
      <t xml:space="preserve">ჭის  გამრეცხი კვანძის მოწყობა ლითონის 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114 mm-ni </t>
    </r>
    <r>
      <rPr>
        <sz val="9"/>
        <rFont val="Arial"/>
        <family val="2"/>
        <charset val="204"/>
      </rPr>
      <t>d10</t>
    </r>
    <r>
      <rPr>
        <sz val="9"/>
        <rFont val="AcadNusx"/>
      </rPr>
      <t>mm</t>
    </r>
    <r>
      <rPr>
        <sz val="9"/>
        <rFont val="Arial"/>
        <family val="2"/>
        <charset val="204"/>
      </rPr>
      <t xml:space="preserve"> -</t>
    </r>
    <r>
      <rPr>
        <sz val="9"/>
        <rFont val="AcadNusx"/>
      </rPr>
      <t xml:space="preserve">iani xvretebiს მქონე მილსადენით </t>
    </r>
  </si>
  <si>
    <r>
      <t>100 m</t>
    </r>
    <r>
      <rPr>
        <vertAlign val="superscript"/>
        <sz val="9"/>
        <rFont val="AcadNusx"/>
      </rPr>
      <t>2</t>
    </r>
  </si>
  <si>
    <r>
      <t xml:space="preserve"> wyalgayvanilobis mowyoba plastmasis </t>
    </r>
    <r>
      <rPr>
        <sz val="9"/>
        <rFont val="Arial"/>
        <family val="2"/>
        <charset val="204"/>
      </rPr>
      <t xml:space="preserve">d50(4,6) </t>
    </r>
    <r>
      <rPr>
        <sz val="9"/>
        <rFont val="AcadNusx"/>
      </rPr>
      <t>mm</t>
    </r>
    <r>
      <rPr>
        <sz val="9"/>
        <rFont val="Arial"/>
        <family val="2"/>
        <charset val="204"/>
      </rPr>
      <t xml:space="preserve"> PE-100 SDR-11 PN-16   </t>
    </r>
    <r>
      <rPr>
        <sz val="9"/>
        <rFont val="AcadNusx"/>
      </rPr>
      <t xml:space="preserve"> milebiT hidravlikuri gamocdiT</t>
    </r>
  </si>
  <si>
    <r>
      <t xml:space="preserve">წყალdamclel-gamrecxi  კვანძის მოწყობა ლითონის  </t>
    </r>
    <r>
      <rPr>
        <sz val="9"/>
        <rFont val="Arial"/>
        <family val="2"/>
        <charset val="204"/>
      </rPr>
      <t>d</t>
    </r>
    <r>
      <rPr>
        <sz val="9"/>
        <rFont val="AcadNusx"/>
      </rPr>
      <t>83 dabal wertilze</t>
    </r>
  </si>
  <si>
    <t>მთლიანი ჯამი</t>
  </si>
  <si>
    <t>დღგ-18%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</si>
</sst>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>
    <font>
      <sz val="10"/>
      <name val="Arial"/>
    </font>
    <font>
      <sz val="10"/>
      <name val="Arial"/>
      <family val="2"/>
      <charset val="204"/>
    </font>
    <font>
      <sz val="9"/>
      <name val="AcadNusx"/>
    </font>
    <font>
      <sz val="10"/>
      <name val="Arial"/>
      <family val="2"/>
    </font>
    <font>
      <sz val="9"/>
      <name val="Arial"/>
      <family val="2"/>
    </font>
    <font>
      <b/>
      <sz val="9"/>
      <name val="AcadNusx"/>
    </font>
    <font>
      <sz val="9"/>
      <color indexed="8"/>
      <name val="AcadNusx"/>
    </font>
    <font>
      <sz val="9"/>
      <color theme="1"/>
      <name val="AcadNusx"/>
    </font>
    <font>
      <sz val="9"/>
      <name val="Calibri"/>
      <family val="2"/>
      <charset val="204"/>
    </font>
    <font>
      <sz val="9"/>
      <name val="Arial"/>
      <family val="2"/>
      <charset val="204"/>
    </font>
    <font>
      <vertAlign val="superscript"/>
      <sz val="9"/>
      <name val="AcadNusx"/>
    </font>
    <font>
      <sz val="9"/>
      <name val="LitNusx"/>
      <family val="2"/>
      <charset val="204"/>
    </font>
    <font>
      <b/>
      <sz val="9"/>
      <name val="Lit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16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top"/>
    </xf>
    <xf numFmtId="2" fontId="5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2" fontId="5" fillId="0" borderId="1" xfId="0" applyNumberFormat="1" applyFont="1" applyBorder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6">
    <cellStyle name="Normal" xfId="0" builtinId="0"/>
    <cellStyle name="Обычный 2" xfId="1"/>
    <cellStyle name="Обычный 2 2" xfId="2"/>
    <cellStyle name="Обычный 3" xfId="3"/>
    <cellStyle name="Обычный 7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90" zoomScaleNormal="190" zoomScaleSheetLayoutView="136" workbookViewId="0">
      <selection activeCell="F47" sqref="F47"/>
    </sheetView>
  </sheetViews>
  <sheetFormatPr defaultRowHeight="12"/>
  <cols>
    <col min="1" max="1" width="2.7109375" style="3" customWidth="1"/>
    <col min="2" max="2" width="40" style="3" customWidth="1"/>
    <col min="3" max="3" width="6.85546875" style="3" customWidth="1"/>
    <col min="4" max="4" width="8.7109375" style="3" customWidth="1"/>
    <col min="5" max="5" width="5.7109375" style="3" customWidth="1"/>
    <col min="6" max="6" width="8.85546875" style="3" customWidth="1"/>
    <col min="7" max="7" width="35.28515625" style="3" customWidth="1"/>
    <col min="8" max="16384" width="9.140625" style="3"/>
  </cols>
  <sheetData>
    <row r="1" spans="1:6" ht="21.75" customHeight="1">
      <c r="A1" s="51" t="s">
        <v>18</v>
      </c>
      <c r="B1" s="51"/>
      <c r="C1" s="51"/>
      <c r="D1" s="51"/>
      <c r="E1" s="51"/>
      <c r="F1" s="51"/>
    </row>
    <row r="2" spans="1:6" ht="32.25" customHeight="1">
      <c r="A2" s="4" t="s">
        <v>31</v>
      </c>
      <c r="B2" s="4"/>
      <c r="C2" s="4"/>
      <c r="D2" s="4"/>
      <c r="E2" s="4"/>
      <c r="F2" s="4"/>
    </row>
    <row r="3" spans="1:6" ht="17.25" customHeight="1">
      <c r="A3" s="4" t="s">
        <v>19</v>
      </c>
      <c r="B3" s="4"/>
      <c r="C3" s="4"/>
      <c r="D3" s="4"/>
      <c r="E3" s="4"/>
      <c r="F3" s="4"/>
    </row>
    <row r="4" spans="1:6" ht="17.25" customHeight="1">
      <c r="A4" s="5" t="s">
        <v>37</v>
      </c>
      <c r="B4" s="5"/>
      <c r="C4" s="5"/>
      <c r="D4" s="5"/>
      <c r="E4" s="5"/>
      <c r="F4" s="5"/>
    </row>
    <row r="5" spans="1:6" ht="16.5" customHeight="1">
      <c r="A5" s="6" t="s">
        <v>6</v>
      </c>
      <c r="B5" s="6" t="s">
        <v>13</v>
      </c>
      <c r="C5" s="7" t="s">
        <v>0</v>
      </c>
      <c r="D5" s="8"/>
      <c r="E5" s="6" t="s">
        <v>22</v>
      </c>
      <c r="F5" s="6"/>
    </row>
    <row r="6" spans="1:6" ht="61.5" customHeight="1">
      <c r="A6" s="6"/>
      <c r="B6" s="6"/>
      <c r="C6" s="7"/>
      <c r="D6" s="9" t="s">
        <v>14</v>
      </c>
      <c r="E6" s="9" t="s">
        <v>15</v>
      </c>
      <c r="F6" s="10" t="s">
        <v>1</v>
      </c>
    </row>
    <row r="7" spans="1:6" ht="35.25" customHeight="1">
      <c r="A7" s="11">
        <v>1</v>
      </c>
      <c r="B7" s="11" t="s">
        <v>23</v>
      </c>
      <c r="C7" s="11" t="s">
        <v>7</v>
      </c>
      <c r="D7" s="12">
        <f>(3042-1622)*0.3*0.4</f>
        <v>170.4</v>
      </c>
      <c r="E7" s="11"/>
      <c r="F7" s="13"/>
    </row>
    <row r="8" spans="1:6" ht="27" customHeight="1">
      <c r="A8" s="14">
        <v>2</v>
      </c>
      <c r="B8" s="15" t="s">
        <v>24</v>
      </c>
      <c r="C8" s="16" t="s">
        <v>20</v>
      </c>
      <c r="D8" s="17">
        <f>1622*0.5*0.4/1000</f>
        <v>0.32440000000000002</v>
      </c>
      <c r="E8" s="18"/>
      <c r="F8" s="19"/>
    </row>
    <row r="9" spans="1:6" ht="32.25" customHeight="1">
      <c r="A9" s="14">
        <v>4</v>
      </c>
      <c r="B9" s="20" t="s">
        <v>21</v>
      </c>
      <c r="C9" s="16" t="s">
        <v>20</v>
      </c>
      <c r="D9" s="17">
        <v>8.0000000000000002E-3</v>
      </c>
      <c r="E9" s="18"/>
      <c r="F9" s="19"/>
    </row>
    <row r="10" spans="1:6" ht="47.25" customHeight="1">
      <c r="A10" s="11">
        <v>5</v>
      </c>
      <c r="B10" s="11" t="s">
        <v>26</v>
      </c>
      <c r="C10" s="11" t="s">
        <v>7</v>
      </c>
      <c r="D10" s="12">
        <v>2</v>
      </c>
      <c r="E10" s="11"/>
      <c r="F10" s="13"/>
    </row>
    <row r="11" spans="1:6" ht="43.5" customHeight="1">
      <c r="A11" s="2">
        <v>6</v>
      </c>
      <c r="B11" s="21" t="s">
        <v>27</v>
      </c>
      <c r="C11" s="22" t="s">
        <v>3</v>
      </c>
      <c r="D11" s="12">
        <v>1.7</v>
      </c>
      <c r="E11" s="22"/>
      <c r="F11" s="23"/>
    </row>
    <row r="12" spans="1:6" ht="17.25" customHeight="1">
      <c r="A12" s="2">
        <v>7</v>
      </c>
      <c r="B12" s="1" t="s">
        <v>17</v>
      </c>
      <c r="C12" s="2" t="s">
        <v>4</v>
      </c>
      <c r="D12" s="24">
        <f>0.1043</f>
        <v>0.1043</v>
      </c>
      <c r="E12" s="25"/>
      <c r="F12" s="23"/>
    </row>
    <row r="13" spans="1:6" ht="40.5" customHeight="1">
      <c r="A13" s="2">
        <v>8</v>
      </c>
      <c r="B13" s="26" t="s">
        <v>38</v>
      </c>
      <c r="C13" s="22" t="s">
        <v>4</v>
      </c>
      <c r="D13" s="27">
        <f>43/1000</f>
        <v>4.2999999999999997E-2</v>
      </c>
      <c r="E13" s="27"/>
      <c r="F13" s="23"/>
    </row>
    <row r="14" spans="1:6" ht="43.5" customHeight="1">
      <c r="A14" s="22">
        <v>9</v>
      </c>
      <c r="B14" s="21" t="s">
        <v>39</v>
      </c>
      <c r="C14" s="22" t="s">
        <v>8</v>
      </c>
      <c r="D14" s="28">
        <v>1E-3</v>
      </c>
      <c r="E14" s="29"/>
      <c r="F14" s="30"/>
    </row>
    <row r="15" spans="1:6" ht="30.75" customHeight="1">
      <c r="A15" s="2">
        <v>10</v>
      </c>
      <c r="B15" s="22" t="s">
        <v>25</v>
      </c>
      <c r="C15" s="2" t="s">
        <v>5</v>
      </c>
      <c r="D15" s="27">
        <v>1</v>
      </c>
      <c r="E15" s="27"/>
      <c r="F15" s="23"/>
    </row>
    <row r="16" spans="1:6" ht="28.5" customHeight="1">
      <c r="A16" s="25">
        <v>11</v>
      </c>
      <c r="B16" s="31" t="s">
        <v>28</v>
      </c>
      <c r="C16" s="31" t="s">
        <v>40</v>
      </c>
      <c r="D16" s="32">
        <v>0.19600000000000001</v>
      </c>
      <c r="E16" s="33"/>
      <c r="F16" s="34"/>
    </row>
    <row r="17" spans="1:6" ht="32.25" customHeight="1">
      <c r="A17" s="2">
        <v>12</v>
      </c>
      <c r="B17" s="21" t="s">
        <v>29</v>
      </c>
      <c r="C17" s="22" t="s">
        <v>3</v>
      </c>
      <c r="D17" s="12">
        <f>6*0.14</f>
        <v>0.84000000000000008</v>
      </c>
      <c r="E17" s="22"/>
      <c r="F17" s="23"/>
    </row>
    <row r="18" spans="1:6" ht="16.5" customHeight="1">
      <c r="A18" s="11">
        <v>13</v>
      </c>
      <c r="B18" s="11" t="s">
        <v>30</v>
      </c>
      <c r="C18" s="11" t="s">
        <v>16</v>
      </c>
      <c r="D18" s="35">
        <v>2.1999999999999999E-2</v>
      </c>
      <c r="E18" s="36"/>
      <c r="F18" s="13"/>
    </row>
    <row r="19" spans="1:6" ht="37.5" customHeight="1">
      <c r="A19" s="11">
        <v>14</v>
      </c>
      <c r="B19" s="37" t="s">
        <v>32</v>
      </c>
      <c r="C19" s="11" t="s">
        <v>7</v>
      </c>
      <c r="D19" s="12">
        <f>D7+D8*1000</f>
        <v>494.80000000000007</v>
      </c>
      <c r="E19" s="11"/>
      <c r="F19" s="13"/>
    </row>
    <row r="20" spans="1:6" ht="36.75" customHeight="1">
      <c r="A20" s="11">
        <v>15</v>
      </c>
      <c r="B20" s="11" t="s">
        <v>41</v>
      </c>
      <c r="C20" s="11" t="s">
        <v>16</v>
      </c>
      <c r="D20" s="35">
        <v>3.0419999999999998</v>
      </c>
      <c r="E20" s="36"/>
      <c r="F20" s="13"/>
    </row>
    <row r="21" spans="1:6" ht="24" customHeight="1">
      <c r="A21" s="22">
        <v>16</v>
      </c>
      <c r="B21" s="21" t="s">
        <v>42</v>
      </c>
      <c r="C21" s="22" t="s">
        <v>8</v>
      </c>
      <c r="D21" s="28">
        <v>4.0000000000000001E-3</v>
      </c>
      <c r="E21" s="29"/>
      <c r="F21" s="30"/>
    </row>
    <row r="22" spans="1:6" ht="19.5" customHeight="1">
      <c r="A22" s="2">
        <v>17</v>
      </c>
      <c r="B22" s="22" t="s">
        <v>35</v>
      </c>
      <c r="C22" s="2" t="s">
        <v>5</v>
      </c>
      <c r="D22" s="27">
        <v>1</v>
      </c>
      <c r="E22" s="27"/>
      <c r="F22" s="23"/>
    </row>
    <row r="23" spans="1:6" ht="23.25" customHeight="1">
      <c r="A23" s="22">
        <v>18</v>
      </c>
      <c r="B23" s="21" t="s">
        <v>33</v>
      </c>
      <c r="C23" s="22" t="s">
        <v>9</v>
      </c>
      <c r="D23" s="28">
        <v>0.18</v>
      </c>
      <c r="E23" s="29"/>
      <c r="F23" s="30"/>
    </row>
    <row r="24" spans="1:6" ht="24.75" customHeight="1">
      <c r="A24" s="2">
        <v>19</v>
      </c>
      <c r="B24" s="2" t="s">
        <v>34</v>
      </c>
      <c r="C24" s="38" t="s">
        <v>16</v>
      </c>
      <c r="D24" s="39">
        <v>3.0419999999999998</v>
      </c>
      <c r="E24" s="40"/>
      <c r="F24" s="41"/>
    </row>
    <row r="25" spans="1:6" ht="12.75">
      <c r="A25" s="42"/>
      <c r="B25" s="11" t="s">
        <v>10</v>
      </c>
      <c r="C25" s="11"/>
      <c r="D25" s="43"/>
      <c r="E25" s="11"/>
      <c r="F25" s="43"/>
    </row>
    <row r="26" spans="1:6" ht="12.75">
      <c r="A26" s="44"/>
      <c r="B26" s="37" t="s">
        <v>11</v>
      </c>
      <c r="C26" s="37"/>
      <c r="D26" s="11"/>
      <c r="E26" s="45"/>
      <c r="F26" s="43"/>
    </row>
    <row r="27" spans="1:6" ht="12.75">
      <c r="A27" s="44"/>
      <c r="B27" s="37" t="s">
        <v>2</v>
      </c>
      <c r="C27" s="46"/>
      <c r="D27" s="47"/>
      <c r="E27" s="47"/>
      <c r="F27" s="48"/>
    </row>
    <row r="28" spans="1:6" ht="12.75">
      <c r="A28" s="44"/>
      <c r="B28" s="37" t="s">
        <v>12</v>
      </c>
      <c r="C28" s="46"/>
      <c r="D28" s="47"/>
      <c r="E28" s="47"/>
      <c r="F28" s="48"/>
    </row>
    <row r="29" spans="1:6" ht="12.75">
      <c r="A29" s="44"/>
      <c r="B29" s="37" t="s">
        <v>2</v>
      </c>
      <c r="C29" s="46"/>
      <c r="D29" s="47"/>
      <c r="E29" s="47"/>
      <c r="F29" s="48"/>
    </row>
    <row r="30" spans="1:6" ht="12.75">
      <c r="A30" s="49"/>
      <c r="B30" s="50" t="s">
        <v>44</v>
      </c>
      <c r="C30" s="50"/>
      <c r="D30" s="50"/>
      <c r="E30" s="50"/>
      <c r="F30" s="50"/>
    </row>
    <row r="31" spans="1:6">
      <c r="A31" s="49"/>
      <c r="B31" s="49" t="s">
        <v>43</v>
      </c>
      <c r="C31" s="49"/>
      <c r="D31" s="49"/>
      <c r="E31" s="49"/>
      <c r="F31" s="49"/>
    </row>
    <row r="33" spans="2:2">
      <c r="B33" s="3" t="s">
        <v>36</v>
      </c>
    </row>
  </sheetData>
  <mergeCells count="8">
    <mergeCell ref="A3:F3"/>
    <mergeCell ref="A1:F1"/>
    <mergeCell ref="A2:F2"/>
    <mergeCell ref="A5:A6"/>
    <mergeCell ref="B5:B6"/>
    <mergeCell ref="C5:C6"/>
    <mergeCell ref="A4:F4"/>
    <mergeCell ref="E5:F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2მაგისტრალი)</vt:lpstr>
      <vt:lpstr>'2მაგისტრალი)'!Print_Area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ioane</cp:lastModifiedBy>
  <cp:lastPrinted>2018-05-19T04:19:32Z</cp:lastPrinted>
  <dcterms:created xsi:type="dcterms:W3CDTF">1996-10-08T23:32:33Z</dcterms:created>
  <dcterms:modified xsi:type="dcterms:W3CDTF">2018-05-23T13:28:07Z</dcterms:modified>
</cp:coreProperties>
</file>