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8" i="1" l="1"/>
  <c r="E87" i="1"/>
  <c r="E86" i="1"/>
  <c r="D86" i="1"/>
  <c r="E85" i="1"/>
  <c r="E84" i="1"/>
  <c r="D81" i="1"/>
  <c r="E81" i="1" s="1"/>
  <c r="E80" i="1"/>
  <c r="E79" i="1"/>
  <c r="E78" i="1"/>
  <c r="E77" i="1"/>
  <c r="E76" i="1"/>
  <c r="E75" i="1"/>
  <c r="E73" i="1"/>
  <c r="E71" i="1"/>
  <c r="E70" i="1"/>
  <c r="E69" i="1"/>
  <c r="E67" i="1"/>
  <c r="E66" i="1"/>
  <c r="E65" i="1"/>
  <c r="D63" i="1"/>
  <c r="E63" i="1" s="1"/>
  <c r="D62" i="1"/>
  <c r="E62" i="1" s="1"/>
  <c r="E60" i="1"/>
  <c r="E59" i="1"/>
  <c r="E58" i="1"/>
  <c r="E57" i="1"/>
  <c r="E56" i="1"/>
  <c r="E55" i="1"/>
  <c r="E54" i="1"/>
  <c r="E52" i="1"/>
  <c r="E51" i="1"/>
  <c r="E49" i="1"/>
  <c r="E47" i="1"/>
  <c r="E46" i="1"/>
  <c r="E13" i="1"/>
  <c r="E12" i="1"/>
  <c r="E11" i="1"/>
  <c r="E9" i="1"/>
  <c r="E8" i="1"/>
  <c r="E48" i="1" l="1"/>
</calcChain>
</file>

<file path=xl/sharedStrings.xml><?xml version="1.0" encoding="utf-8"?>
<sst xmlns="http://schemas.openxmlformats.org/spreadsheetml/2006/main" count="195" uniqueCount="95">
  <si>
    <t>teritoris keTilmowyoba</t>
  </si>
  <si>
    <t>NN</t>
  </si>
  <si>
    <t>samuSaos dasaxeleba</t>
  </si>
  <si>
    <t>ganz.</t>
  </si>
  <si>
    <t>raodenoba</t>
  </si>
  <si>
    <t>xelfasi</t>
  </si>
  <si>
    <t>masala</t>
  </si>
  <si>
    <t>manqana-meqanizmebi da transporti</t>
  </si>
  <si>
    <t>jami</t>
  </si>
  <si>
    <t>normativiT erTeulze</t>
  </si>
  <si>
    <t>sul</t>
  </si>
  <si>
    <t>erT. fasi</t>
  </si>
  <si>
    <t>1'</t>
  </si>
  <si>
    <t>kedlebis SeRebva wyalemulsiuri saRebaviT orjer</t>
  </si>
  <si>
    <t>m2</t>
  </si>
  <si>
    <t xml:space="preserve">Sromis danaxarjebi </t>
  </si>
  <si>
    <t>sxva manqana</t>
  </si>
  <si>
    <t>lari</t>
  </si>
  <si>
    <t>masala:</t>
  </si>
  <si>
    <t>saRebavi pva</t>
  </si>
  <si>
    <t>kg</t>
  </si>
  <si>
    <t>fiTxi</t>
  </si>
  <si>
    <t>sxva masala</t>
  </si>
  <si>
    <t>dazianebuli saxuravis hdroizolacia 2-r fenad</t>
  </si>
  <si>
    <t>Sromatevadoba</t>
  </si>
  <si>
    <t>linokromi 6*6*3=108 m2</t>
  </si>
  <si>
    <t>praimeri</t>
  </si>
  <si>
    <t>gazi</t>
  </si>
  <si>
    <t>sxva masalebi</t>
  </si>
  <si>
    <t xml:space="preserve">Sesasvlelis Tavze saCexi mowyoba </t>
  </si>
  <si>
    <t>cali</t>
  </si>
  <si>
    <t>liToni</t>
  </si>
  <si>
    <t>tn</t>
  </si>
  <si>
    <t>karboluqsi</t>
  </si>
  <si>
    <t>eleqtrodi</t>
  </si>
  <si>
    <t>zeTovani saRebavi</t>
  </si>
  <si>
    <t>sxvadasxva masalebi</t>
  </si>
  <si>
    <t>monoliTuri betonis moednis mowyoba SabavSo aTraqcionis mosawyobad. Bbetoni b-200       14.55*1375=200m2*0,1=20</t>
  </si>
  <si>
    <r>
      <t>m</t>
    </r>
    <r>
      <rPr>
        <vertAlign val="superscript"/>
        <sz val="10"/>
        <rFont val="AcadNusx"/>
      </rPr>
      <t>3</t>
    </r>
  </si>
  <si>
    <t>საბავშო ატრაქციონიex-a-04</t>
  </si>
  <si>
    <t>c</t>
  </si>
  <si>
    <t>კარუსელიex-c-01</t>
  </si>
  <si>
    <t>საქანელა ex-s-03</t>
  </si>
  <si>
    <t>აიწონა-დაიწონაex-aw-03</t>
  </si>
  <si>
    <t>აიწონა დაიწონაex-aw-02</t>
  </si>
  <si>
    <t>sabavSo moedanze kauCukis safaris mowoba</t>
  </si>
  <si>
    <t xml:space="preserve">zednadebi xarjebi  </t>
  </si>
  <si>
    <t>gegmiuri mogeba</t>
  </si>
  <si>
    <t xml:space="preserve">gardabnis #1 sabavSvo baga-baRis Senoba </t>
  </si>
  <si>
    <t>xarjTaRricxva #2</t>
  </si>
  <si>
    <t>Robe</t>
  </si>
  <si>
    <t>miwis damuSaveba xeliT</t>
  </si>
  <si>
    <t>m3</t>
  </si>
  <si>
    <t xml:space="preserve">Sromis danaxarjebi  </t>
  </si>
  <si>
    <t>kac/sT</t>
  </si>
  <si>
    <t>gruntis datvirTva xeliT a/m</t>
  </si>
  <si>
    <t>t</t>
  </si>
  <si>
    <t>gruntis gatana 5 km-ze 8*1.75</t>
  </si>
  <si>
    <t xml:space="preserve"> qviSa-xreSis safuZveli </t>
  </si>
  <si>
    <t>kub.m.</t>
  </si>
  <si>
    <t>SromiTi resursebi</t>
  </si>
  <si>
    <t>qviSa</t>
  </si>
  <si>
    <t>mon. betonis lenturi saZirkveli da cokoli</t>
  </si>
  <si>
    <t>manqanebi</t>
  </si>
  <si>
    <r>
      <t>betoni ~</t>
    </r>
    <r>
      <rPr>
        <sz val="10"/>
        <rFont val="Cambria"/>
        <family val="1"/>
        <charset val="204"/>
        <scheme val="major"/>
      </rPr>
      <t>B</t>
    </r>
    <r>
      <rPr>
        <sz val="10"/>
        <rFont val="AcadNusx"/>
      </rPr>
      <t>20~</t>
    </r>
  </si>
  <si>
    <t>yalibis fari</t>
  </si>
  <si>
    <t>kv.m.</t>
  </si>
  <si>
    <t>yalibis ficari IIIx. 40mm-iani</t>
  </si>
  <si>
    <t>sxva xarjebi</t>
  </si>
  <si>
    <t>cokolis da kedlis daSxefva dekoratiuli cementiT</t>
  </si>
  <si>
    <t>marmarilos nafxveni</t>
  </si>
  <si>
    <r>
      <t xml:space="preserve">saRebavi </t>
    </r>
    <r>
      <rPr>
        <sz val="10"/>
        <rFont val="Arial"/>
        <family val="2"/>
        <charset val="204"/>
      </rPr>
      <t>BA-17</t>
    </r>
  </si>
  <si>
    <r>
      <t xml:space="preserve">laqi   </t>
    </r>
    <r>
      <rPr>
        <sz val="10"/>
        <rFont val="Arial"/>
        <family val="2"/>
        <charset val="204"/>
      </rPr>
      <t>AK-113</t>
    </r>
  </si>
  <si>
    <t>betonis Robis kedlebis Selesva cementis xsnariT</t>
  </si>
  <si>
    <t>xsnaris tumbo 3 m3/sT</t>
  </si>
  <si>
    <t>manq/sT</t>
  </si>
  <si>
    <t>cementis xsnari 1:3</t>
  </si>
  <si>
    <t>liTonis Robe sim 1,65m mili kvadratiT</t>
  </si>
  <si>
    <t>tona</t>
  </si>
  <si>
    <t>liTonis konstruqcia (ix.proeqti)</t>
  </si>
  <si>
    <t>samontaJo elementebi</t>
  </si>
  <si>
    <t>saketebi</t>
  </si>
  <si>
    <t>Robis SekeTeba, SeRebva zeTis saRebavebiT</t>
  </si>
  <si>
    <t>100kv.m.</t>
  </si>
  <si>
    <t xml:space="preserve">SromiTi resursebi </t>
  </si>
  <si>
    <t>kg.</t>
  </si>
  <si>
    <t>saRebavi sresili</t>
  </si>
  <si>
    <t xml:space="preserve">zednadebi xarjebi </t>
  </si>
  <si>
    <t>%</t>
  </si>
  <si>
    <t>jami Tavi 1-2</t>
  </si>
  <si>
    <r>
      <t xml:space="preserve">gauTvaliswinebeli samuSaoebi </t>
    </r>
    <r>
      <rPr>
        <b/>
        <sz val="10"/>
        <rFont val="AcadNusx"/>
      </rPr>
      <t>-3%</t>
    </r>
  </si>
  <si>
    <r>
      <t xml:space="preserve">Dd R g </t>
    </r>
    <r>
      <rPr>
        <b/>
        <sz val="10"/>
        <rFont val="AcadNusx"/>
      </rPr>
      <t>_18%</t>
    </r>
  </si>
  <si>
    <t>sul krebsiTi xarjTaRricxviT</t>
  </si>
  <si>
    <t xml:space="preserve">        gardabnis #1   sabavSvo baga-baRis (reabilitacia)</t>
  </si>
  <si>
    <t xml:space="preserve">         xarjTaRricxva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</si>
</sst>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cadNusx"/>
    </font>
    <font>
      <sz val="12"/>
      <name val="AcadNusx"/>
    </font>
    <font>
      <sz val="11"/>
      <name val="AcadNusx"/>
    </font>
    <font>
      <b/>
      <sz val="12"/>
      <name val="AcadNusx"/>
    </font>
    <font>
      <sz val="10"/>
      <name val="Arial"/>
      <family val="2"/>
      <charset val="204"/>
    </font>
    <font>
      <sz val="10"/>
      <name val="AcadNusx"/>
    </font>
    <font>
      <sz val="10"/>
      <name val="Arial"/>
      <family val="2"/>
    </font>
    <font>
      <b/>
      <sz val="10"/>
      <name val="AcadNusx"/>
    </font>
    <font>
      <b/>
      <sz val="11"/>
      <color theme="1"/>
      <name val="AcadNusx"/>
    </font>
    <font>
      <vertAlign val="superscript"/>
      <sz val="10"/>
      <name val="AcadNusx"/>
    </font>
    <font>
      <sz val="11"/>
      <color theme="1"/>
      <name val="Stencil"/>
      <family val="5"/>
    </font>
    <font>
      <b/>
      <sz val="11"/>
      <name val="AcadNusx"/>
    </font>
    <font>
      <u/>
      <sz val="10"/>
      <color indexed="12"/>
      <name val="Arial Cyr"/>
      <charset val="204"/>
    </font>
    <font>
      <b/>
      <sz val="10"/>
      <color indexed="8"/>
      <name val="AcadNusx"/>
    </font>
    <font>
      <i/>
      <sz val="10"/>
      <name val="AcadNusx"/>
    </font>
    <font>
      <sz val="10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8" fillId="0" borderId="0"/>
  </cellStyleXfs>
  <cellXfs count="99">
    <xf numFmtId="0" fontId="0" fillId="0" borderId="0" xfId="0"/>
    <xf numFmtId="0" fontId="2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1" xfId="3" applyFont="1" applyFill="1" applyBorder="1" applyAlignment="1" applyProtection="1">
      <alignment horizontal="center" vertical="top" wrapText="1"/>
    </xf>
    <xf numFmtId="0" fontId="9" fillId="0" borderId="1" xfId="3" applyFont="1" applyFill="1" applyBorder="1" applyAlignment="1" applyProtection="1">
      <alignment horizontal="left" vertical="top" wrapText="1"/>
    </xf>
    <xf numFmtId="43" fontId="9" fillId="0" borderId="1" xfId="1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 applyProtection="1">
      <alignment horizontal="center" vertical="center" wrapText="1"/>
    </xf>
    <xf numFmtId="43" fontId="7" fillId="0" borderId="1" xfId="1" applyFont="1" applyFill="1" applyBorder="1" applyAlignment="1">
      <alignment horizontal="center" vertical="top" wrapText="1"/>
    </xf>
    <xf numFmtId="0" fontId="7" fillId="0" borderId="1" xfId="3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wrapText="1"/>
    </xf>
    <xf numFmtId="0" fontId="13" fillId="0" borderId="1" xfId="4" applyFont="1" applyFill="1" applyBorder="1" applyAlignment="1">
      <alignment horizontal="center" wrapText="1"/>
    </xf>
    <xf numFmtId="9" fontId="13" fillId="0" borderId="1" xfId="5" applyFont="1" applyFill="1" applyBorder="1" applyAlignment="1">
      <alignment horizontal="center" wrapText="1"/>
    </xf>
    <xf numFmtId="164" fontId="13" fillId="0" borderId="1" xfId="4" applyNumberFormat="1" applyFont="1" applyFill="1" applyBorder="1" applyAlignment="1">
      <alignment horizontal="center" wrapText="1"/>
    </xf>
    <xf numFmtId="2" fontId="13" fillId="0" borderId="1" xfId="4" applyNumberFormat="1" applyFont="1" applyFill="1" applyBorder="1" applyAlignment="1">
      <alignment horizontal="center" wrapText="1"/>
    </xf>
    <xf numFmtId="2" fontId="9" fillId="0" borderId="1" xfId="4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 wrapText="1"/>
    </xf>
    <xf numFmtId="0" fontId="7" fillId="0" borderId="6" xfId="2" applyFont="1" applyFill="1" applyBorder="1" applyAlignment="1">
      <alignment horizontal="center" wrapText="1"/>
    </xf>
    <xf numFmtId="0" fontId="7" fillId="0" borderId="5" xfId="2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2" fontId="15" fillId="0" borderId="1" xfId="6" applyNumberFormat="1" applyFont="1" applyFill="1" applyBorder="1" applyAlignment="1" applyProtection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2" fontId="7" fillId="0" borderId="1" xfId="1" applyNumberFormat="1" applyFont="1" applyFill="1" applyBorder="1" applyAlignment="1">
      <alignment horizontal="center" vertical="center" wrapText="1"/>
    </xf>
    <xf numFmtId="2" fontId="16" fillId="0" borderId="1" xfId="1" applyNumberFormat="1" applyFont="1" applyFill="1" applyBorder="1" applyAlignment="1">
      <alignment horizontal="center" vertical="top" wrapText="1"/>
    </xf>
    <xf numFmtId="0" fontId="7" fillId="0" borderId="1" xfId="7" applyFont="1" applyFill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2" fontId="7" fillId="0" borderId="1" xfId="7" applyNumberFormat="1" applyFont="1" applyFill="1" applyBorder="1" applyAlignment="1">
      <alignment horizontal="center" vertical="center" wrapText="1"/>
    </xf>
    <xf numFmtId="2" fontId="7" fillId="0" borderId="1" xfId="8" applyNumberFormat="1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/>
    </xf>
    <xf numFmtId="2" fontId="7" fillId="0" borderId="1" xfId="7" applyNumberFormat="1" applyFont="1" applyFill="1" applyBorder="1" applyAlignment="1">
      <alignment horizontal="center"/>
    </xf>
    <xf numFmtId="2" fontId="7" fillId="0" borderId="1" xfId="8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2" fontId="7" fillId="0" borderId="1" xfId="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9" applyNumberFormat="1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wrapText="1"/>
    </xf>
    <xf numFmtId="9" fontId="9" fillId="0" borderId="1" xfId="5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0" fontId="9" fillId="0" borderId="1" xfId="3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wrapText="1"/>
    </xf>
    <xf numFmtId="2" fontId="9" fillId="0" borderId="1" xfId="1" applyNumberFormat="1" applyFont="1" applyFill="1" applyBorder="1" applyAlignment="1" applyProtection="1">
      <alignment horizontal="center" vertical="center" wrapText="1"/>
    </xf>
    <xf numFmtId="2" fontId="9" fillId="0" borderId="1" xfId="7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0">
    <cellStyle name="Comma" xfId="1" builtinId="3"/>
    <cellStyle name="Hyperlink" xfId="6" builtinId="8"/>
    <cellStyle name="Normal" xfId="0" builtinId="0"/>
    <cellStyle name="Normal 10" xfId="4"/>
    <cellStyle name="Normal 3" xfId="3"/>
    <cellStyle name="Normal_gare wyalsadfenigagarini" xfId="9"/>
    <cellStyle name="Normal_gare wyalsadfenigagarini_QW68 -8-24" xfId="8"/>
    <cellStyle name="Normal_gare wyalsadfenigagarini_SAN2008=IIkv" xfId="2"/>
    <cellStyle name="Обычный 2 2" xfId="7"/>
    <cellStyle name="Процент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workbookViewId="0">
      <selection activeCell="D43" sqref="D43"/>
    </sheetView>
  </sheetViews>
  <sheetFormatPr defaultRowHeight="15" x14ac:dyDescent="0.25"/>
  <cols>
    <col min="2" max="2" width="27.5703125" customWidth="1"/>
    <col min="3" max="3" width="10.85546875" customWidth="1"/>
  </cols>
  <sheetData>
    <row r="1" spans="1:13" ht="16.5" x14ac:dyDescent="0.3">
      <c r="A1" s="1"/>
      <c r="B1" s="79" t="s">
        <v>93</v>
      </c>
      <c r="C1" s="79"/>
      <c r="D1" s="79"/>
      <c r="E1" s="79"/>
      <c r="F1" s="79"/>
      <c r="G1" s="79"/>
      <c r="H1" s="79"/>
      <c r="I1" s="79"/>
      <c r="J1" s="79"/>
      <c r="K1" s="2"/>
      <c r="L1" s="2"/>
      <c r="M1" s="2"/>
    </row>
    <row r="2" spans="1:13" ht="15.75" x14ac:dyDescent="0.3">
      <c r="A2" s="3"/>
      <c r="B2" s="80" t="s">
        <v>94</v>
      </c>
      <c r="C2" s="80"/>
      <c r="D2" s="80"/>
      <c r="E2" s="80"/>
      <c r="F2" s="80"/>
      <c r="G2" s="80"/>
      <c r="H2" s="80"/>
      <c r="I2" s="80"/>
      <c r="J2" s="80"/>
      <c r="K2" s="4"/>
      <c r="L2" s="4"/>
      <c r="M2" s="4"/>
    </row>
    <row r="3" spans="1:13" ht="16.5" x14ac:dyDescent="0.3">
      <c r="A3" s="5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25.5" customHeight="1" x14ac:dyDescent="0.25">
      <c r="A4" s="82" t="s">
        <v>1</v>
      </c>
      <c r="B4" s="83" t="s">
        <v>2</v>
      </c>
      <c r="C4" s="83" t="s">
        <v>3</v>
      </c>
      <c r="D4" s="83" t="s">
        <v>4</v>
      </c>
      <c r="E4" s="83"/>
      <c r="F4" s="84" t="s">
        <v>5</v>
      </c>
      <c r="G4" s="84"/>
      <c r="H4" s="84" t="s">
        <v>6</v>
      </c>
      <c r="I4" s="84"/>
      <c r="J4" s="84" t="s">
        <v>7</v>
      </c>
      <c r="K4" s="84"/>
      <c r="L4" s="89" t="s">
        <v>8</v>
      </c>
    </row>
    <row r="5" spans="1:13" ht="54" x14ac:dyDescent="0.25">
      <c r="A5" s="82"/>
      <c r="B5" s="83"/>
      <c r="C5" s="83"/>
      <c r="D5" s="6" t="s">
        <v>9</v>
      </c>
      <c r="E5" s="6" t="s">
        <v>10</v>
      </c>
      <c r="F5" s="7" t="s">
        <v>11</v>
      </c>
      <c r="G5" s="8" t="s">
        <v>8</v>
      </c>
      <c r="H5" s="9" t="s">
        <v>11</v>
      </c>
      <c r="I5" s="8" t="s">
        <v>8</v>
      </c>
      <c r="J5" s="9" t="s">
        <v>11</v>
      </c>
      <c r="K5" s="8" t="s">
        <v>8</v>
      </c>
      <c r="L5" s="89"/>
    </row>
    <row r="6" spans="1:13" x14ac:dyDescent="0.25">
      <c r="A6" s="10" t="s">
        <v>12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3" ht="40.5" x14ac:dyDescent="0.25">
      <c r="A7" s="69">
        <v>1</v>
      </c>
      <c r="B7" s="12" t="s">
        <v>13</v>
      </c>
      <c r="C7" s="11" t="s">
        <v>14</v>
      </c>
      <c r="D7" s="11"/>
      <c r="E7" s="13">
        <v>20</v>
      </c>
      <c r="F7" s="14"/>
      <c r="G7" s="15"/>
      <c r="H7" s="14"/>
      <c r="I7" s="15"/>
      <c r="J7" s="14"/>
      <c r="K7" s="15"/>
      <c r="L7" s="15"/>
    </row>
    <row r="8" spans="1:13" x14ac:dyDescent="0.25">
      <c r="A8" s="11"/>
      <c r="B8" s="16" t="s">
        <v>15</v>
      </c>
      <c r="C8" s="11" t="s">
        <v>14</v>
      </c>
      <c r="D8" s="11">
        <v>1</v>
      </c>
      <c r="E8" s="14">
        <f>E7*D8</f>
        <v>20</v>
      </c>
      <c r="F8" s="14"/>
      <c r="G8" s="15"/>
      <c r="H8" s="14"/>
      <c r="I8" s="15"/>
      <c r="J8" s="14"/>
      <c r="K8" s="15"/>
      <c r="L8" s="15"/>
    </row>
    <row r="9" spans="1:13" x14ac:dyDescent="0.25">
      <c r="A9" s="11"/>
      <c r="B9" s="16" t="s">
        <v>16</v>
      </c>
      <c r="C9" s="11" t="s">
        <v>17</v>
      </c>
      <c r="D9" s="11">
        <v>8.9999999999999993E-3</v>
      </c>
      <c r="E9" s="14">
        <f>E7*D9</f>
        <v>0.18</v>
      </c>
      <c r="F9" s="14"/>
      <c r="G9" s="15"/>
      <c r="H9" s="14"/>
      <c r="I9" s="15"/>
      <c r="J9" s="14"/>
      <c r="K9" s="15"/>
      <c r="L9" s="15"/>
    </row>
    <row r="10" spans="1:13" x14ac:dyDescent="0.25">
      <c r="A10" s="11"/>
      <c r="B10" s="16" t="s">
        <v>18</v>
      </c>
      <c r="C10" s="11"/>
      <c r="D10" s="11"/>
      <c r="E10" s="14"/>
      <c r="F10" s="14"/>
      <c r="G10" s="15"/>
      <c r="H10" s="14"/>
      <c r="I10" s="15"/>
      <c r="J10" s="14"/>
      <c r="K10" s="15"/>
      <c r="L10" s="15"/>
    </row>
    <row r="11" spans="1:13" x14ac:dyDescent="0.25">
      <c r="A11" s="11"/>
      <c r="B11" s="16" t="s">
        <v>19</v>
      </c>
      <c r="C11" s="11" t="s">
        <v>20</v>
      </c>
      <c r="D11" s="11">
        <v>0.63</v>
      </c>
      <c r="E11" s="14">
        <f>E7*D11</f>
        <v>12.6</v>
      </c>
      <c r="F11" s="14"/>
      <c r="G11" s="15"/>
      <c r="H11" s="14"/>
      <c r="I11" s="15"/>
      <c r="J11" s="14"/>
      <c r="K11" s="15"/>
      <c r="L11" s="15"/>
    </row>
    <row r="12" spans="1:13" x14ac:dyDescent="0.25">
      <c r="A12" s="11"/>
      <c r="B12" s="16" t="s">
        <v>21</v>
      </c>
      <c r="C12" s="11" t="s">
        <v>20</v>
      </c>
      <c r="D12" s="11">
        <v>0.51</v>
      </c>
      <c r="E12" s="14">
        <f>E7*D12</f>
        <v>10.199999999999999</v>
      </c>
      <c r="F12" s="14"/>
      <c r="G12" s="15"/>
      <c r="H12" s="14"/>
      <c r="I12" s="15"/>
      <c r="J12" s="14"/>
      <c r="K12" s="15"/>
      <c r="L12" s="15"/>
    </row>
    <row r="13" spans="1:13" x14ac:dyDescent="0.25">
      <c r="A13" s="11"/>
      <c r="B13" s="16" t="s">
        <v>22</v>
      </c>
      <c r="C13" s="11" t="s">
        <v>17</v>
      </c>
      <c r="D13" s="11">
        <v>7.0000000000000001E-3</v>
      </c>
      <c r="E13" s="14">
        <f>E7*D13</f>
        <v>0.14000000000000001</v>
      </c>
      <c r="F13" s="14"/>
      <c r="G13" s="15"/>
      <c r="H13" s="14"/>
      <c r="I13" s="15"/>
      <c r="J13" s="14"/>
      <c r="K13" s="15"/>
      <c r="L13" s="15"/>
    </row>
    <row r="14" spans="1:13" ht="40.5" x14ac:dyDescent="0.25">
      <c r="A14" s="69">
        <v>2</v>
      </c>
      <c r="B14" s="12" t="s">
        <v>23</v>
      </c>
      <c r="C14" s="11" t="s">
        <v>14</v>
      </c>
      <c r="D14" s="11">
        <v>36</v>
      </c>
      <c r="E14" s="14"/>
      <c r="F14" s="14"/>
      <c r="G14" s="14"/>
      <c r="H14" s="14"/>
      <c r="I14" s="14"/>
      <c r="J14" s="14"/>
      <c r="K14" s="14"/>
      <c r="L14" s="14"/>
    </row>
    <row r="15" spans="1:13" ht="15.75" x14ac:dyDescent="0.3">
      <c r="A15" s="11"/>
      <c r="B15" s="17" t="s">
        <v>24</v>
      </c>
      <c r="C15" s="18"/>
      <c r="D15" s="11"/>
      <c r="E15" s="14"/>
      <c r="F15" s="14"/>
      <c r="G15" s="14"/>
      <c r="H15" s="14"/>
      <c r="I15" s="14"/>
      <c r="J15" s="14"/>
      <c r="K15" s="14"/>
      <c r="L15" s="14"/>
    </row>
    <row r="16" spans="1:13" ht="15.75" x14ac:dyDescent="0.3">
      <c r="A16" s="11"/>
      <c r="B16" s="17" t="s">
        <v>25</v>
      </c>
      <c r="C16" s="18" t="s">
        <v>14</v>
      </c>
      <c r="D16" s="11"/>
      <c r="E16" s="14">
        <v>108</v>
      </c>
      <c r="F16" s="14"/>
      <c r="G16" s="14"/>
      <c r="H16" s="14"/>
      <c r="I16" s="14"/>
      <c r="J16" s="14"/>
      <c r="K16" s="14"/>
      <c r="L16" s="14"/>
    </row>
    <row r="17" spans="1:12" ht="15.75" x14ac:dyDescent="0.3">
      <c r="A17" s="11"/>
      <c r="B17" s="17" t="s">
        <v>26</v>
      </c>
      <c r="C17" s="18" t="s">
        <v>20</v>
      </c>
      <c r="D17" s="11">
        <v>1</v>
      </c>
      <c r="E17" s="14">
        <v>20</v>
      </c>
      <c r="F17" s="14"/>
      <c r="G17" s="14"/>
      <c r="H17" s="14"/>
      <c r="I17" s="14"/>
      <c r="J17" s="14"/>
      <c r="K17" s="14"/>
      <c r="L17" s="14"/>
    </row>
    <row r="18" spans="1:12" ht="15.75" x14ac:dyDescent="0.3">
      <c r="A18" s="11"/>
      <c r="B18" s="17" t="s">
        <v>27</v>
      </c>
      <c r="C18" s="18" t="s">
        <v>20</v>
      </c>
      <c r="D18" s="11"/>
      <c r="E18" s="14">
        <v>6</v>
      </c>
      <c r="F18" s="14"/>
      <c r="G18" s="14"/>
      <c r="H18" s="14"/>
      <c r="I18" s="14"/>
      <c r="J18" s="14"/>
      <c r="K18" s="14"/>
      <c r="L18" s="14"/>
    </row>
    <row r="19" spans="1:12" ht="15.75" x14ac:dyDescent="0.3">
      <c r="A19" s="11"/>
      <c r="B19" s="17" t="s">
        <v>28</v>
      </c>
      <c r="C19" s="18"/>
      <c r="D19" s="11"/>
      <c r="E19" s="14"/>
      <c r="F19" s="14"/>
      <c r="G19" s="14"/>
      <c r="H19" s="14"/>
      <c r="I19" s="14"/>
      <c r="J19" s="14"/>
      <c r="K19" s="14"/>
      <c r="L19" s="14"/>
    </row>
    <row r="20" spans="1:12" ht="31.5" x14ac:dyDescent="0.3">
      <c r="A20" s="70">
        <v>3</v>
      </c>
      <c r="B20" s="19" t="s">
        <v>29</v>
      </c>
      <c r="C20" s="18" t="s">
        <v>30</v>
      </c>
      <c r="D20" s="17"/>
      <c r="E20" s="20">
        <v>1</v>
      </c>
      <c r="F20" s="21"/>
      <c r="G20" s="15"/>
      <c r="H20" s="21"/>
      <c r="I20" s="15"/>
      <c r="J20" s="21"/>
      <c r="K20" s="15"/>
      <c r="L20" s="14"/>
    </row>
    <row r="21" spans="1:12" ht="15.75" x14ac:dyDescent="0.3">
      <c r="A21" s="17"/>
      <c r="B21" s="17" t="s">
        <v>24</v>
      </c>
      <c r="C21" s="18" t="s">
        <v>30</v>
      </c>
      <c r="D21" s="18">
        <v>1</v>
      </c>
      <c r="E21" s="21">
        <v>1</v>
      </c>
      <c r="F21" s="21"/>
      <c r="G21" s="15"/>
      <c r="H21" s="21"/>
      <c r="I21" s="15"/>
      <c r="J21" s="21"/>
      <c r="K21" s="15"/>
      <c r="L21" s="14"/>
    </row>
    <row r="22" spans="1:12" ht="15.75" x14ac:dyDescent="0.3">
      <c r="A22" s="17"/>
      <c r="B22" s="17" t="s">
        <v>31</v>
      </c>
      <c r="C22" s="18" t="s">
        <v>32</v>
      </c>
      <c r="D22" s="17"/>
      <c r="E22" s="22">
        <v>0.46697000000000005</v>
      </c>
      <c r="F22" s="21"/>
      <c r="G22" s="15"/>
      <c r="H22" s="21"/>
      <c r="I22" s="15"/>
      <c r="J22" s="21"/>
      <c r="K22" s="15"/>
      <c r="L22" s="14"/>
    </row>
    <row r="23" spans="1:12" ht="15.75" x14ac:dyDescent="0.3">
      <c r="A23" s="17"/>
      <c r="B23" s="17" t="s">
        <v>33</v>
      </c>
      <c r="C23" s="18" t="s">
        <v>14</v>
      </c>
      <c r="D23" s="17"/>
      <c r="E23" s="22">
        <v>2</v>
      </c>
      <c r="F23" s="21"/>
      <c r="G23" s="15"/>
      <c r="H23" s="21"/>
      <c r="I23" s="15"/>
      <c r="J23" s="21"/>
      <c r="K23" s="15"/>
      <c r="L23" s="14"/>
    </row>
    <row r="24" spans="1:12" ht="15.75" x14ac:dyDescent="0.3">
      <c r="A24" s="17"/>
      <c r="B24" s="17" t="s">
        <v>34</v>
      </c>
      <c r="C24" s="18" t="s">
        <v>20</v>
      </c>
      <c r="D24" s="17"/>
      <c r="E24" s="75">
        <v>5.6036400000000004</v>
      </c>
      <c r="F24" s="21"/>
      <c r="G24" s="15"/>
      <c r="H24" s="21"/>
      <c r="I24" s="15"/>
      <c r="J24" s="21"/>
      <c r="K24" s="15"/>
      <c r="L24" s="14"/>
    </row>
    <row r="25" spans="1:12" ht="15.75" x14ac:dyDescent="0.3">
      <c r="A25" s="17"/>
      <c r="B25" s="17" t="s">
        <v>35</v>
      </c>
      <c r="C25" s="18" t="s">
        <v>20</v>
      </c>
      <c r="D25" s="17"/>
      <c r="E25" s="75">
        <v>2.1013650000000004</v>
      </c>
      <c r="F25" s="21"/>
      <c r="G25" s="15"/>
      <c r="H25" s="21"/>
      <c r="I25" s="15"/>
      <c r="J25" s="21"/>
      <c r="K25" s="15"/>
      <c r="L25" s="14"/>
    </row>
    <row r="26" spans="1:12" ht="15.75" x14ac:dyDescent="0.3">
      <c r="A26" s="17"/>
      <c r="B26" s="17" t="s">
        <v>36</v>
      </c>
      <c r="C26" s="18"/>
      <c r="D26" s="17"/>
      <c r="E26" s="21"/>
      <c r="F26" s="21"/>
      <c r="G26" s="15"/>
      <c r="H26" s="21"/>
      <c r="I26" s="15"/>
      <c r="J26" s="21"/>
      <c r="K26" s="15"/>
      <c r="L26" s="14"/>
    </row>
    <row r="27" spans="1:12" ht="81" x14ac:dyDescent="0.25">
      <c r="A27" s="71">
        <v>4</v>
      </c>
      <c r="B27" s="24" t="s">
        <v>37</v>
      </c>
      <c r="C27" s="23" t="s">
        <v>38</v>
      </c>
      <c r="D27" s="23">
        <v>1.05</v>
      </c>
      <c r="E27" s="78">
        <v>20</v>
      </c>
      <c r="F27" s="25"/>
      <c r="G27" s="25"/>
      <c r="H27" s="25"/>
      <c r="I27" s="25"/>
      <c r="J27" s="25"/>
      <c r="K27" s="25"/>
      <c r="L27" s="25"/>
    </row>
    <row r="28" spans="1:12" ht="30" x14ac:dyDescent="0.25">
      <c r="A28" s="71">
        <v>5</v>
      </c>
      <c r="B28" s="26" t="s">
        <v>39</v>
      </c>
      <c r="C28" s="23" t="s">
        <v>40</v>
      </c>
      <c r="D28" s="23"/>
      <c r="E28" s="78">
        <v>1</v>
      </c>
      <c r="F28" s="25"/>
      <c r="G28" s="25"/>
      <c r="H28" s="25"/>
      <c r="I28" s="25"/>
      <c r="J28" s="25"/>
      <c r="K28" s="25"/>
      <c r="L28" s="25"/>
    </row>
    <row r="29" spans="1:12" x14ac:dyDescent="0.25">
      <c r="A29" s="72">
        <v>6</v>
      </c>
      <c r="B29" s="26" t="s">
        <v>41</v>
      </c>
      <c r="C29" s="23" t="s">
        <v>40</v>
      </c>
      <c r="D29" s="23"/>
      <c r="E29" s="78">
        <v>1</v>
      </c>
      <c r="F29" s="25"/>
      <c r="G29" s="25"/>
      <c r="H29" s="25"/>
      <c r="I29" s="25"/>
      <c r="J29" s="25"/>
      <c r="K29" s="25"/>
      <c r="L29" s="25"/>
    </row>
    <row r="30" spans="1:12" x14ac:dyDescent="0.25">
      <c r="A30" s="72">
        <v>7</v>
      </c>
      <c r="B30" s="26" t="s">
        <v>42</v>
      </c>
      <c r="C30" s="23" t="s">
        <v>40</v>
      </c>
      <c r="D30" s="23"/>
      <c r="E30" s="78">
        <v>1</v>
      </c>
      <c r="F30" s="25"/>
      <c r="G30" s="25"/>
      <c r="H30" s="25"/>
      <c r="I30" s="25"/>
      <c r="J30" s="25"/>
      <c r="K30" s="25"/>
      <c r="L30" s="25"/>
    </row>
    <row r="31" spans="1:12" x14ac:dyDescent="0.25">
      <c r="A31" s="72">
        <v>8</v>
      </c>
      <c r="B31" s="27" t="s">
        <v>43</v>
      </c>
      <c r="C31" s="23" t="s">
        <v>40</v>
      </c>
      <c r="D31" s="23"/>
      <c r="E31" s="78">
        <v>1</v>
      </c>
      <c r="F31" s="25"/>
      <c r="G31" s="25"/>
      <c r="H31" s="25"/>
      <c r="I31" s="25"/>
      <c r="J31" s="25"/>
      <c r="K31" s="25"/>
      <c r="L31" s="25"/>
    </row>
    <row r="32" spans="1:12" x14ac:dyDescent="0.25">
      <c r="A32" s="72">
        <v>9</v>
      </c>
      <c r="B32" s="26" t="s">
        <v>44</v>
      </c>
      <c r="C32" s="23" t="s">
        <v>40</v>
      </c>
      <c r="D32" s="23"/>
      <c r="E32" s="78">
        <v>1</v>
      </c>
      <c r="F32" s="25"/>
      <c r="G32" s="25"/>
      <c r="H32" s="25"/>
      <c r="I32" s="25"/>
      <c r="J32" s="25"/>
      <c r="K32" s="25"/>
      <c r="L32" s="25"/>
    </row>
    <row r="33" spans="1:13" ht="40.5" x14ac:dyDescent="0.25">
      <c r="A33" s="71">
        <v>10</v>
      </c>
      <c r="B33" s="24" t="s">
        <v>45</v>
      </c>
      <c r="C33" s="23" t="s">
        <v>14</v>
      </c>
      <c r="D33" s="23"/>
      <c r="E33" s="25">
        <v>200</v>
      </c>
      <c r="F33" s="25"/>
      <c r="G33" s="25"/>
      <c r="H33" s="25"/>
      <c r="I33" s="25"/>
      <c r="J33" s="25"/>
      <c r="K33" s="25"/>
      <c r="L33" s="25"/>
    </row>
    <row r="34" spans="1:13" x14ac:dyDescent="0.25">
      <c r="A34" s="28"/>
      <c r="B34" s="28" t="s">
        <v>8</v>
      </c>
      <c r="C34" s="28"/>
      <c r="D34" s="28"/>
      <c r="E34" s="29"/>
      <c r="F34" s="30"/>
      <c r="G34" s="31"/>
      <c r="H34" s="31"/>
      <c r="I34" s="31"/>
      <c r="J34" s="31"/>
      <c r="K34" s="31"/>
      <c r="L34" s="31"/>
    </row>
    <row r="35" spans="1:13" ht="15.75" x14ac:dyDescent="0.3">
      <c r="A35" s="32"/>
      <c r="B35" s="32" t="s">
        <v>46</v>
      </c>
      <c r="C35" s="33" t="s">
        <v>88</v>
      </c>
      <c r="D35" s="34"/>
      <c r="E35" s="34"/>
      <c r="F35" s="35"/>
      <c r="G35" s="36"/>
      <c r="H35" s="36"/>
      <c r="I35" s="36"/>
      <c r="J35" s="36"/>
      <c r="K35" s="36"/>
      <c r="L35" s="36"/>
    </row>
    <row r="36" spans="1:13" ht="15.75" x14ac:dyDescent="0.3">
      <c r="A36" s="32"/>
      <c r="B36" s="32" t="s">
        <v>8</v>
      </c>
      <c r="C36" s="32"/>
      <c r="D36" s="32"/>
      <c r="E36" s="32"/>
      <c r="F36" s="35"/>
      <c r="G36" s="36"/>
      <c r="H36" s="36"/>
      <c r="I36" s="36"/>
      <c r="J36" s="36"/>
      <c r="K36" s="36"/>
      <c r="L36" s="36"/>
    </row>
    <row r="37" spans="1:13" ht="15.75" x14ac:dyDescent="0.3">
      <c r="A37" s="32"/>
      <c r="B37" s="32" t="s">
        <v>47</v>
      </c>
      <c r="C37" s="33" t="s">
        <v>88</v>
      </c>
      <c r="D37" s="34"/>
      <c r="E37" s="34"/>
      <c r="F37" s="35"/>
      <c r="G37" s="36"/>
      <c r="H37" s="36"/>
      <c r="I37" s="36"/>
      <c r="J37" s="36"/>
      <c r="K37" s="36"/>
      <c r="L37" s="36"/>
    </row>
    <row r="38" spans="1:13" ht="15.75" x14ac:dyDescent="0.3">
      <c r="A38" s="32"/>
      <c r="B38" s="32" t="s">
        <v>8</v>
      </c>
      <c r="C38" s="32"/>
      <c r="D38" s="32"/>
      <c r="E38" s="32"/>
      <c r="F38" s="35"/>
      <c r="G38" s="36"/>
      <c r="H38" s="36"/>
      <c r="I38" s="36"/>
      <c r="J38" s="36"/>
      <c r="K38" s="36"/>
      <c r="L38" s="36"/>
    </row>
    <row r="39" spans="1:13" x14ac:dyDescent="0.25">
      <c r="A39" s="90" t="s">
        <v>48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</row>
    <row r="40" spans="1:13" x14ac:dyDescent="0.25">
      <c r="A40" s="91" t="s">
        <v>49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x14ac:dyDescent="0.25">
      <c r="A41" s="37"/>
      <c r="B41" s="92" t="s">
        <v>50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34.5" customHeight="1" x14ac:dyDescent="0.25">
      <c r="A42" s="93" t="s">
        <v>1</v>
      </c>
      <c r="B42" s="95" t="s">
        <v>2</v>
      </c>
      <c r="C42" s="95" t="s">
        <v>3</v>
      </c>
      <c r="D42" s="97" t="s">
        <v>4</v>
      </c>
      <c r="E42" s="98"/>
      <c r="F42" s="85" t="s">
        <v>5</v>
      </c>
      <c r="G42" s="86"/>
      <c r="H42" s="85" t="s">
        <v>6</v>
      </c>
      <c r="I42" s="86"/>
      <c r="J42" s="85" t="s">
        <v>7</v>
      </c>
      <c r="K42" s="86"/>
      <c r="L42" s="87" t="s">
        <v>8</v>
      </c>
    </row>
    <row r="43" spans="1:13" ht="54" x14ac:dyDescent="0.25">
      <c r="A43" s="94"/>
      <c r="B43" s="96"/>
      <c r="C43" s="96"/>
      <c r="D43" s="6" t="s">
        <v>9</v>
      </c>
      <c r="E43" s="6" t="s">
        <v>10</v>
      </c>
      <c r="F43" s="7" t="s">
        <v>11</v>
      </c>
      <c r="G43" s="8" t="s">
        <v>8</v>
      </c>
      <c r="H43" s="9" t="s">
        <v>11</v>
      </c>
      <c r="I43" s="8" t="s">
        <v>8</v>
      </c>
      <c r="J43" s="9" t="s">
        <v>11</v>
      </c>
      <c r="K43" s="8" t="s">
        <v>8</v>
      </c>
      <c r="L43" s="88"/>
    </row>
    <row r="44" spans="1:13" x14ac:dyDescent="0.25">
      <c r="A44" s="38" t="s">
        <v>12</v>
      </c>
      <c r="B44" s="39">
        <v>2</v>
      </c>
      <c r="C44" s="38">
        <v>3</v>
      </c>
      <c r="D44" s="10">
        <v>4</v>
      </c>
      <c r="E44" s="40">
        <v>5</v>
      </c>
      <c r="F44" s="39">
        <v>6</v>
      </c>
      <c r="G44" s="38">
        <v>7</v>
      </c>
      <c r="H44" s="10">
        <v>8</v>
      </c>
      <c r="I44" s="39">
        <v>9</v>
      </c>
      <c r="J44" s="10">
        <v>10</v>
      </c>
      <c r="K44" s="38">
        <v>11</v>
      </c>
      <c r="L44" s="10">
        <v>12</v>
      </c>
    </row>
    <row r="45" spans="1:13" x14ac:dyDescent="0.25">
      <c r="A45" s="23">
        <v>1</v>
      </c>
      <c r="B45" s="41" t="s">
        <v>51</v>
      </c>
      <c r="C45" s="23" t="s">
        <v>52</v>
      </c>
      <c r="D45" s="8"/>
      <c r="E45" s="42">
        <v>2.4</v>
      </c>
      <c r="F45" s="43"/>
      <c r="G45" s="43"/>
      <c r="H45" s="43"/>
      <c r="I45" s="43"/>
      <c r="J45" s="43"/>
      <c r="K45" s="43"/>
      <c r="L45" s="43"/>
    </row>
    <row r="46" spans="1:13" x14ac:dyDescent="0.25">
      <c r="A46" s="23"/>
      <c r="B46" s="23" t="s">
        <v>53</v>
      </c>
      <c r="C46" s="23" t="s">
        <v>54</v>
      </c>
      <c r="D46" s="8">
        <v>2.06</v>
      </c>
      <c r="E46" s="44">
        <f>E45*D46</f>
        <v>4.944</v>
      </c>
      <c r="F46" s="43"/>
      <c r="G46" s="45"/>
      <c r="H46" s="43"/>
      <c r="I46" s="43"/>
      <c r="J46" s="43"/>
      <c r="K46" s="43"/>
      <c r="L46" s="43"/>
    </row>
    <row r="47" spans="1:13" ht="27" x14ac:dyDescent="0.25">
      <c r="A47" s="23">
        <v>2</v>
      </c>
      <c r="B47" s="41" t="s">
        <v>55</v>
      </c>
      <c r="C47" s="23" t="s">
        <v>56</v>
      </c>
      <c r="D47" s="8"/>
      <c r="E47" s="43">
        <f>E45*1.75</f>
        <v>4.2</v>
      </c>
      <c r="F47" s="43"/>
      <c r="G47" s="45"/>
      <c r="H47" s="43"/>
      <c r="I47" s="43"/>
      <c r="J47" s="43"/>
      <c r="K47" s="43"/>
      <c r="L47" s="43"/>
    </row>
    <row r="48" spans="1:13" x14ac:dyDescent="0.25">
      <c r="A48" s="23"/>
      <c r="B48" s="23" t="s">
        <v>15</v>
      </c>
      <c r="C48" s="23" t="s">
        <v>54</v>
      </c>
      <c r="D48" s="8">
        <v>0.6</v>
      </c>
      <c r="E48" s="44">
        <f>E47*D48</f>
        <v>2.52</v>
      </c>
      <c r="F48" s="43"/>
      <c r="G48" s="45"/>
      <c r="H48" s="43"/>
      <c r="I48" s="43"/>
      <c r="J48" s="43"/>
      <c r="K48" s="43"/>
      <c r="L48" s="43"/>
    </row>
    <row r="49" spans="1:12" ht="27" x14ac:dyDescent="0.25">
      <c r="A49" s="23">
        <v>3</v>
      </c>
      <c r="B49" s="41" t="s">
        <v>57</v>
      </c>
      <c r="C49" s="23" t="s">
        <v>56</v>
      </c>
      <c r="D49" s="25"/>
      <c r="E49" s="43">
        <f>E47</f>
        <v>4.2</v>
      </c>
      <c r="F49" s="43"/>
      <c r="G49" s="43"/>
      <c r="H49" s="43"/>
      <c r="I49" s="43"/>
      <c r="J49" s="43"/>
      <c r="K49" s="43"/>
      <c r="L49" s="43"/>
    </row>
    <row r="50" spans="1:12" ht="27" x14ac:dyDescent="0.25">
      <c r="A50" s="46">
        <v>4</v>
      </c>
      <c r="B50" s="47" t="s">
        <v>58</v>
      </c>
      <c r="C50" s="46" t="s">
        <v>59</v>
      </c>
      <c r="D50" s="48"/>
      <c r="E50" s="77">
        <v>1.6</v>
      </c>
      <c r="F50" s="49"/>
      <c r="G50" s="49"/>
      <c r="H50" s="48"/>
      <c r="I50" s="48"/>
      <c r="J50" s="49"/>
      <c r="K50" s="49"/>
      <c r="L50" s="48"/>
    </row>
    <row r="51" spans="1:12" x14ac:dyDescent="0.25">
      <c r="A51" s="50"/>
      <c r="B51" s="50" t="s">
        <v>60</v>
      </c>
      <c r="C51" s="50" t="s">
        <v>54</v>
      </c>
      <c r="D51" s="51">
        <v>0.15</v>
      </c>
      <c r="E51" s="51">
        <f>E50*D51</f>
        <v>0.24</v>
      </c>
      <c r="F51" s="51"/>
      <c r="G51" s="51"/>
      <c r="H51" s="52"/>
      <c r="I51" s="52"/>
      <c r="J51" s="52"/>
      <c r="K51" s="52"/>
      <c r="L51" s="51"/>
    </row>
    <row r="52" spans="1:12" x14ac:dyDescent="0.25">
      <c r="A52" s="50"/>
      <c r="B52" s="50" t="s">
        <v>61</v>
      </c>
      <c r="C52" s="50" t="s">
        <v>59</v>
      </c>
      <c r="D52" s="51">
        <v>1.22</v>
      </c>
      <c r="E52" s="51">
        <f>E50*D52</f>
        <v>1.952</v>
      </c>
      <c r="F52" s="52"/>
      <c r="G52" s="52"/>
      <c r="H52" s="51"/>
      <c r="I52" s="51"/>
      <c r="J52" s="52"/>
      <c r="K52" s="52"/>
      <c r="L52" s="51"/>
    </row>
    <row r="53" spans="1:12" ht="27" x14ac:dyDescent="0.25">
      <c r="A53" s="6">
        <v>5</v>
      </c>
      <c r="B53" s="53" t="s">
        <v>62</v>
      </c>
      <c r="C53" s="6" t="s">
        <v>59</v>
      </c>
      <c r="D53" s="8"/>
      <c r="E53" s="67">
        <v>2.34</v>
      </c>
      <c r="F53" s="54"/>
      <c r="G53" s="54"/>
      <c r="H53" s="54"/>
      <c r="I53" s="54"/>
      <c r="J53" s="54"/>
      <c r="K53" s="54"/>
      <c r="L53" s="54"/>
    </row>
    <row r="54" spans="1:12" x14ac:dyDescent="0.25">
      <c r="A54" s="55"/>
      <c r="B54" s="55" t="s">
        <v>60</v>
      </c>
      <c r="C54" s="55" t="s">
        <v>54</v>
      </c>
      <c r="D54" s="56">
        <v>2.86</v>
      </c>
      <c r="E54" s="56">
        <f>E53*D54</f>
        <v>6.6923999999999992</v>
      </c>
      <c r="F54" s="56"/>
      <c r="G54" s="56"/>
      <c r="H54" s="57"/>
      <c r="I54" s="57"/>
      <c r="J54" s="57"/>
      <c r="K54" s="57"/>
      <c r="L54" s="56"/>
    </row>
    <row r="55" spans="1:12" x14ac:dyDescent="0.25">
      <c r="A55" s="55"/>
      <c r="B55" s="55" t="s">
        <v>63</v>
      </c>
      <c r="C55" s="55" t="s">
        <v>17</v>
      </c>
      <c r="D55" s="56">
        <v>0.76</v>
      </c>
      <c r="E55" s="56">
        <f>E53*D55</f>
        <v>1.7784</v>
      </c>
      <c r="F55" s="57"/>
      <c r="G55" s="56"/>
      <c r="H55" s="57"/>
      <c r="I55" s="57"/>
      <c r="J55" s="56"/>
      <c r="K55" s="56"/>
      <c r="L55" s="56"/>
    </row>
    <row r="56" spans="1:12" x14ac:dyDescent="0.25">
      <c r="A56" s="55"/>
      <c r="B56" s="55" t="s">
        <v>64</v>
      </c>
      <c r="C56" s="55" t="s">
        <v>59</v>
      </c>
      <c r="D56" s="56">
        <v>1.02</v>
      </c>
      <c r="E56" s="56">
        <f>E53*D56</f>
        <v>2.3868</v>
      </c>
      <c r="F56" s="57"/>
      <c r="G56" s="56"/>
      <c r="H56" s="56"/>
      <c r="I56" s="56"/>
      <c r="J56" s="57"/>
      <c r="K56" s="57"/>
      <c r="L56" s="56"/>
    </row>
    <row r="57" spans="1:12" x14ac:dyDescent="0.25">
      <c r="A57" s="55"/>
      <c r="B57" s="55" t="s">
        <v>65</v>
      </c>
      <c r="C57" s="55" t="s">
        <v>66</v>
      </c>
      <c r="D57" s="56">
        <v>0.80300000000000005</v>
      </c>
      <c r="E57" s="56">
        <f>E53*D57</f>
        <v>1.8790199999999999</v>
      </c>
      <c r="F57" s="57"/>
      <c r="G57" s="56"/>
      <c r="H57" s="56"/>
      <c r="I57" s="56"/>
      <c r="J57" s="57"/>
      <c r="K57" s="57"/>
      <c r="L57" s="56"/>
    </row>
    <row r="58" spans="1:12" ht="27" x14ac:dyDescent="0.25">
      <c r="A58" s="55"/>
      <c r="B58" s="55" t="s">
        <v>67</v>
      </c>
      <c r="C58" s="55" t="s">
        <v>59</v>
      </c>
      <c r="D58" s="56">
        <v>3.8999999999999998E-3</v>
      </c>
      <c r="E58" s="56">
        <f>E53*D58</f>
        <v>9.1259999999999987E-3</v>
      </c>
      <c r="F58" s="57"/>
      <c r="G58" s="56"/>
      <c r="H58" s="56"/>
      <c r="I58" s="56"/>
      <c r="J58" s="57"/>
      <c r="K58" s="57"/>
      <c r="L58" s="56"/>
    </row>
    <row r="59" spans="1:12" x14ac:dyDescent="0.25">
      <c r="A59" s="55"/>
      <c r="B59" s="55" t="s">
        <v>68</v>
      </c>
      <c r="C59" s="55" t="s">
        <v>17</v>
      </c>
      <c r="D59" s="56">
        <v>0.13</v>
      </c>
      <c r="E59" s="56">
        <f>E53*D59</f>
        <v>0.30419999999999997</v>
      </c>
      <c r="F59" s="57"/>
      <c r="G59" s="56"/>
      <c r="H59" s="56"/>
      <c r="I59" s="56"/>
      <c r="J59" s="57"/>
      <c r="K59" s="57"/>
      <c r="L59" s="56"/>
    </row>
    <row r="60" spans="1:12" x14ac:dyDescent="0.25">
      <c r="A60" s="50"/>
      <c r="B60" s="50" t="s">
        <v>60</v>
      </c>
      <c r="C60" s="50" t="s">
        <v>54</v>
      </c>
      <c r="D60" s="51">
        <v>0.15</v>
      </c>
      <c r="E60" s="51">
        <f>E50*D60</f>
        <v>0.24</v>
      </c>
      <c r="F60" s="51"/>
      <c r="G60" s="51"/>
      <c r="H60" s="52"/>
      <c r="I60" s="52"/>
      <c r="J60" s="52"/>
      <c r="K60" s="52"/>
      <c r="L60" s="51"/>
    </row>
    <row r="61" spans="1:12" ht="40.5" x14ac:dyDescent="0.25">
      <c r="A61" s="6">
        <v>6</v>
      </c>
      <c r="B61" s="41" t="s">
        <v>69</v>
      </c>
      <c r="C61" s="23" t="s">
        <v>14</v>
      </c>
      <c r="D61" s="25"/>
      <c r="E61" s="76">
        <v>146</v>
      </c>
      <c r="F61" s="43"/>
      <c r="G61" s="43"/>
      <c r="H61" s="43"/>
      <c r="I61" s="43"/>
      <c r="J61" s="43"/>
      <c r="K61" s="43"/>
      <c r="L61" s="43"/>
    </row>
    <row r="62" spans="1:12" x14ac:dyDescent="0.25">
      <c r="A62" s="23"/>
      <c r="B62" s="23" t="s">
        <v>15</v>
      </c>
      <c r="C62" s="23" t="s">
        <v>54</v>
      </c>
      <c r="D62" s="25">
        <f>25/100</f>
        <v>0.25</v>
      </c>
      <c r="E62" s="43">
        <f>E61*D62</f>
        <v>36.5</v>
      </c>
      <c r="F62" s="43"/>
      <c r="G62" s="43"/>
      <c r="H62" s="43"/>
      <c r="I62" s="43"/>
      <c r="J62" s="43"/>
      <c r="K62" s="43"/>
      <c r="L62" s="43"/>
    </row>
    <row r="63" spans="1:12" x14ac:dyDescent="0.25">
      <c r="A63" s="23"/>
      <c r="B63" s="23" t="s">
        <v>16</v>
      </c>
      <c r="C63" s="23" t="s">
        <v>17</v>
      </c>
      <c r="D63" s="25">
        <f>8/100</f>
        <v>0.08</v>
      </c>
      <c r="E63" s="43">
        <f>E61*D63</f>
        <v>11.68</v>
      </c>
      <c r="F63" s="43"/>
      <c r="G63" s="43"/>
      <c r="H63" s="43"/>
      <c r="I63" s="43"/>
      <c r="J63" s="43"/>
      <c r="K63" s="43"/>
      <c r="L63" s="43"/>
    </row>
    <row r="64" spans="1:12" x14ac:dyDescent="0.25">
      <c r="A64" s="23"/>
      <c r="B64" s="23" t="s">
        <v>18</v>
      </c>
      <c r="C64" s="23"/>
      <c r="D64" s="25"/>
      <c r="E64" s="43"/>
      <c r="F64" s="43"/>
      <c r="G64" s="43"/>
      <c r="H64" s="43"/>
      <c r="I64" s="43"/>
      <c r="J64" s="43"/>
      <c r="K64" s="43"/>
      <c r="L64" s="43"/>
    </row>
    <row r="65" spans="1:12" x14ac:dyDescent="0.25">
      <c r="A65" s="23"/>
      <c r="B65" s="23" t="s">
        <v>70</v>
      </c>
      <c r="C65" s="23" t="s">
        <v>32</v>
      </c>
      <c r="D65" s="74"/>
      <c r="E65" s="43">
        <f>E61*D65</f>
        <v>0</v>
      </c>
      <c r="F65" s="43"/>
      <c r="G65" s="43"/>
      <c r="H65" s="43"/>
      <c r="I65" s="43"/>
      <c r="J65" s="43"/>
      <c r="K65" s="43"/>
      <c r="L65" s="43"/>
    </row>
    <row r="66" spans="1:12" x14ac:dyDescent="0.25">
      <c r="A66" s="23"/>
      <c r="B66" s="23" t="s">
        <v>71</v>
      </c>
      <c r="C66" s="23" t="s">
        <v>32</v>
      </c>
      <c r="D66" s="74"/>
      <c r="E66" s="43">
        <f>E61*D66</f>
        <v>0</v>
      </c>
      <c r="F66" s="43"/>
      <c r="G66" s="43"/>
      <c r="H66" s="43"/>
      <c r="I66" s="43"/>
      <c r="J66" s="43"/>
      <c r="K66" s="43"/>
      <c r="L66" s="43"/>
    </row>
    <row r="67" spans="1:12" x14ac:dyDescent="0.25">
      <c r="A67" s="23"/>
      <c r="B67" s="23" t="s">
        <v>72</v>
      </c>
      <c r="C67" s="23" t="s">
        <v>32</v>
      </c>
      <c r="D67" s="74"/>
      <c r="E67" s="43">
        <f>E61*D67</f>
        <v>0</v>
      </c>
      <c r="F67" s="43"/>
      <c r="G67" s="43"/>
      <c r="H67" s="43"/>
      <c r="I67" s="43"/>
      <c r="J67" s="43"/>
      <c r="K67" s="43"/>
      <c r="L67" s="43"/>
    </row>
    <row r="68" spans="1:12" ht="40.5" x14ac:dyDescent="0.25">
      <c r="A68" s="73">
        <v>7</v>
      </c>
      <c r="B68" s="59" t="s">
        <v>73</v>
      </c>
      <c r="C68" s="58" t="s">
        <v>14</v>
      </c>
      <c r="D68" s="58"/>
      <c r="E68" s="13">
        <v>134.4</v>
      </c>
      <c r="F68" s="14"/>
      <c r="G68" s="15"/>
      <c r="H68" s="14"/>
      <c r="I68" s="15"/>
      <c r="J68" s="14"/>
      <c r="K68" s="15"/>
      <c r="L68" s="15"/>
    </row>
    <row r="69" spans="1:12" x14ac:dyDescent="0.25">
      <c r="A69" s="58"/>
      <c r="B69" s="60" t="s">
        <v>15</v>
      </c>
      <c r="C69" s="58" t="s">
        <v>14</v>
      </c>
      <c r="D69" s="58">
        <v>1</v>
      </c>
      <c r="E69" s="14">
        <f>E68*D69</f>
        <v>134.4</v>
      </c>
      <c r="F69" s="14"/>
      <c r="G69" s="15"/>
      <c r="H69" s="14"/>
      <c r="I69" s="15"/>
      <c r="J69" s="14"/>
      <c r="K69" s="15"/>
      <c r="L69" s="15"/>
    </row>
    <row r="70" spans="1:12" x14ac:dyDescent="0.25">
      <c r="A70" s="58"/>
      <c r="B70" s="60" t="s">
        <v>74</v>
      </c>
      <c r="C70" s="58" t="s">
        <v>75</v>
      </c>
      <c r="D70" s="58">
        <v>2.4E-2</v>
      </c>
      <c r="E70" s="14">
        <f>E68*D70</f>
        <v>3.2256</v>
      </c>
      <c r="F70" s="14"/>
      <c r="G70" s="15"/>
      <c r="H70" s="14"/>
      <c r="I70" s="15"/>
      <c r="J70" s="14"/>
      <c r="K70" s="15"/>
      <c r="L70" s="15"/>
    </row>
    <row r="71" spans="1:12" x14ac:dyDescent="0.25">
      <c r="A71" s="58"/>
      <c r="B71" s="60" t="s">
        <v>16</v>
      </c>
      <c r="C71" s="58" t="s">
        <v>17</v>
      </c>
      <c r="D71" s="58">
        <v>2.1000000000000001E-2</v>
      </c>
      <c r="E71" s="14">
        <f>E68*D71</f>
        <v>2.8224000000000005</v>
      </c>
      <c r="F71" s="14"/>
      <c r="G71" s="15"/>
      <c r="H71" s="14"/>
      <c r="I71" s="15"/>
      <c r="J71" s="14"/>
      <c r="K71" s="15"/>
      <c r="L71" s="15"/>
    </row>
    <row r="72" spans="1:12" x14ac:dyDescent="0.25">
      <c r="A72" s="58"/>
      <c r="B72" s="60" t="s">
        <v>18</v>
      </c>
      <c r="C72" s="58"/>
      <c r="D72" s="58"/>
      <c r="E72" s="14"/>
      <c r="F72" s="14"/>
      <c r="G72" s="15"/>
      <c r="H72" s="14"/>
      <c r="I72" s="15"/>
      <c r="J72" s="14"/>
      <c r="K72" s="15"/>
      <c r="L72" s="15"/>
    </row>
    <row r="73" spans="1:12" x14ac:dyDescent="0.25">
      <c r="A73" s="58"/>
      <c r="B73" s="60" t="s">
        <v>76</v>
      </c>
      <c r="C73" s="58" t="s">
        <v>52</v>
      </c>
      <c r="D73" s="58">
        <v>1.89E-2</v>
      </c>
      <c r="E73" s="14">
        <f>E68*D73</f>
        <v>2.5401600000000002</v>
      </c>
      <c r="F73" s="14"/>
      <c r="G73" s="15"/>
      <c r="H73" s="14"/>
      <c r="I73" s="15"/>
      <c r="J73" s="14"/>
      <c r="K73" s="15"/>
      <c r="L73" s="15"/>
    </row>
    <row r="74" spans="1:12" ht="27" x14ac:dyDescent="0.25">
      <c r="A74" s="6">
        <v>8</v>
      </c>
      <c r="B74" s="53" t="s">
        <v>77</v>
      </c>
      <c r="C74" s="6" t="s">
        <v>78</v>
      </c>
      <c r="D74" s="8"/>
      <c r="E74" s="67">
        <v>0.6</v>
      </c>
      <c r="F74" s="54"/>
      <c r="G74" s="54"/>
      <c r="H74" s="8"/>
      <c r="I74" s="8"/>
      <c r="J74" s="54"/>
      <c r="K74" s="54"/>
      <c r="L74" s="8"/>
    </row>
    <row r="75" spans="1:12" x14ac:dyDescent="0.25">
      <c r="A75" s="55"/>
      <c r="B75" s="55" t="s">
        <v>60</v>
      </c>
      <c r="C75" s="55" t="s">
        <v>54</v>
      </c>
      <c r="D75" s="56">
        <v>27.5</v>
      </c>
      <c r="E75" s="56">
        <f>E74*D75</f>
        <v>16.5</v>
      </c>
      <c r="F75" s="56"/>
      <c r="G75" s="56"/>
      <c r="H75" s="57"/>
      <c r="I75" s="57"/>
      <c r="J75" s="57"/>
      <c r="K75" s="57"/>
      <c r="L75" s="56"/>
    </row>
    <row r="76" spans="1:12" x14ac:dyDescent="0.25">
      <c r="A76" s="55"/>
      <c r="B76" s="55" t="s">
        <v>63</v>
      </c>
      <c r="C76" s="55" t="s">
        <v>17</v>
      </c>
      <c r="D76" s="56">
        <v>0.56000000000000005</v>
      </c>
      <c r="E76" s="56">
        <f>E74*D76</f>
        <v>0.33600000000000002</v>
      </c>
      <c r="F76" s="57"/>
      <c r="G76" s="57"/>
      <c r="H76" s="57"/>
      <c r="I76" s="57"/>
      <c r="J76" s="56"/>
      <c r="K76" s="56"/>
      <c r="L76" s="56"/>
    </row>
    <row r="77" spans="1:12" ht="27" x14ac:dyDescent="0.25">
      <c r="A77" s="55"/>
      <c r="B77" s="55" t="s">
        <v>79</v>
      </c>
      <c r="C77" s="6" t="s">
        <v>78</v>
      </c>
      <c r="D77" s="56">
        <v>1</v>
      </c>
      <c r="E77" s="56">
        <f>E74</f>
        <v>0.6</v>
      </c>
      <c r="F77" s="57"/>
      <c r="G77" s="57"/>
      <c r="H77" s="56"/>
      <c r="I77" s="56"/>
      <c r="J77" s="57"/>
      <c r="K77" s="57"/>
      <c r="L77" s="56"/>
    </row>
    <row r="78" spans="1:12" x14ac:dyDescent="0.25">
      <c r="A78" s="55"/>
      <c r="B78" s="55" t="s">
        <v>80</v>
      </c>
      <c r="C78" s="55" t="s">
        <v>20</v>
      </c>
      <c r="D78" s="56">
        <v>3</v>
      </c>
      <c r="E78" s="56">
        <f>E74*D78</f>
        <v>1.7999999999999998</v>
      </c>
      <c r="F78" s="57"/>
      <c r="G78" s="57"/>
      <c r="H78" s="56"/>
      <c r="I78" s="56"/>
      <c r="J78" s="57"/>
      <c r="K78" s="57"/>
      <c r="L78" s="56"/>
    </row>
    <row r="79" spans="1:12" x14ac:dyDescent="0.25">
      <c r="A79" s="55"/>
      <c r="B79" s="55" t="s">
        <v>34</v>
      </c>
      <c r="C79" s="55" t="s">
        <v>20</v>
      </c>
      <c r="D79" s="56">
        <v>1.39</v>
      </c>
      <c r="E79" s="56">
        <f>E74*D79</f>
        <v>0.83399999999999996</v>
      </c>
      <c r="F79" s="57"/>
      <c r="G79" s="57"/>
      <c r="H79" s="56"/>
      <c r="I79" s="56"/>
      <c r="J79" s="57"/>
      <c r="K79" s="57"/>
      <c r="L79" s="56"/>
    </row>
    <row r="80" spans="1:12" x14ac:dyDescent="0.25">
      <c r="A80" s="55"/>
      <c r="B80" s="55" t="s">
        <v>68</v>
      </c>
      <c r="C80" s="55" t="s">
        <v>17</v>
      </c>
      <c r="D80" s="56">
        <v>0.35</v>
      </c>
      <c r="E80" s="56">
        <f>E74*D80</f>
        <v>0.21</v>
      </c>
      <c r="F80" s="57"/>
      <c r="G80" s="57"/>
      <c r="H80" s="56"/>
      <c r="I80" s="56"/>
      <c r="J80" s="57"/>
      <c r="K80" s="57"/>
      <c r="L80" s="56"/>
    </row>
    <row r="81" spans="1:12" x14ac:dyDescent="0.25">
      <c r="A81" s="23"/>
      <c r="B81" s="23" t="s">
        <v>22</v>
      </c>
      <c r="C81" s="23" t="s">
        <v>17</v>
      </c>
      <c r="D81" s="25">
        <f>0.42/100</f>
        <v>4.1999999999999997E-3</v>
      </c>
      <c r="E81" s="43">
        <f>E61*D81</f>
        <v>0.61319999999999997</v>
      </c>
      <c r="F81" s="43"/>
      <c r="G81" s="43"/>
      <c r="H81" s="43"/>
      <c r="I81" s="43"/>
      <c r="J81" s="43"/>
      <c r="K81" s="43"/>
      <c r="L81" s="43"/>
    </row>
    <row r="82" spans="1:12" x14ac:dyDescent="0.25">
      <c r="A82" s="55">
        <v>9</v>
      </c>
      <c r="B82" s="28" t="s">
        <v>81</v>
      </c>
      <c r="C82" s="55" t="s">
        <v>30</v>
      </c>
      <c r="D82" s="56"/>
      <c r="E82" s="56">
        <v>3</v>
      </c>
      <c r="F82" s="57"/>
      <c r="G82" s="57"/>
      <c r="H82" s="56"/>
      <c r="I82" s="56"/>
      <c r="J82" s="57"/>
      <c r="K82" s="57"/>
      <c r="L82" s="56"/>
    </row>
    <row r="83" spans="1:12" ht="27" x14ac:dyDescent="0.25">
      <c r="A83" s="6">
        <v>10</v>
      </c>
      <c r="B83" s="53" t="s">
        <v>82</v>
      </c>
      <c r="C83" s="6" t="s">
        <v>83</v>
      </c>
      <c r="D83" s="8"/>
      <c r="E83" s="67">
        <v>0.6</v>
      </c>
      <c r="F83" s="54"/>
      <c r="G83" s="54"/>
      <c r="H83" s="8"/>
      <c r="I83" s="8"/>
      <c r="J83" s="54"/>
      <c r="K83" s="54"/>
      <c r="L83" s="8"/>
    </row>
    <row r="84" spans="1:12" x14ac:dyDescent="0.25">
      <c r="A84" s="55"/>
      <c r="B84" s="55" t="s">
        <v>84</v>
      </c>
      <c r="C84" s="55" t="s">
        <v>54</v>
      </c>
      <c r="D84" s="56">
        <v>68</v>
      </c>
      <c r="E84" s="56">
        <f>E83*D84</f>
        <v>40.799999999999997</v>
      </c>
      <c r="F84" s="56"/>
      <c r="G84" s="56"/>
      <c r="H84" s="57"/>
      <c r="I84" s="57"/>
      <c r="J84" s="57"/>
      <c r="K84" s="57"/>
      <c r="L84" s="56"/>
    </row>
    <row r="85" spans="1:12" x14ac:dyDescent="0.25">
      <c r="A85" s="55"/>
      <c r="B85" s="55" t="s">
        <v>63</v>
      </c>
      <c r="C85" s="55" t="s">
        <v>17</v>
      </c>
      <c r="D85" s="56">
        <v>0.03</v>
      </c>
      <c r="E85" s="56">
        <f>E83*D85</f>
        <v>1.7999999999999999E-2</v>
      </c>
      <c r="F85" s="57"/>
      <c r="G85" s="57"/>
      <c r="H85" s="57"/>
      <c r="I85" s="57"/>
      <c r="J85" s="56"/>
      <c r="K85" s="56"/>
      <c r="L85" s="56"/>
    </row>
    <row r="86" spans="1:12" x14ac:dyDescent="0.25">
      <c r="A86" s="55"/>
      <c r="B86" s="55" t="s">
        <v>35</v>
      </c>
      <c r="C86" s="55" t="s">
        <v>85</v>
      </c>
      <c r="D86" s="56">
        <f>24.4+0.2</f>
        <v>24.599999999999998</v>
      </c>
      <c r="E86" s="56">
        <f>E83*D86</f>
        <v>14.759999999999998</v>
      </c>
      <c r="F86" s="57"/>
      <c r="G86" s="57"/>
      <c r="H86" s="56"/>
      <c r="I86" s="56"/>
      <c r="J86" s="57"/>
      <c r="K86" s="57"/>
      <c r="L86" s="56"/>
    </row>
    <row r="87" spans="1:12" x14ac:dyDescent="0.25">
      <c r="A87" s="55"/>
      <c r="B87" s="55" t="s">
        <v>86</v>
      </c>
      <c r="C87" s="55" t="s">
        <v>20</v>
      </c>
      <c r="D87" s="56">
        <v>2E-3</v>
      </c>
      <c r="E87" s="56">
        <f>E83*D87</f>
        <v>1.1999999999999999E-3</v>
      </c>
      <c r="F87" s="57"/>
      <c r="G87" s="57"/>
      <c r="H87" s="56"/>
      <c r="I87" s="56"/>
      <c r="J87" s="57"/>
      <c r="K87" s="57"/>
      <c r="L87" s="56"/>
    </row>
    <row r="88" spans="1:12" x14ac:dyDescent="0.25">
      <c r="A88" s="55"/>
      <c r="B88" s="55" t="s">
        <v>68</v>
      </c>
      <c r="C88" s="55" t="s">
        <v>17</v>
      </c>
      <c r="D88" s="56">
        <v>0.19</v>
      </c>
      <c r="E88" s="56">
        <f>E83*D88</f>
        <v>0.11399999999999999</v>
      </c>
      <c r="F88" s="57"/>
      <c r="G88" s="57"/>
      <c r="H88" s="56"/>
      <c r="I88" s="56"/>
      <c r="J88" s="57"/>
      <c r="K88" s="57"/>
      <c r="L88" s="56"/>
    </row>
    <row r="89" spans="1:12" x14ac:dyDescent="0.25">
      <c r="A89" s="28"/>
      <c r="B89" s="28" t="s">
        <v>8</v>
      </c>
      <c r="C89" s="28"/>
      <c r="D89" s="31"/>
      <c r="E89" s="61"/>
      <c r="F89" s="61"/>
      <c r="G89" s="31"/>
      <c r="H89" s="31"/>
      <c r="I89" s="31"/>
      <c r="J89" s="31"/>
      <c r="K89" s="31"/>
      <c r="L89" s="31"/>
    </row>
    <row r="90" spans="1:12" x14ac:dyDescent="0.25">
      <c r="A90" s="62"/>
      <c r="B90" s="62" t="s">
        <v>87</v>
      </c>
      <c r="C90" s="63" t="s">
        <v>88</v>
      </c>
      <c r="D90" s="36"/>
      <c r="E90" s="36"/>
      <c r="F90" s="36"/>
      <c r="G90" s="36"/>
      <c r="H90" s="36"/>
      <c r="I90" s="36"/>
      <c r="J90" s="36"/>
      <c r="K90" s="36"/>
      <c r="L90" s="36"/>
    </row>
    <row r="91" spans="1:12" x14ac:dyDescent="0.25">
      <c r="A91" s="62"/>
      <c r="B91" s="62" t="s">
        <v>8</v>
      </c>
      <c r="C91" s="62"/>
      <c r="D91" s="36"/>
      <c r="E91" s="36"/>
      <c r="F91" s="36"/>
      <c r="G91" s="36"/>
      <c r="H91" s="36"/>
      <c r="I91" s="36"/>
      <c r="J91" s="36"/>
      <c r="K91" s="36"/>
      <c r="L91" s="36"/>
    </row>
    <row r="92" spans="1:12" x14ac:dyDescent="0.25">
      <c r="A92" s="62"/>
      <c r="B92" s="62" t="s">
        <v>47</v>
      </c>
      <c r="C92" s="63" t="s">
        <v>88</v>
      </c>
      <c r="D92" s="36"/>
      <c r="E92" s="36"/>
      <c r="F92" s="36"/>
      <c r="G92" s="36"/>
      <c r="H92" s="36"/>
      <c r="I92" s="36"/>
      <c r="J92" s="36"/>
      <c r="K92" s="36"/>
      <c r="L92" s="36"/>
    </row>
    <row r="93" spans="1:12" x14ac:dyDescent="0.25">
      <c r="A93" s="62"/>
      <c r="B93" s="62" t="s">
        <v>8</v>
      </c>
      <c r="C93" s="62"/>
      <c r="D93" s="36"/>
      <c r="E93" s="36"/>
      <c r="F93" s="36"/>
      <c r="G93" s="36"/>
      <c r="H93" s="36"/>
      <c r="I93" s="36"/>
      <c r="J93" s="36"/>
      <c r="K93" s="36"/>
      <c r="L93" s="36"/>
    </row>
    <row r="94" spans="1:12" s="65" customFormat="1" x14ac:dyDescent="0.25">
      <c r="A94" s="55"/>
      <c r="B94" s="64" t="s">
        <v>89</v>
      </c>
      <c r="C94" s="29"/>
      <c r="D94" s="56"/>
      <c r="E94" s="55"/>
      <c r="F94" s="55"/>
      <c r="G94" s="55"/>
      <c r="H94" s="56"/>
      <c r="I94" s="68"/>
      <c r="J94" s="29"/>
      <c r="K94" s="29"/>
      <c r="L94" s="29"/>
    </row>
    <row r="95" spans="1:12" s="65" customFormat="1" ht="27" x14ac:dyDescent="0.25">
      <c r="A95" s="6"/>
      <c r="B95" s="64" t="s">
        <v>90</v>
      </c>
      <c r="C95" s="29"/>
      <c r="D95" s="8"/>
      <c r="E95" s="66"/>
      <c r="F95" s="66"/>
      <c r="G95" s="66"/>
      <c r="H95" s="8"/>
      <c r="I95" s="29"/>
      <c r="J95" s="29"/>
      <c r="K95" s="29"/>
      <c r="L95" s="29"/>
    </row>
    <row r="96" spans="1:12" s="65" customFormat="1" x14ac:dyDescent="0.25">
      <c r="A96" s="6"/>
      <c r="B96" s="64" t="s">
        <v>8</v>
      </c>
      <c r="C96" s="29"/>
      <c r="D96" s="66"/>
      <c r="E96" s="66"/>
      <c r="F96" s="66"/>
      <c r="G96" s="66"/>
      <c r="H96" s="8"/>
      <c r="I96" s="29"/>
      <c r="J96" s="29"/>
      <c r="K96" s="29"/>
      <c r="L96" s="29"/>
    </row>
    <row r="97" spans="1:12" s="65" customFormat="1" x14ac:dyDescent="0.25">
      <c r="A97" s="6"/>
      <c r="B97" s="64" t="s">
        <v>91</v>
      </c>
      <c r="C97" s="29"/>
      <c r="D97" s="8"/>
      <c r="E97" s="66"/>
      <c r="F97" s="66"/>
      <c r="G97" s="66"/>
      <c r="H97" s="8"/>
      <c r="I97" s="29"/>
      <c r="J97" s="29"/>
      <c r="K97" s="29"/>
      <c r="L97" s="29"/>
    </row>
    <row r="98" spans="1:12" s="65" customFormat="1" ht="27" x14ac:dyDescent="0.25">
      <c r="A98" s="6"/>
      <c r="B98" s="64" t="s">
        <v>92</v>
      </c>
      <c r="C98" s="29"/>
      <c r="D98" s="8"/>
      <c r="E98" s="8"/>
      <c r="F98" s="8"/>
      <c r="G98" s="8"/>
      <c r="H98" s="67"/>
      <c r="I98" s="29"/>
      <c r="J98" s="29"/>
      <c r="K98" s="29"/>
      <c r="L98" s="29"/>
    </row>
  </sheetData>
  <mergeCells count="22">
    <mergeCell ref="F42:G42"/>
    <mergeCell ref="H42:I42"/>
    <mergeCell ref="J42:K42"/>
    <mergeCell ref="L42:L43"/>
    <mergeCell ref="J4:K4"/>
    <mergeCell ref="L4:L5"/>
    <mergeCell ref="A39:M39"/>
    <mergeCell ref="A40:M40"/>
    <mergeCell ref="B41:M41"/>
    <mergeCell ref="A42:A43"/>
    <mergeCell ref="B42:B43"/>
    <mergeCell ref="C42:C43"/>
    <mergeCell ref="D42:E42"/>
    <mergeCell ref="B1:J1"/>
    <mergeCell ref="B2:J2"/>
    <mergeCell ref="B3:M3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2018-03-28T11:07:15Z</dcterms:modified>
</cp:coreProperties>
</file>