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336" tabRatio="700"/>
  </bookViews>
  <sheets>
    <sheet name="ხარჯთაღრიცხვა " sheetId="35" r:id="rId1"/>
  </sheets>
  <definedNames>
    <definedName name="_xlnm.Print_Area" localSheetId="0">'ხარჯთაღრიცხვა '!$A$1:$K$50</definedName>
    <definedName name="_xlnm.Print_Titles" localSheetId="0">'ხარჯთაღრიცხვა '!$7:$7</definedName>
  </definedNames>
  <calcPr calcId="124519"/>
</workbook>
</file>

<file path=xl/calcChain.xml><?xml version="1.0" encoding="utf-8"?>
<calcChain xmlns="http://schemas.openxmlformats.org/spreadsheetml/2006/main">
  <c r="F8" i="35"/>
  <c r="H8"/>
  <c r="J8"/>
  <c r="F9"/>
  <c r="H9"/>
  <c r="J9"/>
  <c r="K9" s="1"/>
  <c r="F10"/>
  <c r="H10"/>
  <c r="J10"/>
  <c r="F11"/>
  <c r="H11"/>
  <c r="J11"/>
  <c r="F12"/>
  <c r="H12"/>
  <c r="J12"/>
  <c r="F13"/>
  <c r="H13"/>
  <c r="J13"/>
  <c r="K13" s="1"/>
  <c r="F14"/>
  <c r="H14"/>
  <c r="J14"/>
  <c r="F15"/>
  <c r="H15"/>
  <c r="J15"/>
  <c r="F16"/>
  <c r="H16"/>
  <c r="J16"/>
  <c r="F17"/>
  <c r="H17"/>
  <c r="J17"/>
  <c r="K17" s="1"/>
  <c r="F18"/>
  <c r="H18"/>
  <c r="J18"/>
  <c r="F19"/>
  <c r="H19"/>
  <c r="J19"/>
  <c r="F20"/>
  <c r="H20"/>
  <c r="J20"/>
  <c r="F21"/>
  <c r="H21"/>
  <c r="J21"/>
  <c r="K21" s="1"/>
  <c r="F22"/>
  <c r="H22"/>
  <c r="J22"/>
  <c r="F23"/>
  <c r="H23"/>
  <c r="J23"/>
  <c r="F24"/>
  <c r="H24"/>
  <c r="J24"/>
  <c r="F25"/>
  <c r="H25"/>
  <c r="J25"/>
  <c r="K25" s="1"/>
  <c r="F26"/>
  <c r="H26"/>
  <c r="J26"/>
  <c r="F27"/>
  <c r="H27"/>
  <c r="J27"/>
  <c r="F28"/>
  <c r="H28"/>
  <c r="J28"/>
  <c r="F29"/>
  <c r="H29"/>
  <c r="J29"/>
  <c r="K29" s="1"/>
  <c r="F30"/>
  <c r="H30"/>
  <c r="J30"/>
  <c r="F31"/>
  <c r="H31"/>
  <c r="J31"/>
  <c r="F32"/>
  <c r="H32"/>
  <c r="J32"/>
  <c r="F33"/>
  <c r="H33"/>
  <c r="J33"/>
  <c r="K33" s="1"/>
  <c r="F34"/>
  <c r="H34"/>
  <c r="J34"/>
  <c r="F35"/>
  <c r="F41" s="1"/>
  <c r="H35"/>
  <c r="J35"/>
  <c r="F36"/>
  <c r="H36"/>
  <c r="J36"/>
  <c r="F37"/>
  <c r="H37"/>
  <c r="J37"/>
  <c r="K37" s="1"/>
  <c r="F38"/>
  <c r="H38"/>
  <c r="J38"/>
  <c r="F39"/>
  <c r="H39"/>
  <c r="J39"/>
  <c r="F40"/>
  <c r="H40"/>
  <c r="J40"/>
  <c r="K31" l="1"/>
  <c r="K27"/>
  <c r="K23"/>
  <c r="K19"/>
  <c r="K15"/>
  <c r="K11"/>
  <c r="K39"/>
  <c r="K35"/>
  <c r="J41"/>
  <c r="K41" s="1"/>
  <c r="K42" s="1"/>
  <c r="K43" s="1"/>
  <c r="K38"/>
  <c r="K34"/>
  <c r="K30"/>
  <c r="K26"/>
  <c r="K22"/>
  <c r="K18"/>
  <c r="K14"/>
  <c r="K10"/>
  <c r="H41"/>
  <c r="K40"/>
  <c r="K36"/>
  <c r="K32"/>
  <c r="K28"/>
  <c r="K24"/>
  <c r="K20"/>
  <c r="K16"/>
  <c r="K12"/>
  <c r="K8"/>
  <c r="K44" l="1"/>
  <c r="K45" s="1"/>
  <c r="K46" l="1"/>
  <c r="K47" s="1"/>
  <c r="K48" l="1"/>
  <c r="K49" s="1"/>
</calcChain>
</file>

<file path=xl/sharedStrings.xml><?xml version="1.0" encoding="utf-8"?>
<sst xmlns="http://schemas.openxmlformats.org/spreadsheetml/2006/main" count="93" uniqueCount="59">
  <si>
    <t>ganz. erT.</t>
  </si>
  <si>
    <t>raodenoba</t>
  </si>
  <si>
    <t>masala</t>
  </si>
  <si>
    <t>xelfasi</t>
  </si>
  <si>
    <t>jami</t>
  </si>
  <si>
    <t>sul</t>
  </si>
  <si>
    <t>g.m.</t>
  </si>
  <si>
    <t>transporti da meqanizmebi</t>
  </si>
  <si>
    <t>erT. fasi</t>
  </si>
  <si>
    <t>dRg 18%</t>
  </si>
  <si>
    <t>tranSeis Ziris mosworeba xeliT</t>
  </si>
  <si>
    <t>tranSeis Sevseba balastiT meqanizmebiT, datkepniT</t>
  </si>
  <si>
    <t>c</t>
  </si>
  <si>
    <t>CarTva arsebul qselSi</t>
  </si>
  <si>
    <t>adg.</t>
  </si>
  <si>
    <t>III jgufis yamiris  damuSaveba xeliT tranSeaSi</t>
  </si>
  <si>
    <t>m3</t>
  </si>
  <si>
    <t>#</t>
  </si>
  <si>
    <t>samuSaoebis, resursebis dasaxeleba</t>
  </si>
  <si>
    <r>
      <t>m</t>
    </r>
    <r>
      <rPr>
        <vertAlign val="superscript"/>
        <sz val="10"/>
        <rFont val="AcadNusx"/>
      </rPr>
      <t>3</t>
    </r>
  </si>
  <si>
    <t xml:space="preserve">asfaltis safaris ayra </t>
  </si>
  <si>
    <t>m2</t>
  </si>
  <si>
    <t>asfaltis safaris CaWra xerxiT</t>
  </si>
  <si>
    <t>m</t>
  </si>
  <si>
    <t>qviSis mowyoba milis qveS 10SMda milis zeviT 20sm</t>
  </si>
  <si>
    <t>zedmeti yamiris datvirTva xeliT avtoTviT-mclelebze da gatana 25 km manZilze  k=1.2</t>
  </si>
  <si>
    <t>რ/ბ-ის გადახურვის ფილა თუჯის მრგვალი ხუფით</t>
  </si>
  <si>
    <t>რ/ბ-ის გადახურვის ფილა თუჯის ცხურით</t>
  </si>
  <si>
    <t>ლითონის ცხაური 0.4*0.4</t>
  </si>
  <si>
    <t>ქვიშა-ხრეშოვანი ნარევის მოწყობა ჭების ქვეშ სისქით 10სმ</t>
  </si>
  <si>
    <t xml:space="preserve">მუხლი დ=200 </t>
  </si>
  <si>
    <t>ბორდიურების აყრა და აღდგენა</t>
  </si>
  <si>
    <t>დეკორატიული ფილების აყრა</t>
  </si>
  <si>
    <t>დეკორატიული ფილების აღდგენა</t>
  </si>
  <si>
    <t>60*60  ხელოვნური გრანიტის ფილების აყრა</t>
  </si>
  <si>
    <t>60*60  ხელოვნური გრანიტის ფილების აღდგენა</t>
  </si>
  <si>
    <t>ასფალტისაფარის აღდგენა 3სმ</t>
  </si>
  <si>
    <t>ასფალტისაფარის აღდგენა (6+4)სმ</t>
  </si>
  <si>
    <t>კვ.მ</t>
  </si>
  <si>
    <t>მ3</t>
  </si>
  <si>
    <t>gauTvaliswinebeli  xarjebi 4%</t>
  </si>
  <si>
    <t>yalibis mowyoba ჭის monoliTur nawilSi</t>
  </si>
  <si>
    <t>tranSeis gamagreba xis masaliT</t>
  </si>
  <si>
    <r>
      <t xml:space="preserve">სანიაღვრე ჭის მოწყობა monoliTuri betoniT, </t>
    </r>
    <r>
      <rPr>
        <sz val="12"/>
        <rFont val="Calibri"/>
        <family val="2"/>
        <charset val="204"/>
        <scheme val="minor"/>
      </rPr>
      <t>B-15</t>
    </r>
  </si>
  <si>
    <r>
      <t xml:space="preserve">საკანალიზაციო ჭის ძირის და არხული ნაწილის მოწყობა მონოლითური ბეტონით, </t>
    </r>
    <r>
      <rPr>
        <sz val="12"/>
        <rFont val="Calibri"/>
        <family val="2"/>
        <charset val="204"/>
        <scheme val="minor"/>
      </rPr>
      <t>B</t>
    </r>
    <r>
      <rPr>
        <sz val="12"/>
        <rFont val="AcadNusx"/>
      </rPr>
      <t>-15</t>
    </r>
  </si>
  <si>
    <r>
      <rPr>
        <sz val="10"/>
        <rFont val="Calibri"/>
        <family val="2"/>
        <charset val="204"/>
        <scheme val="minor"/>
      </rPr>
      <t>საკანალიზაციო  h=1მ  D</t>
    </r>
    <r>
      <rPr>
        <sz val="10"/>
        <rFont val="AcadNusx"/>
      </rPr>
      <t xml:space="preserve">=1.0m  rkina-betonis rgolis mowyoba </t>
    </r>
  </si>
  <si>
    <r>
      <rPr>
        <sz val="10"/>
        <rFont val="Calibri"/>
        <family val="2"/>
        <charset val="204"/>
        <scheme val="minor"/>
      </rPr>
      <t>საკანალიზაციო h=0.3მ  D</t>
    </r>
    <r>
      <rPr>
        <sz val="10"/>
        <rFont val="AcadNusx"/>
      </rPr>
      <t xml:space="preserve">=1.0m  rkina-betonis rgolis mowyoba </t>
    </r>
  </si>
  <si>
    <r>
      <rPr>
        <sz val="10"/>
        <rFont val="Calibri"/>
        <family val="2"/>
        <charset val="204"/>
        <scheme val="minor"/>
      </rPr>
      <t>სანიაღვრე  h=1მ  D</t>
    </r>
    <r>
      <rPr>
        <sz val="10"/>
        <rFont val="AcadNusx"/>
      </rPr>
      <t xml:space="preserve">=1.0m  rkina-betonis rgolis mowyoba </t>
    </r>
  </si>
  <si>
    <r>
      <rPr>
        <sz val="10"/>
        <rFont val="Calibri"/>
        <family val="2"/>
        <charset val="204"/>
        <scheme val="minor"/>
      </rPr>
      <t>სანიაღვრე  h=0.3მ  D</t>
    </r>
    <r>
      <rPr>
        <sz val="10"/>
        <rFont val="AcadNusx"/>
      </rPr>
      <t xml:space="preserve">=1.0m  rkina-betonis rgolis mowyoba </t>
    </r>
  </si>
  <si>
    <r>
      <t xml:space="preserve">მონოლითური ბეტონის მოწყობა სისქით 10 სმ </t>
    </r>
    <r>
      <rPr>
        <sz val="12"/>
        <rFont val="Calibri"/>
        <family val="2"/>
        <charset val="204"/>
        <scheme val="minor"/>
      </rPr>
      <t>B-25</t>
    </r>
  </si>
  <si>
    <r>
      <t>polieTilenis gofrirebuli milis montaJi d-200mm.</t>
    </r>
    <r>
      <rPr>
        <sz val="10"/>
        <rFont val="Calibri"/>
        <family val="2"/>
        <charset val="204"/>
        <scheme val="minor"/>
      </rPr>
      <t xml:space="preserve"> </t>
    </r>
  </si>
  <si>
    <r>
      <t>polieTilenis gofrirebuli milis montaJi d-150mm.</t>
    </r>
    <r>
      <rPr>
        <sz val="10"/>
        <rFont val="Calibri"/>
        <family val="2"/>
        <charset val="204"/>
        <scheme val="minor"/>
      </rPr>
      <t xml:space="preserve"> </t>
    </r>
  </si>
  <si>
    <r>
      <t>plastmasis milis montaJi d-100mm (yvela fasonuri nawiliT).</t>
    </r>
    <r>
      <rPr>
        <sz val="10"/>
        <rFont val="Calibri"/>
        <family val="2"/>
        <charset val="204"/>
        <scheme val="minor"/>
      </rPr>
      <t xml:space="preserve"> </t>
    </r>
  </si>
  <si>
    <t>ღორღის საფuძვლის მოწყობა სისქით 10სმ</t>
  </si>
  <si>
    <t>zednadebi xarjebi araumetes 10%-sa</t>
  </si>
  <si>
    <t>gegmiuri dagroveba araumetes 8%-sa</t>
  </si>
  <si>
    <t>Tssu-s ap.uruSaZis saxelobis stomatologiuri klinikis ezoSi dazianebuli sakanalizacio da saniaRvre sistemebis sareabilitacio saremonto samuSaoebi</t>
  </si>
  <si>
    <t>%</t>
  </si>
  <si>
    <t>defeqturi aqti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</si>
</sst>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rachveulebrivi Thin"/>
      <family val="2"/>
    </font>
    <font>
      <sz val="10"/>
      <name val="AcadNusx"/>
    </font>
    <font>
      <vertAlign val="superscript"/>
      <sz val="10"/>
      <name val="AcadNusx"/>
    </font>
    <font>
      <b/>
      <sz val="10"/>
      <name val="AcadNusx"/>
    </font>
    <font>
      <b/>
      <sz val="12"/>
      <name val="AcadNusx"/>
    </font>
    <font>
      <sz val="12"/>
      <name val="AcadNusx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AcadNusx"/>
    </font>
    <font>
      <b/>
      <sz val="8"/>
      <name val="AcadNusx"/>
    </font>
    <font>
      <sz val="11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2" fontId="1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33 2" xfId="1"/>
    <cellStyle name="Обычный_VAKE-SABURTALI (SHILAKADZE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53"/>
  <sheetViews>
    <sheetView tabSelected="1" view="pageBreakPreview" topLeftCell="A31" zoomScaleSheetLayoutView="100" workbookViewId="0">
      <selection activeCell="P37" sqref="P37"/>
    </sheetView>
  </sheetViews>
  <sheetFormatPr defaultColWidth="9.109375" defaultRowHeight="13.8"/>
  <cols>
    <col min="1" max="1" width="3.88671875" style="22" customWidth="1"/>
    <col min="2" max="2" width="69.109375" style="2" customWidth="1"/>
    <col min="3" max="3" width="6" style="14" customWidth="1"/>
    <col min="4" max="4" width="7" style="1" customWidth="1"/>
    <col min="5" max="5" width="6.44140625" style="1" customWidth="1"/>
    <col min="6" max="6" width="8.5546875" style="1" customWidth="1"/>
    <col min="7" max="7" width="6.5546875" style="1" customWidth="1"/>
    <col min="8" max="8" width="8.88671875" style="1" customWidth="1"/>
    <col min="9" max="9" width="6.88671875" style="1" customWidth="1"/>
    <col min="10" max="10" width="8.88671875" style="1" customWidth="1"/>
    <col min="11" max="11" width="10.44140625" style="1" customWidth="1"/>
    <col min="12" max="16384" width="9.109375" style="17"/>
  </cols>
  <sheetData>
    <row r="1" spans="1:11" ht="36.6" customHeight="1">
      <c r="A1" s="28" t="s">
        <v>56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6.2">
      <c r="A2" s="29" t="s">
        <v>58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" customHeight="1">
      <c r="A3" s="30" t="s">
        <v>17</v>
      </c>
      <c r="B3" s="30" t="s">
        <v>18</v>
      </c>
      <c r="C3" s="30" t="s">
        <v>0</v>
      </c>
      <c r="D3" s="30" t="s">
        <v>1</v>
      </c>
      <c r="E3" s="31" t="s">
        <v>2</v>
      </c>
      <c r="F3" s="31"/>
      <c r="G3" s="31" t="s">
        <v>3</v>
      </c>
      <c r="H3" s="31"/>
      <c r="I3" s="31" t="s">
        <v>7</v>
      </c>
      <c r="J3" s="31"/>
      <c r="K3" s="31" t="s">
        <v>4</v>
      </c>
    </row>
    <row r="4" spans="1:11" ht="10.199999999999999" customHeight="1">
      <c r="A4" s="30"/>
      <c r="B4" s="30"/>
      <c r="C4" s="30"/>
      <c r="D4" s="30"/>
      <c r="E4" s="31"/>
      <c r="F4" s="31"/>
      <c r="G4" s="31"/>
      <c r="H4" s="31"/>
      <c r="I4" s="31"/>
      <c r="J4" s="31"/>
      <c r="K4" s="31"/>
    </row>
    <row r="5" spans="1:11" ht="14.25" customHeight="1">
      <c r="A5" s="30"/>
      <c r="B5" s="30"/>
      <c r="C5" s="30"/>
      <c r="D5" s="30"/>
      <c r="E5" s="31" t="s">
        <v>8</v>
      </c>
      <c r="F5" s="31" t="s">
        <v>5</v>
      </c>
      <c r="G5" s="31" t="s">
        <v>8</v>
      </c>
      <c r="H5" s="31" t="s">
        <v>5</v>
      </c>
      <c r="I5" s="31" t="s">
        <v>8</v>
      </c>
      <c r="J5" s="31" t="s">
        <v>5</v>
      </c>
      <c r="K5" s="31"/>
    </row>
    <row r="6" spans="1:11" ht="10.199999999999999" customHeight="1">
      <c r="A6" s="30"/>
      <c r="B6" s="30"/>
      <c r="C6" s="30"/>
      <c r="D6" s="30"/>
      <c r="E6" s="31"/>
      <c r="F6" s="31"/>
      <c r="G6" s="31"/>
      <c r="H6" s="31"/>
      <c r="I6" s="31"/>
      <c r="J6" s="31"/>
      <c r="K6" s="31"/>
    </row>
    <row r="7" spans="1:11" ht="15">
      <c r="A7" s="18">
        <v>1</v>
      </c>
      <c r="B7" s="16">
        <v>2</v>
      </c>
      <c r="C7" s="16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</row>
    <row r="8" spans="1:11" ht="20.100000000000001" customHeight="1">
      <c r="A8" s="18">
        <v>1</v>
      </c>
      <c r="B8" s="3" t="s">
        <v>22</v>
      </c>
      <c r="C8" s="16" t="s">
        <v>23</v>
      </c>
      <c r="D8" s="9">
        <v>136</v>
      </c>
      <c r="E8" s="15"/>
      <c r="F8" s="15">
        <f>E8*D8</f>
        <v>0</v>
      </c>
      <c r="G8" s="15"/>
      <c r="H8" s="15">
        <f>G8*D8</f>
        <v>0</v>
      </c>
      <c r="I8" s="15"/>
      <c r="J8" s="15">
        <f>I8*D8</f>
        <v>0</v>
      </c>
      <c r="K8" s="15">
        <f>J8+H8+F8</f>
        <v>0</v>
      </c>
    </row>
    <row r="9" spans="1:11" ht="20.100000000000001" customHeight="1">
      <c r="A9" s="18">
        <v>2</v>
      </c>
      <c r="B9" s="3" t="s">
        <v>20</v>
      </c>
      <c r="C9" s="15" t="s">
        <v>21</v>
      </c>
      <c r="D9" s="15">
        <v>102</v>
      </c>
      <c r="E9" s="15"/>
      <c r="F9" s="15">
        <f t="shared" ref="F9:F37" si="0">E9*D9</f>
        <v>0</v>
      </c>
      <c r="G9" s="15"/>
      <c r="H9" s="15">
        <f t="shared" ref="H9:H37" si="1">G9*D9</f>
        <v>0</v>
      </c>
      <c r="I9" s="15"/>
      <c r="J9" s="15">
        <f t="shared" ref="J9:J37" si="2">I9*D9</f>
        <v>0</v>
      </c>
      <c r="K9" s="15">
        <f t="shared" ref="K9:K40" si="3">J9+H9+F9</f>
        <v>0</v>
      </c>
    </row>
    <row r="10" spans="1:11" ht="20.100000000000001" customHeight="1">
      <c r="A10" s="18">
        <v>3</v>
      </c>
      <c r="B10" s="3" t="s">
        <v>31</v>
      </c>
      <c r="C10" s="16" t="s">
        <v>6</v>
      </c>
      <c r="D10" s="15">
        <v>3</v>
      </c>
      <c r="E10" s="15"/>
      <c r="F10" s="15">
        <f t="shared" si="0"/>
        <v>0</v>
      </c>
      <c r="G10" s="15"/>
      <c r="H10" s="15">
        <f t="shared" si="1"/>
        <v>0</v>
      </c>
      <c r="I10" s="15"/>
      <c r="J10" s="15">
        <f t="shared" si="2"/>
        <v>0</v>
      </c>
      <c r="K10" s="15">
        <f t="shared" si="3"/>
        <v>0</v>
      </c>
    </row>
    <row r="11" spans="1:11" ht="20.100000000000001" customHeight="1">
      <c r="A11" s="18">
        <v>4</v>
      </c>
      <c r="B11" s="3" t="s">
        <v>32</v>
      </c>
      <c r="C11" s="15" t="s">
        <v>21</v>
      </c>
      <c r="D11" s="15">
        <v>12</v>
      </c>
      <c r="E11" s="15"/>
      <c r="F11" s="15">
        <f t="shared" si="0"/>
        <v>0</v>
      </c>
      <c r="G11" s="15"/>
      <c r="H11" s="15">
        <f t="shared" si="1"/>
        <v>0</v>
      </c>
      <c r="I11" s="15"/>
      <c r="J11" s="15">
        <f t="shared" si="2"/>
        <v>0</v>
      </c>
      <c r="K11" s="15">
        <f t="shared" si="3"/>
        <v>0</v>
      </c>
    </row>
    <row r="12" spans="1:11" ht="20.100000000000001" customHeight="1">
      <c r="A12" s="18">
        <v>5</v>
      </c>
      <c r="B12" s="3" t="s">
        <v>33</v>
      </c>
      <c r="C12" s="15" t="s">
        <v>21</v>
      </c>
      <c r="D12" s="15">
        <v>12</v>
      </c>
      <c r="E12" s="15"/>
      <c r="F12" s="15">
        <f t="shared" si="0"/>
        <v>0</v>
      </c>
      <c r="G12" s="15"/>
      <c r="H12" s="15">
        <f t="shared" si="1"/>
        <v>0</v>
      </c>
      <c r="I12" s="15"/>
      <c r="J12" s="15">
        <f t="shared" si="2"/>
        <v>0</v>
      </c>
      <c r="K12" s="15">
        <f t="shared" si="3"/>
        <v>0</v>
      </c>
    </row>
    <row r="13" spans="1:11" ht="20.100000000000001" customHeight="1">
      <c r="A13" s="18">
        <v>6</v>
      </c>
      <c r="B13" s="3" t="s">
        <v>34</v>
      </c>
      <c r="C13" s="15" t="s">
        <v>21</v>
      </c>
      <c r="D13" s="15">
        <v>11.2</v>
      </c>
      <c r="E13" s="15"/>
      <c r="F13" s="15">
        <f t="shared" si="0"/>
        <v>0</v>
      </c>
      <c r="G13" s="15"/>
      <c r="H13" s="15">
        <f t="shared" si="1"/>
        <v>0</v>
      </c>
      <c r="I13" s="15"/>
      <c r="J13" s="15">
        <f t="shared" si="2"/>
        <v>0</v>
      </c>
      <c r="K13" s="15">
        <f t="shared" si="3"/>
        <v>0</v>
      </c>
    </row>
    <row r="14" spans="1:11" ht="20.100000000000001" customHeight="1">
      <c r="A14" s="18">
        <v>7</v>
      </c>
      <c r="B14" s="3" t="s">
        <v>35</v>
      </c>
      <c r="C14" s="15" t="s">
        <v>21</v>
      </c>
      <c r="D14" s="15">
        <v>18.7</v>
      </c>
      <c r="E14" s="15"/>
      <c r="F14" s="15">
        <f t="shared" si="0"/>
        <v>0</v>
      </c>
      <c r="G14" s="15"/>
      <c r="H14" s="15">
        <f t="shared" si="1"/>
        <v>0</v>
      </c>
      <c r="I14" s="15"/>
      <c r="J14" s="15">
        <f t="shared" si="2"/>
        <v>0</v>
      </c>
      <c r="K14" s="15">
        <f t="shared" si="3"/>
        <v>0</v>
      </c>
    </row>
    <row r="15" spans="1:11" ht="30" customHeight="1">
      <c r="A15" s="18">
        <v>8</v>
      </c>
      <c r="B15" s="6" t="s">
        <v>25</v>
      </c>
      <c r="C15" s="15" t="s">
        <v>16</v>
      </c>
      <c r="D15" s="15">
        <v>136.25</v>
      </c>
      <c r="E15" s="15"/>
      <c r="F15" s="15">
        <f t="shared" si="0"/>
        <v>0</v>
      </c>
      <c r="G15" s="15"/>
      <c r="H15" s="15">
        <f t="shared" si="1"/>
        <v>0</v>
      </c>
      <c r="I15" s="15"/>
      <c r="J15" s="15">
        <f t="shared" si="2"/>
        <v>0</v>
      </c>
      <c r="K15" s="15">
        <f t="shared" si="3"/>
        <v>0</v>
      </c>
    </row>
    <row r="16" spans="1:11" ht="20.100000000000001" customHeight="1">
      <c r="A16" s="18">
        <v>9</v>
      </c>
      <c r="B16" s="6" t="s">
        <v>15</v>
      </c>
      <c r="C16" s="15" t="s">
        <v>19</v>
      </c>
      <c r="D16" s="15">
        <v>113.54</v>
      </c>
      <c r="E16" s="15"/>
      <c r="F16" s="15">
        <f t="shared" si="0"/>
        <v>0</v>
      </c>
      <c r="G16" s="15"/>
      <c r="H16" s="15">
        <f t="shared" si="1"/>
        <v>0</v>
      </c>
      <c r="I16" s="15"/>
      <c r="J16" s="15">
        <f t="shared" si="2"/>
        <v>0</v>
      </c>
      <c r="K16" s="15">
        <f t="shared" si="3"/>
        <v>0</v>
      </c>
    </row>
    <row r="17" spans="1:11" ht="20.100000000000001" customHeight="1">
      <c r="A17" s="18">
        <v>10</v>
      </c>
      <c r="B17" s="6" t="s">
        <v>42</v>
      </c>
      <c r="C17" s="15" t="s">
        <v>21</v>
      </c>
      <c r="D17" s="15">
        <v>30</v>
      </c>
      <c r="E17" s="15"/>
      <c r="F17" s="15">
        <f t="shared" ref="F17" si="4">E17*D17</f>
        <v>0</v>
      </c>
      <c r="G17" s="15"/>
      <c r="H17" s="15">
        <f t="shared" ref="H17" si="5">G17*D17</f>
        <v>0</v>
      </c>
      <c r="I17" s="15"/>
      <c r="J17" s="15">
        <f t="shared" ref="J17" si="6">I17*D17</f>
        <v>0</v>
      </c>
      <c r="K17" s="15">
        <f t="shared" ref="K17" si="7">J17+H17+F17</f>
        <v>0</v>
      </c>
    </row>
    <row r="18" spans="1:11" ht="20.100000000000001" customHeight="1">
      <c r="A18" s="18">
        <v>11</v>
      </c>
      <c r="B18" s="6" t="s">
        <v>10</v>
      </c>
      <c r="C18" s="15" t="s">
        <v>21</v>
      </c>
      <c r="D18" s="15">
        <v>61</v>
      </c>
      <c r="E18" s="15"/>
      <c r="F18" s="15">
        <f t="shared" si="0"/>
        <v>0</v>
      </c>
      <c r="G18" s="15"/>
      <c r="H18" s="15">
        <f t="shared" si="1"/>
        <v>0</v>
      </c>
      <c r="I18" s="15"/>
      <c r="J18" s="15">
        <f t="shared" si="2"/>
        <v>0</v>
      </c>
      <c r="K18" s="15">
        <f t="shared" si="3"/>
        <v>0</v>
      </c>
    </row>
    <row r="19" spans="1:11" ht="20.100000000000001" customHeight="1">
      <c r="A19" s="18">
        <v>12</v>
      </c>
      <c r="B19" s="6" t="s">
        <v>24</v>
      </c>
      <c r="C19" s="15" t="s">
        <v>19</v>
      </c>
      <c r="D19" s="15">
        <v>31.5</v>
      </c>
      <c r="E19" s="15"/>
      <c r="F19" s="15">
        <f t="shared" si="0"/>
        <v>0</v>
      </c>
      <c r="G19" s="15"/>
      <c r="H19" s="15">
        <f t="shared" si="1"/>
        <v>0</v>
      </c>
      <c r="I19" s="15"/>
      <c r="J19" s="15">
        <f t="shared" si="2"/>
        <v>0</v>
      </c>
      <c r="K19" s="15">
        <f t="shared" si="3"/>
        <v>0</v>
      </c>
    </row>
    <row r="20" spans="1:11" ht="20.100000000000001" customHeight="1">
      <c r="A20" s="18">
        <v>13</v>
      </c>
      <c r="B20" s="6" t="s">
        <v>11</v>
      </c>
      <c r="C20" s="15" t="s">
        <v>19</v>
      </c>
      <c r="D20" s="15">
        <v>92.55</v>
      </c>
      <c r="E20" s="15"/>
      <c r="F20" s="15">
        <f t="shared" si="0"/>
        <v>0</v>
      </c>
      <c r="G20" s="15"/>
      <c r="H20" s="15">
        <f t="shared" si="1"/>
        <v>0</v>
      </c>
      <c r="I20" s="15"/>
      <c r="J20" s="15">
        <f t="shared" si="2"/>
        <v>0</v>
      </c>
      <c r="K20" s="15">
        <f t="shared" si="3"/>
        <v>0</v>
      </c>
    </row>
    <row r="21" spans="1:11" ht="20.100000000000001" customHeight="1">
      <c r="A21" s="18">
        <v>14</v>
      </c>
      <c r="B21" s="6" t="s">
        <v>29</v>
      </c>
      <c r="C21" s="15" t="s">
        <v>19</v>
      </c>
      <c r="D21" s="15">
        <v>1.6</v>
      </c>
      <c r="E21" s="15"/>
      <c r="F21" s="15">
        <f t="shared" si="0"/>
        <v>0</v>
      </c>
      <c r="G21" s="15"/>
      <c r="H21" s="15">
        <f t="shared" si="1"/>
        <v>0</v>
      </c>
      <c r="I21" s="15"/>
      <c r="J21" s="15">
        <f t="shared" si="2"/>
        <v>0</v>
      </c>
      <c r="K21" s="15">
        <f t="shared" si="3"/>
        <v>0</v>
      </c>
    </row>
    <row r="22" spans="1:11" ht="20.100000000000001" customHeight="1">
      <c r="A22" s="18">
        <v>15</v>
      </c>
      <c r="B22" s="10" t="s">
        <v>50</v>
      </c>
      <c r="C22" s="16" t="s">
        <v>6</v>
      </c>
      <c r="D22" s="15">
        <v>59</v>
      </c>
      <c r="E22" s="15"/>
      <c r="F22" s="15">
        <f t="shared" si="0"/>
        <v>0</v>
      </c>
      <c r="G22" s="15"/>
      <c r="H22" s="15">
        <f t="shared" si="1"/>
        <v>0</v>
      </c>
      <c r="I22" s="15"/>
      <c r="J22" s="15">
        <f t="shared" si="2"/>
        <v>0</v>
      </c>
      <c r="K22" s="15">
        <f t="shared" si="3"/>
        <v>0</v>
      </c>
    </row>
    <row r="23" spans="1:11" ht="20.100000000000001" customHeight="1">
      <c r="A23" s="18">
        <v>16</v>
      </c>
      <c r="B23" s="10" t="s">
        <v>51</v>
      </c>
      <c r="C23" s="16" t="s">
        <v>6</v>
      </c>
      <c r="D23" s="15">
        <v>22</v>
      </c>
      <c r="E23" s="15"/>
      <c r="F23" s="15">
        <f t="shared" si="0"/>
        <v>0</v>
      </c>
      <c r="G23" s="15"/>
      <c r="H23" s="15">
        <f t="shared" si="1"/>
        <v>0</v>
      </c>
      <c r="I23" s="15"/>
      <c r="J23" s="15">
        <f t="shared" si="2"/>
        <v>0</v>
      </c>
      <c r="K23" s="15">
        <f t="shared" si="3"/>
        <v>0</v>
      </c>
    </row>
    <row r="24" spans="1:11" ht="20.100000000000001" customHeight="1">
      <c r="A24" s="18">
        <v>17</v>
      </c>
      <c r="B24" s="10" t="s">
        <v>52</v>
      </c>
      <c r="C24" s="16" t="s">
        <v>6</v>
      </c>
      <c r="D24" s="15">
        <v>10</v>
      </c>
      <c r="E24" s="15"/>
      <c r="F24" s="15">
        <f t="shared" si="0"/>
        <v>0</v>
      </c>
      <c r="G24" s="15"/>
      <c r="H24" s="15">
        <f t="shared" si="1"/>
        <v>0</v>
      </c>
      <c r="I24" s="15"/>
      <c r="J24" s="15">
        <f t="shared" si="2"/>
        <v>0</v>
      </c>
      <c r="K24" s="15">
        <f t="shared" si="3"/>
        <v>0</v>
      </c>
    </row>
    <row r="25" spans="1:11" ht="20.100000000000001" customHeight="1">
      <c r="A25" s="18">
        <v>18</v>
      </c>
      <c r="B25" s="10" t="s">
        <v>45</v>
      </c>
      <c r="C25" s="16" t="s">
        <v>12</v>
      </c>
      <c r="D25" s="15">
        <v>1</v>
      </c>
      <c r="E25" s="15"/>
      <c r="F25" s="15">
        <f t="shared" si="0"/>
        <v>0</v>
      </c>
      <c r="G25" s="15"/>
      <c r="H25" s="15">
        <f t="shared" si="1"/>
        <v>0</v>
      </c>
      <c r="I25" s="15"/>
      <c r="J25" s="15">
        <f t="shared" si="2"/>
        <v>0</v>
      </c>
      <c r="K25" s="15">
        <f t="shared" si="3"/>
        <v>0</v>
      </c>
    </row>
    <row r="26" spans="1:11" ht="20.100000000000001" customHeight="1">
      <c r="A26" s="18">
        <v>19</v>
      </c>
      <c r="B26" s="10" t="s">
        <v>46</v>
      </c>
      <c r="C26" s="16" t="s">
        <v>12</v>
      </c>
      <c r="D26" s="15">
        <v>1</v>
      </c>
      <c r="E26" s="15"/>
      <c r="F26" s="15">
        <f t="shared" si="0"/>
        <v>0</v>
      </c>
      <c r="G26" s="15"/>
      <c r="H26" s="15">
        <f t="shared" si="1"/>
        <v>0</v>
      </c>
      <c r="I26" s="15"/>
      <c r="J26" s="15">
        <f t="shared" si="2"/>
        <v>0</v>
      </c>
      <c r="K26" s="15">
        <f t="shared" si="3"/>
        <v>0</v>
      </c>
    </row>
    <row r="27" spans="1:11" ht="20.100000000000001" customHeight="1">
      <c r="A27" s="18">
        <v>20</v>
      </c>
      <c r="B27" s="10" t="s">
        <v>47</v>
      </c>
      <c r="C27" s="16" t="s">
        <v>12</v>
      </c>
      <c r="D27" s="15">
        <v>3</v>
      </c>
      <c r="E27" s="15"/>
      <c r="F27" s="15">
        <f t="shared" si="0"/>
        <v>0</v>
      </c>
      <c r="G27" s="15"/>
      <c r="H27" s="15">
        <f t="shared" si="1"/>
        <v>0</v>
      </c>
      <c r="I27" s="15"/>
      <c r="J27" s="15">
        <f t="shared" si="2"/>
        <v>0</v>
      </c>
      <c r="K27" s="15">
        <f t="shared" si="3"/>
        <v>0</v>
      </c>
    </row>
    <row r="28" spans="1:11" ht="20.100000000000001" customHeight="1">
      <c r="A28" s="18">
        <v>21</v>
      </c>
      <c r="B28" s="10" t="s">
        <v>48</v>
      </c>
      <c r="C28" s="16" t="s">
        <v>12</v>
      </c>
      <c r="D28" s="15">
        <v>1</v>
      </c>
      <c r="E28" s="15"/>
      <c r="F28" s="15">
        <f t="shared" si="0"/>
        <v>0</v>
      </c>
      <c r="G28" s="15"/>
      <c r="H28" s="15">
        <f t="shared" si="1"/>
        <v>0</v>
      </c>
      <c r="I28" s="15"/>
      <c r="J28" s="15">
        <f t="shared" si="2"/>
        <v>0</v>
      </c>
      <c r="K28" s="15">
        <f t="shared" si="3"/>
        <v>0</v>
      </c>
    </row>
    <row r="29" spans="1:11" ht="20.100000000000001" customHeight="1">
      <c r="A29" s="18">
        <v>22</v>
      </c>
      <c r="B29" s="10" t="s">
        <v>43</v>
      </c>
      <c r="C29" s="15" t="s">
        <v>19</v>
      </c>
      <c r="D29" s="15">
        <v>2.2000000000000002</v>
      </c>
      <c r="E29" s="15"/>
      <c r="F29" s="15">
        <f t="shared" si="0"/>
        <v>0</v>
      </c>
      <c r="G29" s="15"/>
      <c r="H29" s="15">
        <f t="shared" si="1"/>
        <v>0</v>
      </c>
      <c r="I29" s="15"/>
      <c r="J29" s="15">
        <f t="shared" si="2"/>
        <v>0</v>
      </c>
      <c r="K29" s="15">
        <f t="shared" si="3"/>
        <v>0</v>
      </c>
    </row>
    <row r="30" spans="1:11" ht="20.100000000000001" customHeight="1">
      <c r="A30" s="18">
        <v>23</v>
      </c>
      <c r="B30" s="4" t="s">
        <v>41</v>
      </c>
      <c r="C30" s="5" t="s">
        <v>19</v>
      </c>
      <c r="D30" s="15">
        <v>0.1</v>
      </c>
      <c r="E30" s="15"/>
      <c r="F30" s="15">
        <f t="shared" ref="F30" si="8">D30*E30</f>
        <v>0</v>
      </c>
      <c r="G30" s="15"/>
      <c r="H30" s="15">
        <f t="shared" ref="H30" si="9">D30*G30</f>
        <v>0</v>
      </c>
      <c r="I30" s="15"/>
      <c r="J30" s="15">
        <f t="shared" ref="J30" si="10">D30*I30</f>
        <v>0</v>
      </c>
      <c r="K30" s="15">
        <f t="shared" si="3"/>
        <v>0</v>
      </c>
    </row>
    <row r="31" spans="1:11" ht="30" customHeight="1">
      <c r="A31" s="18">
        <v>24</v>
      </c>
      <c r="B31" s="3" t="s">
        <v>44</v>
      </c>
      <c r="C31" s="15" t="s">
        <v>19</v>
      </c>
      <c r="D31" s="15">
        <v>0.56999999999999995</v>
      </c>
      <c r="E31" s="15"/>
      <c r="F31" s="15">
        <f t="shared" si="0"/>
        <v>0</v>
      </c>
      <c r="G31" s="15"/>
      <c r="H31" s="15">
        <f t="shared" si="1"/>
        <v>0</v>
      </c>
      <c r="I31" s="15"/>
      <c r="J31" s="15">
        <f t="shared" si="2"/>
        <v>0</v>
      </c>
      <c r="K31" s="15">
        <f t="shared" si="3"/>
        <v>0</v>
      </c>
    </row>
    <row r="32" spans="1:11" ht="20.100000000000001" customHeight="1">
      <c r="A32" s="18">
        <v>25</v>
      </c>
      <c r="B32" s="10" t="s">
        <v>26</v>
      </c>
      <c r="C32" s="16" t="s">
        <v>12</v>
      </c>
      <c r="D32" s="15">
        <v>1</v>
      </c>
      <c r="E32" s="15"/>
      <c r="F32" s="15">
        <f t="shared" si="0"/>
        <v>0</v>
      </c>
      <c r="G32" s="15"/>
      <c r="H32" s="15">
        <f t="shared" si="1"/>
        <v>0</v>
      </c>
      <c r="I32" s="15"/>
      <c r="J32" s="15">
        <f t="shared" si="2"/>
        <v>0</v>
      </c>
      <c r="K32" s="15">
        <f t="shared" si="3"/>
        <v>0</v>
      </c>
    </row>
    <row r="33" spans="1:11" ht="20.100000000000001" customHeight="1">
      <c r="A33" s="18">
        <v>26</v>
      </c>
      <c r="B33" s="10" t="s">
        <v>27</v>
      </c>
      <c r="C33" s="16" t="s">
        <v>12</v>
      </c>
      <c r="D33" s="15">
        <v>3</v>
      </c>
      <c r="E33" s="15"/>
      <c r="F33" s="15">
        <f t="shared" si="0"/>
        <v>0</v>
      </c>
      <c r="G33" s="15"/>
      <c r="H33" s="15">
        <f t="shared" si="1"/>
        <v>0</v>
      </c>
      <c r="I33" s="15"/>
      <c r="J33" s="15">
        <f t="shared" si="2"/>
        <v>0</v>
      </c>
      <c r="K33" s="15">
        <f t="shared" si="3"/>
        <v>0</v>
      </c>
    </row>
    <row r="34" spans="1:11" ht="20.100000000000001" customHeight="1">
      <c r="A34" s="18">
        <v>27</v>
      </c>
      <c r="B34" s="10" t="s">
        <v>28</v>
      </c>
      <c r="C34" s="16" t="s">
        <v>12</v>
      </c>
      <c r="D34" s="15">
        <v>1</v>
      </c>
      <c r="E34" s="15"/>
      <c r="F34" s="15">
        <f t="shared" si="0"/>
        <v>0</v>
      </c>
      <c r="G34" s="15"/>
      <c r="H34" s="15">
        <f t="shared" si="1"/>
        <v>0</v>
      </c>
      <c r="I34" s="15"/>
      <c r="J34" s="15">
        <f t="shared" si="2"/>
        <v>0</v>
      </c>
      <c r="K34" s="15">
        <f t="shared" si="3"/>
        <v>0</v>
      </c>
    </row>
    <row r="35" spans="1:11" ht="20.100000000000001" customHeight="1">
      <c r="A35" s="18">
        <v>28</v>
      </c>
      <c r="B35" s="10" t="s">
        <v>30</v>
      </c>
      <c r="C35" s="16" t="s">
        <v>12</v>
      </c>
      <c r="D35" s="15">
        <v>2</v>
      </c>
      <c r="E35" s="15"/>
      <c r="F35" s="15">
        <f t="shared" si="0"/>
        <v>0</v>
      </c>
      <c r="G35" s="15"/>
      <c r="H35" s="15">
        <f t="shared" si="1"/>
        <v>0</v>
      </c>
      <c r="I35" s="15"/>
      <c r="J35" s="15">
        <f t="shared" si="2"/>
        <v>0</v>
      </c>
      <c r="K35" s="15">
        <f t="shared" si="3"/>
        <v>0</v>
      </c>
    </row>
    <row r="36" spans="1:11" ht="20.100000000000001" customHeight="1">
      <c r="A36" s="18">
        <v>29</v>
      </c>
      <c r="B36" s="6" t="s">
        <v>13</v>
      </c>
      <c r="C36" s="16" t="s">
        <v>14</v>
      </c>
      <c r="D36" s="15">
        <v>2</v>
      </c>
      <c r="E36" s="15"/>
      <c r="F36" s="15">
        <f t="shared" si="0"/>
        <v>0</v>
      </c>
      <c r="G36" s="15"/>
      <c r="H36" s="15">
        <f t="shared" si="1"/>
        <v>0</v>
      </c>
      <c r="I36" s="15"/>
      <c r="J36" s="15">
        <f t="shared" si="2"/>
        <v>0</v>
      </c>
      <c r="K36" s="15">
        <f t="shared" si="3"/>
        <v>0</v>
      </c>
    </row>
    <row r="37" spans="1:11" ht="20.100000000000001" customHeight="1">
      <c r="A37" s="18">
        <v>30</v>
      </c>
      <c r="B37" s="6" t="s">
        <v>53</v>
      </c>
      <c r="C37" s="16" t="s">
        <v>39</v>
      </c>
      <c r="D37" s="15">
        <v>12.5</v>
      </c>
      <c r="E37" s="15"/>
      <c r="F37" s="15">
        <f t="shared" si="0"/>
        <v>0</v>
      </c>
      <c r="G37" s="15"/>
      <c r="H37" s="15">
        <f t="shared" si="1"/>
        <v>0</v>
      </c>
      <c r="I37" s="15"/>
      <c r="J37" s="15">
        <f t="shared" si="2"/>
        <v>0</v>
      </c>
      <c r="K37" s="15">
        <f t="shared" si="3"/>
        <v>0</v>
      </c>
    </row>
    <row r="38" spans="1:11" ht="20.100000000000001" customHeight="1">
      <c r="A38" s="18">
        <v>31</v>
      </c>
      <c r="B38" s="6" t="s">
        <v>37</v>
      </c>
      <c r="C38" s="16" t="s">
        <v>38</v>
      </c>
      <c r="D38" s="15">
        <v>6</v>
      </c>
      <c r="E38" s="15"/>
      <c r="F38" s="15">
        <f>E38*D38</f>
        <v>0</v>
      </c>
      <c r="G38" s="15"/>
      <c r="H38" s="15">
        <f>G38*D38</f>
        <v>0</v>
      </c>
      <c r="I38" s="15"/>
      <c r="J38" s="15">
        <f>I38*D38</f>
        <v>0</v>
      </c>
      <c r="K38" s="15">
        <f t="shared" si="3"/>
        <v>0</v>
      </c>
    </row>
    <row r="39" spans="1:11" ht="20.100000000000001" customHeight="1">
      <c r="A39" s="18">
        <v>32</v>
      </c>
      <c r="B39" s="6" t="s">
        <v>36</v>
      </c>
      <c r="C39" s="16" t="s">
        <v>38</v>
      </c>
      <c r="D39" s="15">
        <v>3</v>
      </c>
      <c r="E39" s="15"/>
      <c r="F39" s="15">
        <f>E39*D39</f>
        <v>0</v>
      </c>
      <c r="G39" s="15"/>
      <c r="H39" s="15">
        <f>G39*D39</f>
        <v>0</v>
      </c>
      <c r="I39" s="15"/>
      <c r="J39" s="15">
        <f>I39*D39</f>
        <v>0</v>
      </c>
      <c r="K39" s="15">
        <f t="shared" si="3"/>
        <v>0</v>
      </c>
    </row>
    <row r="40" spans="1:11" ht="20.100000000000001" customHeight="1">
      <c r="A40" s="18">
        <v>33</v>
      </c>
      <c r="B40" s="6" t="s">
        <v>49</v>
      </c>
      <c r="C40" s="16" t="s">
        <v>39</v>
      </c>
      <c r="D40" s="15">
        <v>6.43</v>
      </c>
      <c r="E40" s="15"/>
      <c r="F40" s="15">
        <f>E40*D40</f>
        <v>0</v>
      </c>
      <c r="G40" s="15"/>
      <c r="H40" s="15">
        <f>G40*D40</f>
        <v>0</v>
      </c>
      <c r="I40" s="15"/>
      <c r="J40" s="15">
        <f>I40*D40</f>
        <v>0</v>
      </c>
      <c r="K40" s="15">
        <f t="shared" si="3"/>
        <v>0</v>
      </c>
    </row>
    <row r="41" spans="1:11" ht="15">
      <c r="A41" s="18"/>
      <c r="B41" s="8" t="s">
        <v>5</v>
      </c>
      <c r="C41" s="16"/>
      <c r="D41" s="15"/>
      <c r="E41" s="15"/>
      <c r="F41" s="7">
        <f>SUM(F8:F40)</f>
        <v>0</v>
      </c>
      <c r="G41" s="15"/>
      <c r="H41" s="7">
        <f>SUM(H8:H40)</f>
        <v>0</v>
      </c>
      <c r="I41" s="15"/>
      <c r="J41" s="7">
        <f>SUM(J8:J40)</f>
        <v>0</v>
      </c>
      <c r="K41" s="7">
        <f>F41+H41+J41</f>
        <v>0</v>
      </c>
    </row>
    <row r="42" spans="1:11" ht="15">
      <c r="A42" s="18"/>
      <c r="B42" s="16" t="s">
        <v>54</v>
      </c>
      <c r="C42" s="19" t="s">
        <v>57</v>
      </c>
      <c r="D42" s="15"/>
      <c r="E42" s="15"/>
      <c r="F42" s="15"/>
      <c r="G42" s="15"/>
      <c r="H42" s="15"/>
      <c r="I42" s="15"/>
      <c r="J42" s="15"/>
      <c r="K42" s="15" t="e">
        <f>K41*C42</f>
        <v>#VALUE!</v>
      </c>
    </row>
    <row r="43" spans="1:11" ht="15">
      <c r="A43" s="18"/>
      <c r="B43" s="16" t="s">
        <v>5</v>
      </c>
      <c r="C43" s="16"/>
      <c r="D43" s="15"/>
      <c r="E43" s="15"/>
      <c r="F43" s="15"/>
      <c r="G43" s="15"/>
      <c r="H43" s="15"/>
      <c r="I43" s="15"/>
      <c r="J43" s="15"/>
      <c r="K43" s="15" t="e">
        <f>K41+K42</f>
        <v>#VALUE!</v>
      </c>
    </row>
    <row r="44" spans="1:11" ht="15">
      <c r="A44" s="18"/>
      <c r="B44" s="16" t="s">
        <v>55</v>
      </c>
      <c r="C44" s="19" t="s">
        <v>57</v>
      </c>
      <c r="D44" s="15"/>
      <c r="E44" s="15"/>
      <c r="F44" s="15"/>
      <c r="G44" s="15"/>
      <c r="H44" s="15"/>
      <c r="I44" s="15"/>
      <c r="J44" s="15"/>
      <c r="K44" s="15" t="e">
        <f>K43*C44</f>
        <v>#VALUE!</v>
      </c>
    </row>
    <row r="45" spans="1:11" ht="15">
      <c r="A45" s="18"/>
      <c r="B45" s="16" t="s">
        <v>5</v>
      </c>
      <c r="C45" s="16"/>
      <c r="D45" s="15"/>
      <c r="E45" s="15"/>
      <c r="F45" s="15"/>
      <c r="G45" s="15"/>
      <c r="H45" s="15"/>
      <c r="I45" s="15"/>
      <c r="J45" s="15"/>
      <c r="K45" s="15" t="e">
        <f>K43+K44</f>
        <v>#VALUE!</v>
      </c>
    </row>
    <row r="46" spans="1:11" ht="15">
      <c r="A46" s="18"/>
      <c r="B46" s="16" t="s">
        <v>40</v>
      </c>
      <c r="C46" s="19">
        <v>0.04</v>
      </c>
      <c r="D46" s="15"/>
      <c r="E46" s="15"/>
      <c r="F46" s="15"/>
      <c r="G46" s="15"/>
      <c r="H46" s="15"/>
      <c r="I46" s="15"/>
      <c r="J46" s="15"/>
      <c r="K46" s="15" t="e">
        <f>K45*C46</f>
        <v>#VALUE!</v>
      </c>
    </row>
    <row r="47" spans="1:11" ht="15">
      <c r="A47" s="18"/>
      <c r="B47" s="16" t="s">
        <v>5</v>
      </c>
      <c r="C47" s="16"/>
      <c r="D47" s="15"/>
      <c r="E47" s="15"/>
      <c r="F47" s="15"/>
      <c r="G47" s="15"/>
      <c r="H47" s="15"/>
      <c r="I47" s="15"/>
      <c r="J47" s="15"/>
      <c r="K47" s="15" t="e">
        <f>K45+K46</f>
        <v>#VALUE!</v>
      </c>
    </row>
    <row r="48" spans="1:11" ht="15">
      <c r="A48" s="18"/>
      <c r="B48" s="16" t="s">
        <v>9</v>
      </c>
      <c r="C48" s="19">
        <v>0.18</v>
      </c>
      <c r="D48" s="15"/>
      <c r="E48" s="15"/>
      <c r="F48" s="15"/>
      <c r="G48" s="15"/>
      <c r="H48" s="15"/>
      <c r="I48" s="15"/>
      <c r="J48" s="15"/>
      <c r="K48" s="15" t="e">
        <f>K47*C48</f>
        <v>#VALUE!</v>
      </c>
    </row>
    <row r="49" spans="1:11" ht="17.399999999999999">
      <c r="A49" s="20"/>
      <c r="B49" s="11" t="s">
        <v>5</v>
      </c>
      <c r="C49" s="21"/>
      <c r="D49" s="12"/>
      <c r="E49" s="12"/>
      <c r="F49" s="13"/>
      <c r="G49" s="12"/>
      <c r="H49" s="13"/>
      <c r="I49" s="12"/>
      <c r="J49" s="13"/>
      <c r="K49" s="13" t="e">
        <f>K47+K48</f>
        <v>#VALUE!</v>
      </c>
    </row>
    <row r="50" spans="1:11" ht="16.2">
      <c r="A50" s="24"/>
      <c r="B50" s="25"/>
      <c r="C50" s="26"/>
      <c r="D50" s="27"/>
      <c r="E50" s="27"/>
      <c r="F50" s="27"/>
      <c r="G50" s="27"/>
      <c r="H50" s="27"/>
      <c r="I50" s="27"/>
      <c r="J50" s="27"/>
      <c r="K50" s="27"/>
    </row>
    <row r="51" spans="1:11" ht="16.2">
      <c r="A51" s="24"/>
      <c r="B51" s="25"/>
      <c r="C51" s="26"/>
      <c r="D51" s="27"/>
      <c r="E51" s="27"/>
      <c r="F51" s="27"/>
      <c r="G51" s="27"/>
      <c r="H51" s="27"/>
      <c r="I51" s="27"/>
      <c r="J51" s="27"/>
      <c r="K51" s="27"/>
    </row>
    <row r="52" spans="1:11" ht="16.2">
      <c r="A52" s="24"/>
      <c r="B52" s="25"/>
      <c r="C52" s="26"/>
      <c r="D52" s="27"/>
      <c r="E52" s="27"/>
      <c r="F52" s="27"/>
      <c r="G52" s="27"/>
      <c r="H52" s="27"/>
      <c r="I52" s="27"/>
      <c r="J52" s="27"/>
      <c r="K52" s="27"/>
    </row>
    <row r="53" spans="1:11">
      <c r="C53" s="23"/>
    </row>
  </sheetData>
  <mergeCells count="16">
    <mergeCell ref="J5:J6"/>
    <mergeCell ref="A1:K1"/>
    <mergeCell ref="A2:K2"/>
    <mergeCell ref="A3:A6"/>
    <mergeCell ref="B3:B6"/>
    <mergeCell ref="C3:C6"/>
    <mergeCell ref="D3:D6"/>
    <mergeCell ref="E3:F4"/>
    <mergeCell ref="G3:H4"/>
    <mergeCell ref="I3:J4"/>
    <mergeCell ref="K3:K6"/>
    <mergeCell ref="E5:E6"/>
    <mergeCell ref="F5:F6"/>
    <mergeCell ref="G5:G6"/>
    <mergeCell ref="H5:H6"/>
    <mergeCell ref="I5:I6"/>
  </mergeCells>
  <pageMargins left="0.24" right="0.16" top="0.13" bottom="0.21" header="0.11" footer="0.15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ხარჯთაღრიცხვა </vt:lpstr>
      <vt:lpstr>'ხარჯთაღრიცხვა '!Print_Area</vt:lpstr>
      <vt:lpstr>'ხარჯთაღრიცხვა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2012-05-19T21:04:43Z</cp:lastPrinted>
  <dcterms:created xsi:type="dcterms:W3CDTF">2006-09-16T00:00:00Z</dcterms:created>
  <dcterms:modified xsi:type="dcterms:W3CDTF">2018-05-04T06:20:27Z</dcterms:modified>
</cp:coreProperties>
</file>