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730" windowHeight="9735" tabRatio="924"/>
  </bookViews>
  <sheets>
    <sheet name="თერჯოლის ხიდი" sheetId="21" r:id="rId1"/>
  </sheets>
  <calcPr calcId="124519"/>
</workbook>
</file>

<file path=xl/calcChain.xml><?xml version="1.0" encoding="utf-8"?>
<calcChain xmlns="http://schemas.openxmlformats.org/spreadsheetml/2006/main">
  <c r="F75" i="21"/>
  <c r="F73"/>
  <c r="F72"/>
  <c r="F71"/>
  <c r="F69"/>
  <c r="F103"/>
  <c r="F102"/>
  <c r="F101"/>
  <c r="F100"/>
  <c r="F91"/>
  <c r="F97"/>
  <c r="F96"/>
  <c r="F95"/>
  <c r="F94"/>
  <c r="F93"/>
  <c r="F88"/>
  <c r="F87"/>
  <c r="F86"/>
  <c r="F85"/>
  <c r="F84"/>
  <c r="F82"/>
  <c r="F81"/>
  <c r="F80"/>
  <c r="F79"/>
  <c r="F78"/>
  <c r="N83"/>
  <c r="O83"/>
  <c r="N77"/>
  <c r="O77"/>
  <c r="F66"/>
  <c r="F65"/>
  <c r="F64"/>
  <c r="F63"/>
  <c r="F61"/>
  <c r="F60"/>
  <c r="F59"/>
  <c r="F58"/>
  <c r="F52"/>
  <c r="F56"/>
  <c r="F55"/>
  <c r="F54"/>
  <c r="F53"/>
  <c r="F50"/>
  <c r="F49"/>
  <c r="F48"/>
  <c r="F47"/>
  <c r="F45"/>
  <c r="F44"/>
  <c r="F42"/>
  <c r="F41"/>
  <c r="F40"/>
  <c r="F39"/>
  <c r="F38"/>
  <c r="F37"/>
  <c r="F34"/>
  <c r="F25"/>
  <c r="F24"/>
  <c r="F20"/>
  <c r="F19"/>
  <c r="F18"/>
  <c r="F16"/>
  <c r="F15"/>
  <c r="F14"/>
  <c r="F11"/>
  <c r="F10"/>
  <c r="F9"/>
  <c r="F36"/>
  <c r="F35"/>
  <c r="F33"/>
  <c r="F31"/>
  <c r="F30"/>
  <c r="F29"/>
  <c r="F28"/>
  <c r="F27"/>
</calcChain>
</file>

<file path=xl/sharedStrings.xml><?xml version="1.0" encoding="utf-8"?>
<sst xmlns="http://schemas.openxmlformats.org/spreadsheetml/2006/main" count="269" uniqueCount="121">
  <si>
    <t>jami</t>
  </si>
  <si>
    <t>#</t>
  </si>
  <si>
    <t>lari</t>
  </si>
  <si>
    <t>t</t>
  </si>
  <si>
    <t>gauTvaliswinebeli samuSaoebi 3%</t>
  </si>
  <si>
    <t>m3</t>
  </si>
  <si>
    <t>m2</t>
  </si>
  <si>
    <t xml:space="preserve">sndaw </t>
  </si>
  <si>
    <t>samuSaosa dasaxeleba</t>
  </si>
  <si>
    <t>ganz.</t>
  </si>
  <si>
    <t>norma erT.</t>
  </si>
  <si>
    <t>raodenoba</t>
  </si>
  <si>
    <t>xelfasi</t>
  </si>
  <si>
    <t>masalebi</t>
  </si>
  <si>
    <t>manqana meqan</t>
  </si>
  <si>
    <t>sul Tanxa</t>
  </si>
  <si>
    <t>erT   fasi</t>
  </si>
  <si>
    <t>srf</t>
  </si>
  <si>
    <t>ჯამი</t>
  </si>
  <si>
    <t>masalebis zidva  masalebis Rirebulebidan</t>
  </si>
  <si>
    <t>%</t>
  </si>
  <si>
    <t>ლარი</t>
  </si>
  <si>
    <t>ზედნადები ხარჯები</t>
  </si>
  <si>
    <t>გეგმიური დაგროვება</t>
  </si>
  <si>
    <t>მ3</t>
  </si>
  <si>
    <t>მ/სთ</t>
  </si>
  <si>
    <t>Sromatevadoba</t>
  </si>
  <si>
    <t>k/sT</t>
  </si>
  <si>
    <t>სრფ</t>
  </si>
  <si>
    <t>მანქანები</t>
  </si>
  <si>
    <t>ficari Camoganili III xar 40-60mm</t>
  </si>
  <si>
    <t>sxva masala</t>
  </si>
  <si>
    <t>37-9-3</t>
  </si>
  <si>
    <t>ამწე მუხლუხა სვლაზე 10ტ</t>
  </si>
  <si>
    <t>ficari Camoganili IV xar 40-60mm</t>
  </si>
  <si>
    <t>კ/სთ</t>
  </si>
  <si>
    <t>ტ</t>
  </si>
  <si>
    <t>სხვა მასალა</t>
  </si>
  <si>
    <t>betoni В-22.5</t>
  </si>
  <si>
    <t>1-118-10</t>
  </si>
  <si>
    <t>pnevmaturi satkepnebi</t>
  </si>
  <si>
    <t>manq/sT</t>
  </si>
  <si>
    <t>kompresori moZravi Sidawvis ZraviT 7atm</t>
  </si>
  <si>
    <t>სრფ14-325</t>
  </si>
  <si>
    <t>სრფ14-109</t>
  </si>
  <si>
    <t xml:space="preserve">  უკან ჩაყრილი გრუნტის დატკეპვნა ხელის პნევმატური სატკეპნებით</t>
  </si>
  <si>
    <t>13.1-5</t>
  </si>
  <si>
    <t>1-80-3</t>
  </si>
  <si>
    <t>1-81-2</t>
  </si>
  <si>
    <t>ტნ</t>
  </si>
  <si>
    <t xml:space="preserve"> საორიენტაციო ლოკალური ხარჯთაRრიცხვა (კორექტირებული)</t>
  </si>
  <si>
    <t xml:space="preserve"> </t>
  </si>
  <si>
    <t>xarjTaRricxva momzadebulia srf 2018 wlis I kvartlis doneze</t>
  </si>
  <si>
    <t>ქ.თერჯოლაში, 9 აპრილის ქუჩასთან დამაკავშირებელი ხიდის რეაბილიტაცია</t>
  </si>
  <si>
    <t>წყალარინების დროებითი ზღუდარის მოწყობა</t>
  </si>
  <si>
    <t>1-22-9</t>
  </si>
  <si>
    <t>eqskavatori 0.65m3/C</t>
  </si>
  <si>
    <t>m/sT</t>
  </si>
  <si>
    <t>4.1.225</t>
  </si>
  <si>
    <t>RorRi</t>
  </si>
  <si>
    <t>srf-15.5</t>
  </si>
  <si>
    <t xml:space="preserve"> გრუნტის გაზიდვა კარიერიდან სამშენებლო მოედნამდე (2კმ)</t>
  </si>
  <si>
    <t>დროებითი ზღუდარის მოწყობა</t>
  </si>
  <si>
    <t xml:space="preserve"> III კატეგორიის გრუნტის დამუშავება 0.65მ3 ექსკავატორით კარიერში ზრუდარის მოსაწყობად ავტოთვითმცლელებზე დატვირთვით</t>
  </si>
  <si>
    <t xml:space="preserve"> II კატეგორიის გრუნტის დამუშავება ზღუდარის დასაშლელად 0.65მ3 ექსკავატორით ავტოთვითმცლელებზე დატვირთვით</t>
  </si>
  <si>
    <t xml:space="preserve"> გრუნტის გაზიდვა ნაყარში</t>
  </si>
  <si>
    <t>36-4-1</t>
  </si>
  <si>
    <t>ბულდოზერი 79კვტ-იანი</t>
  </si>
  <si>
    <t>გრუნტი</t>
  </si>
  <si>
    <t>შრომატევადობა</t>
  </si>
  <si>
    <t>შუალედური ბურჯის მოწყობა</t>
  </si>
  <si>
    <t xml:space="preserve"> III კატეგორიის გრუნტის დამუშავება 0.65მ3 ექსკავატორით ბურჯის ქვაბულის მოსაწყობად ადგილზე დაყრით</t>
  </si>
  <si>
    <t>1-11-9</t>
  </si>
  <si>
    <t>ღორღის ფენის მოწყობა სისქით 10სმ</t>
  </si>
  <si>
    <t>შუალედური ბურჯის საძირკვლის მოწყობა</t>
  </si>
  <si>
    <t>ამწე პნევმოსვლაზე 25ტ</t>
  </si>
  <si>
    <t>მრგვალი ხე</t>
  </si>
  <si>
    <t>ძელაკი სისქით 70მმ</t>
  </si>
  <si>
    <t>ჭანჭიკი სამშენებლო ქანჩით</t>
  </si>
  <si>
    <t>ნაჭედი</t>
  </si>
  <si>
    <t>კგ</t>
  </si>
  <si>
    <t>30-5-1</t>
  </si>
  <si>
    <t>არმატურა შუალედური ბურჯის  საძირკვლისათვის</t>
  </si>
  <si>
    <t>30-5-2</t>
  </si>
  <si>
    <t>არმატურა</t>
  </si>
  <si>
    <t>შუალედური ბურჯის ტანის მოწყობა</t>
  </si>
  <si>
    <t>30-8-1</t>
  </si>
  <si>
    <t>ამწე პნევმოსვლაზე 10ტ</t>
  </si>
  <si>
    <t>ცემენტის ხსნარი</t>
  </si>
  <si>
    <t>ჩასატანებელი დეტალების მოწყობა ბურჯის ტანში</t>
  </si>
  <si>
    <t>Casatanebeli detalebi</t>
  </si>
  <si>
    <t>ლითონის დგარები</t>
  </si>
  <si>
    <t>ლითონის დგარებისა და რიგელის მონტაჟი</t>
  </si>
  <si>
    <t>9-15-2</t>
  </si>
  <si>
    <t>ამწე მუხლუხა სვლაზე 25 ტნ</t>
  </si>
  <si>
    <t>samuSaoebi liTonis malis naSenze</t>
  </si>
  <si>
    <t>6.29-1</t>
  </si>
  <si>
    <t>მილსადენის ზედაპირის გაწმენდა ქვიშაჭავლით</t>
  </si>
  <si>
    <t>მ2</t>
  </si>
  <si>
    <t>ქვიშაჭავლის  აპარატი</t>
  </si>
  <si>
    <t>სხვა მანქანები</t>
  </si>
  <si>
    <t>4.1-222</t>
  </si>
  <si>
    <t>ქვიშა ბუნებრივი</t>
  </si>
  <si>
    <t>მილების შეღებვა ანტიკოროზიული საღებავით</t>
  </si>
  <si>
    <t>4.2-31</t>
  </si>
  <si>
    <t>საღებავი ანტიკოროზიული</t>
  </si>
  <si>
    <t>4.2-16</t>
  </si>
  <si>
    <t>ოლიფა</t>
  </si>
  <si>
    <t>gabaritebis SemzRudavi CarCos mowyoba</t>
  </si>
  <si>
    <t>ჩარჩოს ბეტონის საძირკვლის  მოწყობა</t>
  </si>
  <si>
    <t>gruntis damuSaveba xeliT saniaRvre milsadenis irgvliv III kategoriis gruntSi</t>
  </si>
  <si>
    <t>გრუნტის (II კატეგორია) უკუჩაყრა   ხელით</t>
  </si>
  <si>
    <t>ლითონის გაბარიტების შემზღუდავი ჩარჩოს მოწყობა</t>
  </si>
  <si>
    <t>მორჩენილი გრუნტის მოსწორება ადგილზე ხელით</t>
  </si>
  <si>
    <t>1-80-2</t>
  </si>
  <si>
    <t>ყალიბის ფარი</t>
  </si>
  <si>
    <t>6-9-7</t>
  </si>
  <si>
    <t>15-164-7</t>
  </si>
  <si>
    <t>6-1-2</t>
  </si>
  <si>
    <t>პრეტედენტის დასახელება:</t>
  </si>
  <si>
    <t>ბ.ა.</t>
  </si>
</sst>
</file>

<file path=xl/styles.xml><?xml version="1.0" encoding="utf-8"?>
<styleSheet xmlns="http://schemas.openxmlformats.org/spreadsheetml/2006/main">
  <numFmts count="2">
    <numFmt numFmtId="172" formatCode="_(* #,##0.00_);_(* \(#,##0.00\);_(* &quot;-&quot;??_);_(@_)"/>
    <numFmt numFmtId="177" formatCode="0.000"/>
  </numFmts>
  <fonts count="13">
    <font>
      <sz val="10"/>
      <name val="Arial Cyr"/>
      <charset val="204"/>
    </font>
    <font>
      <sz val="10"/>
      <name val="AcadNusx"/>
    </font>
    <font>
      <sz val="10"/>
      <name val="Arial"/>
      <family val="2"/>
    </font>
    <font>
      <b/>
      <sz val="10"/>
      <name val="AcadNusx"/>
    </font>
    <font>
      <sz val="10"/>
      <name val="Arial Cyr"/>
      <charset val="204"/>
    </font>
    <font>
      <i/>
      <sz val="10"/>
      <name val="AcadNusx"/>
    </font>
    <font>
      <sz val="12"/>
      <name val="Arial"/>
      <family val="2"/>
      <charset val="204"/>
    </font>
    <font>
      <b/>
      <sz val="10"/>
      <name val="Arial"/>
      <family val="2"/>
      <charset val="204"/>
    </font>
    <font>
      <b/>
      <i/>
      <u/>
      <sz val="11"/>
      <name val="AcadNusx"/>
    </font>
    <font>
      <b/>
      <sz val="10"/>
      <name val="Sylfaen"/>
      <family val="1"/>
      <charset val="204"/>
    </font>
    <font>
      <sz val="10"/>
      <name val="Sylfaen"/>
      <family val="1"/>
      <charset val="204"/>
    </font>
    <font>
      <sz val="10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2" fillId="0" borderId="0"/>
    <xf numFmtId="0" fontId="1" fillId="0" borderId="0"/>
    <xf numFmtId="0" fontId="4" fillId="0" borderId="0"/>
    <xf numFmtId="0" fontId="2" fillId="0" borderId="0"/>
  </cellStyleXfs>
  <cellXfs count="87">
    <xf numFmtId="0" fontId="0" fillId="0" borderId="0" xfId="0"/>
    <xf numFmtId="0" fontId="6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49" fontId="1" fillId="0" borderId="1" xfId="5" applyNumberFormat="1" applyFont="1" applyFill="1" applyBorder="1" applyAlignment="1">
      <alignment horizontal="center" vertical="center" shrinkToFi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1" xfId="6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left" vertical="center" wrapText="1"/>
    </xf>
    <xf numFmtId="0" fontId="5" fillId="0" borderId="1" xfId="5" applyNumberFormat="1" applyFont="1" applyFill="1" applyBorder="1" applyAlignment="1">
      <alignment horizontal="center" vertical="center" wrapText="1" shrinkToFit="1"/>
    </xf>
    <xf numFmtId="0" fontId="1" fillId="0" borderId="1" xfId="5" applyNumberFormat="1" applyFont="1" applyFill="1" applyBorder="1" applyAlignment="1">
      <alignment horizontal="center" vertical="center" wrapText="1" shrinkToFit="1"/>
    </xf>
    <xf numFmtId="0" fontId="1" fillId="2" borderId="1" xfId="0" applyNumberFormat="1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1" fillId="2" borderId="1" xfId="0" applyNumberFormat="1" applyFont="1" applyFill="1" applyBorder="1" applyAlignment="1">
      <alignment vertical="center" wrapText="1"/>
    </xf>
    <xf numFmtId="14" fontId="3" fillId="3" borderId="1" xfId="6" applyNumberFormat="1" applyFont="1" applyFill="1" applyBorder="1" applyAlignment="1">
      <alignment horizontal="center" vertical="center" wrapText="1"/>
    </xf>
    <xf numFmtId="0" fontId="5" fillId="2" borderId="1" xfId="5" applyNumberFormat="1" applyFont="1" applyFill="1" applyBorder="1" applyAlignment="1">
      <alignment horizontal="center" vertical="center" wrapText="1" shrinkToFit="1"/>
    </xf>
    <xf numFmtId="177" fontId="3" fillId="3" borderId="1" xfId="6" applyNumberFormat="1" applyFont="1" applyFill="1" applyBorder="1" applyAlignment="1">
      <alignment horizontal="center" vertical="center" wrapText="1"/>
    </xf>
    <xf numFmtId="177" fontId="1" fillId="0" borderId="1" xfId="6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left" vertical="center" wrapText="1"/>
    </xf>
    <xf numFmtId="2" fontId="3" fillId="2" borderId="1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 wrapText="1"/>
    </xf>
    <xf numFmtId="49" fontId="1" fillId="0" borderId="1" xfId="5" applyNumberFormat="1" applyFont="1" applyFill="1" applyBorder="1" applyAlignment="1">
      <alignment horizontal="center" vertical="center" wrapText="1" shrinkToFit="1"/>
    </xf>
    <xf numFmtId="2" fontId="1" fillId="2" borderId="1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/>
    </xf>
    <xf numFmtId="0" fontId="3" fillId="3" borderId="1" xfId="0" applyNumberFormat="1" applyFont="1" applyFill="1" applyBorder="1" applyAlignment="1">
      <alignment horizontal="center" vertical="center"/>
    </xf>
    <xf numFmtId="2" fontId="3" fillId="3" borderId="1" xfId="0" applyNumberFormat="1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center" vertical="center"/>
    </xf>
    <xf numFmtId="0" fontId="3" fillId="3" borderId="1" xfId="6" applyNumberFormat="1" applyFont="1" applyFill="1" applyBorder="1" applyAlignment="1">
      <alignment horizontal="center" vertical="center" wrapText="1"/>
    </xf>
    <xf numFmtId="0" fontId="3" fillId="3" borderId="1" xfId="0" applyNumberFormat="1" applyFont="1" applyFill="1" applyBorder="1" applyAlignment="1">
      <alignment horizontal="left" vertical="center" wrapText="1"/>
    </xf>
    <xf numFmtId="0" fontId="3" fillId="3" borderId="1" xfId="0" applyNumberFormat="1" applyFont="1" applyFill="1" applyBorder="1" applyAlignment="1">
      <alignment vertical="center" wrapText="1"/>
    </xf>
    <xf numFmtId="0" fontId="3" fillId="3" borderId="1" xfId="5" applyNumberFormat="1" applyFont="1" applyFill="1" applyBorder="1" applyAlignment="1">
      <alignment horizontal="center" vertical="center" wrapText="1" shrinkToFit="1"/>
    </xf>
    <xf numFmtId="0" fontId="11" fillId="2" borderId="0" xfId="0" applyNumberFormat="1" applyFont="1" applyFill="1"/>
    <xf numFmtId="0" fontId="1" fillId="2" borderId="1" xfId="0" applyNumberFormat="1" applyFont="1" applyFill="1" applyBorder="1" applyAlignment="1">
      <alignment horizontal="center"/>
    </xf>
    <xf numFmtId="0" fontId="1" fillId="2" borderId="0" xfId="0" applyNumberFormat="1" applyFont="1" applyFill="1"/>
    <xf numFmtId="0" fontId="1" fillId="2" borderId="0" xfId="0" applyNumberFormat="1" applyFont="1" applyFill="1" applyAlignment="1">
      <alignment wrapText="1"/>
    </xf>
    <xf numFmtId="0" fontId="11" fillId="2" borderId="0" xfId="0" applyNumberFormat="1" applyFont="1" applyFill="1" applyAlignment="1">
      <alignment wrapText="1"/>
    </xf>
    <xf numFmtId="49" fontId="3" fillId="3" borderId="1" xfId="5" applyNumberFormat="1" applyFont="1" applyFill="1" applyBorder="1" applyAlignment="1">
      <alignment horizontal="center" vertical="center" wrapText="1" shrinkToFit="1"/>
    </xf>
    <xf numFmtId="0" fontId="12" fillId="2" borderId="0" xfId="0" applyNumberFormat="1" applyFont="1" applyFill="1"/>
    <xf numFmtId="0" fontId="1" fillId="0" borderId="2" xfId="0" applyFont="1" applyFill="1" applyBorder="1" applyAlignment="1">
      <alignment horizontal="center" vertical="center" wrapText="1"/>
    </xf>
    <xf numFmtId="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2" fontId="1" fillId="0" borderId="1" xfId="5" applyNumberFormat="1" applyFont="1" applyFill="1" applyBorder="1" applyAlignment="1">
      <alignment horizontal="center" vertical="center" wrapText="1" shrinkToFit="1"/>
    </xf>
    <xf numFmtId="0" fontId="6" fillId="0" borderId="1" xfId="0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9" fontId="1" fillId="0" borderId="2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wrapText="1"/>
    </xf>
    <xf numFmtId="49" fontId="3" fillId="3" borderId="1" xfId="6" applyNumberFormat="1" applyFont="1" applyFill="1" applyBorder="1" applyAlignment="1">
      <alignment horizontal="center" vertical="center" wrapText="1"/>
    </xf>
    <xf numFmtId="2" fontId="10" fillId="4" borderId="0" xfId="0" applyNumberFormat="1" applyFont="1" applyFill="1"/>
    <xf numFmtId="0" fontId="10" fillId="4" borderId="0" xfId="0" applyNumberFormat="1" applyFont="1" applyFill="1"/>
    <xf numFmtId="0" fontId="10" fillId="2" borderId="1" xfId="0" applyNumberFormat="1" applyFont="1" applyFill="1" applyBorder="1" applyAlignment="1">
      <alignment horizontal="center" vertical="center"/>
    </xf>
    <xf numFmtId="0" fontId="10" fillId="2" borderId="1" xfId="0" applyNumberFormat="1" applyFont="1" applyFill="1" applyBorder="1" applyAlignment="1">
      <alignment horizontal="center" vertical="center" wrapText="1"/>
    </xf>
    <xf numFmtId="177" fontId="10" fillId="2" borderId="1" xfId="0" applyNumberFormat="1" applyFont="1" applyFill="1" applyBorder="1" applyAlignment="1">
      <alignment horizontal="center" vertical="center"/>
    </xf>
    <xf numFmtId="2" fontId="10" fillId="2" borderId="1" xfId="0" applyNumberFormat="1" applyFont="1" applyFill="1" applyBorder="1" applyAlignment="1">
      <alignment horizontal="center" vertical="center" wrapText="1"/>
    </xf>
    <xf numFmtId="0" fontId="10" fillId="2" borderId="0" xfId="0" applyNumberFormat="1" applyFont="1" applyFill="1"/>
    <xf numFmtId="0" fontId="10" fillId="0" borderId="1" xfId="0" applyNumberFormat="1" applyFont="1" applyFill="1" applyBorder="1" applyAlignment="1">
      <alignment horizontal="center" vertical="center"/>
    </xf>
    <xf numFmtId="177" fontId="10" fillId="2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0" fontId="10" fillId="0" borderId="0" xfId="0" applyNumberFormat="1" applyFont="1"/>
    <xf numFmtId="0" fontId="9" fillId="3" borderId="1" xfId="0" applyNumberFormat="1" applyFont="1" applyFill="1" applyBorder="1" applyAlignment="1">
      <alignment horizontal="center" vertical="center"/>
    </xf>
    <xf numFmtId="177" fontId="9" fillId="3" borderId="1" xfId="0" applyNumberFormat="1" applyFont="1" applyFill="1" applyBorder="1" applyAlignment="1">
      <alignment horizontal="center" vertical="center" wrapText="1"/>
    </xf>
    <xf numFmtId="0" fontId="9" fillId="3" borderId="1" xfId="0" applyNumberFormat="1" applyFont="1" applyFill="1" applyBorder="1" applyAlignment="1">
      <alignment horizontal="center" vertical="center" wrapText="1"/>
    </xf>
    <xf numFmtId="2" fontId="9" fillId="3" borderId="1" xfId="0" applyNumberFormat="1" applyFont="1" applyFill="1" applyBorder="1" applyAlignment="1">
      <alignment horizontal="center" vertical="center" wrapText="1"/>
    </xf>
    <xf numFmtId="177" fontId="9" fillId="3" borderId="1" xfId="0" applyNumberFormat="1" applyFont="1" applyFill="1" applyBorder="1" applyAlignment="1">
      <alignment horizontal="center" vertical="center"/>
    </xf>
    <xf numFmtId="0" fontId="1" fillId="5" borderId="1" xfId="6" applyNumberFormat="1" applyFont="1" applyFill="1" applyBorder="1" applyAlignment="1">
      <alignment horizontal="center" vertical="center" wrapText="1"/>
    </xf>
    <xf numFmtId="0" fontId="5" fillId="5" borderId="1" xfId="5" applyNumberFormat="1" applyFont="1" applyFill="1" applyBorder="1" applyAlignment="1">
      <alignment horizontal="center" vertical="center" wrapText="1" shrinkToFit="1"/>
    </xf>
    <xf numFmtId="0" fontId="1" fillId="5" borderId="1" xfId="0" applyNumberFormat="1" applyFont="1" applyFill="1" applyBorder="1" applyAlignment="1">
      <alignment horizontal="left" vertical="center" wrapText="1"/>
    </xf>
    <xf numFmtId="0" fontId="1" fillId="5" borderId="1" xfId="0" applyNumberFormat="1" applyFont="1" applyFill="1" applyBorder="1" applyAlignment="1">
      <alignment horizontal="center" vertical="center"/>
    </xf>
    <xf numFmtId="2" fontId="1" fillId="5" borderId="1" xfId="0" applyNumberFormat="1" applyFont="1" applyFill="1" applyBorder="1" applyAlignment="1">
      <alignment horizontal="center" vertical="center"/>
    </xf>
    <xf numFmtId="2" fontId="1" fillId="5" borderId="1" xfId="0" applyNumberFormat="1" applyFont="1" applyFill="1" applyBorder="1" applyAlignment="1">
      <alignment horizontal="center" vertical="center" wrapText="1"/>
    </xf>
    <xf numFmtId="0" fontId="11" fillId="5" borderId="0" xfId="0" applyNumberFormat="1" applyFont="1" applyFill="1"/>
    <xf numFmtId="0" fontId="11" fillId="2" borderId="0" xfId="0" applyNumberFormat="1" applyFont="1" applyFill="1" applyAlignment="1">
      <alignment horizontal="center" vertical="center"/>
    </xf>
    <xf numFmtId="0" fontId="3" fillId="2" borderId="0" xfId="0" applyNumberFormat="1" applyFont="1" applyFill="1" applyBorder="1" applyAlignment="1">
      <alignment horizontal="center" vertical="center" wrapText="1"/>
    </xf>
    <xf numFmtId="0" fontId="1" fillId="2" borderId="0" xfId="0" applyNumberFormat="1" applyFont="1" applyFill="1" applyBorder="1" applyAlignment="1">
      <alignment horizontal="center" vertical="center"/>
    </xf>
    <xf numFmtId="0" fontId="1" fillId="2" borderId="3" xfId="0" applyNumberFormat="1" applyFont="1" applyFill="1" applyBorder="1" applyAlignment="1">
      <alignment horizontal="center" vertical="center"/>
    </xf>
    <xf numFmtId="0" fontId="1" fillId="2" borderId="4" xfId="0" applyNumberFormat="1" applyFont="1" applyFill="1" applyBorder="1" applyAlignment="1">
      <alignment horizontal="center" vertical="center"/>
    </xf>
    <xf numFmtId="0" fontId="1" fillId="2" borderId="3" xfId="0" applyNumberFormat="1" applyFont="1" applyFill="1" applyBorder="1" applyAlignment="1">
      <alignment horizontal="center" vertical="center" wrapText="1"/>
    </xf>
    <xf numFmtId="0" fontId="1" fillId="2" borderId="4" xfId="0" applyNumberFormat="1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center" vertical="center" wrapText="1"/>
    </xf>
    <xf numFmtId="0" fontId="1" fillId="2" borderId="5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</cellXfs>
  <cellStyles count="7">
    <cellStyle name="Comma 2" xfId="1"/>
    <cellStyle name="Comma 3" xfId="2"/>
    <cellStyle name="Normal" xfId="0" builtinId="0"/>
    <cellStyle name="Normal 10" xfId="3"/>
    <cellStyle name="Normal 2" xfId="4"/>
    <cellStyle name="Normal_daz-IIline" xfId="5"/>
    <cellStyle name="Обычный_Лист1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IU142"/>
  <sheetViews>
    <sheetView tabSelected="1" topLeftCell="A107" workbookViewId="0">
      <selection activeCell="M113" sqref="M113"/>
    </sheetView>
  </sheetViews>
  <sheetFormatPr defaultRowHeight="12.75"/>
  <cols>
    <col min="1" max="1" width="4.28515625" style="34" customWidth="1"/>
    <col min="2" max="2" width="10.7109375" style="34" customWidth="1"/>
    <col min="3" max="3" width="35.28515625" style="34" customWidth="1"/>
    <col min="4" max="4" width="7.28515625" style="34" customWidth="1"/>
    <col min="5" max="5" width="5.140625" style="34" customWidth="1"/>
    <col min="6" max="6" width="8.85546875" style="34" customWidth="1"/>
    <col min="7" max="7" width="6.5703125" style="34" customWidth="1"/>
    <col min="8" max="8" width="9.5703125" style="34" customWidth="1"/>
    <col min="9" max="9" width="6.85546875" style="34" customWidth="1"/>
    <col min="10" max="10" width="7.7109375" style="34" customWidth="1"/>
    <col min="11" max="11" width="7.140625" style="34" customWidth="1"/>
    <col min="12" max="12" width="9.42578125" style="34" customWidth="1"/>
    <col min="13" max="13" width="10.28515625" style="34" customWidth="1"/>
    <col min="14" max="16384" width="9.140625" style="34"/>
  </cols>
  <sheetData>
    <row r="1" spans="1:13" ht="29.25" customHeight="1">
      <c r="A1" s="85" t="s">
        <v>53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</row>
    <row r="2" spans="1:13" ht="21" customHeight="1">
      <c r="A2" s="77" t="s">
        <v>50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</row>
    <row r="3" spans="1:13" ht="20.25" customHeight="1">
      <c r="A3" s="78" t="s">
        <v>52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</row>
    <row r="4" spans="1:13" ht="15" customHeight="1">
      <c r="A4" s="79" t="s">
        <v>1</v>
      </c>
      <c r="B4" s="81" t="s">
        <v>7</v>
      </c>
      <c r="C4" s="81" t="s">
        <v>8</v>
      </c>
      <c r="D4" s="81" t="s">
        <v>9</v>
      </c>
      <c r="E4" s="81" t="s">
        <v>10</v>
      </c>
      <c r="F4" s="81" t="s">
        <v>11</v>
      </c>
      <c r="G4" s="83" t="s">
        <v>12</v>
      </c>
      <c r="H4" s="84"/>
      <c r="I4" s="86" t="s">
        <v>13</v>
      </c>
      <c r="J4" s="86"/>
      <c r="K4" s="86" t="s">
        <v>14</v>
      </c>
      <c r="L4" s="86"/>
      <c r="M4" s="81" t="s">
        <v>15</v>
      </c>
    </row>
    <row r="5" spans="1:13" ht="34.5" customHeight="1">
      <c r="A5" s="80"/>
      <c r="B5" s="82"/>
      <c r="C5" s="82"/>
      <c r="D5" s="82"/>
      <c r="E5" s="82"/>
      <c r="F5" s="82"/>
      <c r="G5" s="14" t="s">
        <v>16</v>
      </c>
      <c r="H5" s="14" t="s">
        <v>0</v>
      </c>
      <c r="I5" s="49" t="s">
        <v>16</v>
      </c>
      <c r="J5" s="49" t="s">
        <v>0</v>
      </c>
      <c r="K5" s="14" t="s">
        <v>16</v>
      </c>
      <c r="L5" s="14" t="s">
        <v>0</v>
      </c>
      <c r="M5" s="82"/>
    </row>
    <row r="6" spans="1:13" ht="11.25" customHeight="1">
      <c r="A6" s="35">
        <v>1</v>
      </c>
      <c r="B6" s="35">
        <v>2</v>
      </c>
      <c r="C6" s="35">
        <v>3</v>
      </c>
      <c r="D6" s="35">
        <v>4</v>
      </c>
      <c r="E6" s="35">
        <v>5</v>
      </c>
      <c r="F6" s="35">
        <v>6</v>
      </c>
      <c r="G6" s="35">
        <v>7</v>
      </c>
      <c r="H6" s="35">
        <v>8</v>
      </c>
      <c r="I6" s="35">
        <v>9</v>
      </c>
      <c r="J6" s="35">
        <v>10</v>
      </c>
      <c r="K6" s="35">
        <v>11</v>
      </c>
      <c r="L6" s="35">
        <v>12</v>
      </c>
      <c r="M6" s="35">
        <v>13</v>
      </c>
    </row>
    <row r="7" spans="1:13" ht="42" customHeight="1">
      <c r="A7" s="35"/>
      <c r="B7" s="35"/>
      <c r="C7" s="50" t="s">
        <v>54</v>
      </c>
      <c r="D7" s="35"/>
      <c r="E7" s="35"/>
      <c r="F7" s="35"/>
      <c r="G7" s="35"/>
      <c r="H7" s="35"/>
      <c r="I7" s="35"/>
      <c r="J7" s="35"/>
      <c r="K7" s="35"/>
      <c r="L7" s="35"/>
      <c r="M7" s="35"/>
    </row>
    <row r="8" spans="1:13" s="40" customFormat="1" ht="87" customHeight="1">
      <c r="A8" s="30">
        <v>1</v>
      </c>
      <c r="B8" s="30" t="s">
        <v>55</v>
      </c>
      <c r="C8" s="32" t="s">
        <v>63</v>
      </c>
      <c r="D8" s="30" t="s">
        <v>5</v>
      </c>
      <c r="E8" s="27"/>
      <c r="F8" s="27">
        <v>75</v>
      </c>
      <c r="G8" s="27"/>
      <c r="H8" s="29"/>
      <c r="I8" s="27"/>
      <c r="J8" s="29"/>
      <c r="K8" s="27"/>
      <c r="L8" s="29"/>
      <c r="M8" s="28"/>
    </row>
    <row r="9" spans="1:13" s="40" customFormat="1" ht="19.5" customHeight="1">
      <c r="A9" s="6"/>
      <c r="B9" s="8" t="s">
        <v>17</v>
      </c>
      <c r="C9" s="7" t="s">
        <v>26</v>
      </c>
      <c r="D9" s="6" t="s">
        <v>27</v>
      </c>
      <c r="E9" s="26">
        <v>1.32E-2</v>
      </c>
      <c r="F9" s="26">
        <f>E9*F8</f>
        <v>0.99</v>
      </c>
      <c r="G9" s="24"/>
      <c r="H9" s="24"/>
      <c r="I9" s="24"/>
      <c r="J9" s="24"/>
      <c r="K9" s="24"/>
      <c r="L9" s="24"/>
      <c r="M9" s="25"/>
    </row>
    <row r="10" spans="1:13" s="40" customFormat="1" ht="19.5" customHeight="1">
      <c r="A10" s="6"/>
      <c r="B10" s="8">
        <v>14.124000000000001</v>
      </c>
      <c r="C10" s="7" t="s">
        <v>56</v>
      </c>
      <c r="D10" s="6" t="s">
        <v>57</v>
      </c>
      <c r="E10" s="26">
        <v>2.9499999999999998E-2</v>
      </c>
      <c r="F10" s="26">
        <f>E10*F8</f>
        <v>2.2124999999999999</v>
      </c>
      <c r="G10" s="24"/>
      <c r="H10" s="24"/>
      <c r="I10" s="24"/>
      <c r="J10" s="24"/>
      <c r="K10" s="24"/>
      <c r="L10" s="24"/>
      <c r="M10" s="25"/>
    </row>
    <row r="11" spans="1:13" s="40" customFormat="1" ht="18.75" customHeight="1">
      <c r="A11" s="6"/>
      <c r="B11" s="8" t="s">
        <v>58</v>
      </c>
      <c r="C11" s="7" t="s">
        <v>59</v>
      </c>
      <c r="D11" s="6" t="s">
        <v>5</v>
      </c>
      <c r="E11" s="26">
        <v>5.0000000000000002E-5</v>
      </c>
      <c r="F11" s="26">
        <f>E11*F8</f>
        <v>3.7500000000000003E-3</v>
      </c>
      <c r="G11" s="24"/>
      <c r="H11" s="24"/>
      <c r="I11" s="24"/>
      <c r="J11" s="24"/>
      <c r="K11" s="24"/>
      <c r="L11" s="24"/>
      <c r="M11" s="25"/>
    </row>
    <row r="12" spans="1:13" s="40" customFormat="1" ht="35.25" customHeight="1">
      <c r="A12" s="30">
        <v>2</v>
      </c>
      <c r="B12" s="33" t="s">
        <v>60</v>
      </c>
      <c r="C12" s="31" t="s">
        <v>61</v>
      </c>
      <c r="D12" s="30" t="s">
        <v>3</v>
      </c>
      <c r="E12" s="27"/>
      <c r="F12" s="27">
        <v>135</v>
      </c>
      <c r="G12" s="29"/>
      <c r="H12" s="29"/>
      <c r="I12" s="29"/>
      <c r="J12" s="29"/>
      <c r="K12" s="29"/>
      <c r="L12" s="29"/>
      <c r="M12" s="28"/>
    </row>
    <row r="13" spans="1:13" ht="30" customHeight="1">
      <c r="A13" s="30">
        <v>3</v>
      </c>
      <c r="B13" s="17" t="s">
        <v>66</v>
      </c>
      <c r="C13" s="31" t="s">
        <v>62</v>
      </c>
      <c r="D13" s="30" t="s">
        <v>24</v>
      </c>
      <c r="E13" s="27"/>
      <c r="F13" s="27">
        <v>75</v>
      </c>
      <c r="G13" s="27"/>
      <c r="H13" s="29"/>
      <c r="I13" s="27"/>
      <c r="J13" s="29"/>
      <c r="K13" s="27"/>
      <c r="L13" s="29"/>
      <c r="M13" s="28"/>
    </row>
    <row r="14" spans="1:13" ht="18" customHeight="1">
      <c r="A14" s="6"/>
      <c r="B14" s="8" t="s">
        <v>17</v>
      </c>
      <c r="C14" s="7" t="s">
        <v>69</v>
      </c>
      <c r="D14" s="6" t="s">
        <v>27</v>
      </c>
      <c r="E14" s="26">
        <v>2.1899999999999999E-2</v>
      </c>
      <c r="F14" s="26">
        <f>E14*F13</f>
        <v>1.6424999999999998</v>
      </c>
      <c r="G14" s="24"/>
      <c r="H14" s="24"/>
      <c r="I14" s="24"/>
      <c r="J14" s="24"/>
      <c r="K14" s="24"/>
      <c r="L14" s="24"/>
      <c r="M14" s="25"/>
    </row>
    <row r="15" spans="1:13" ht="15.75" customHeight="1">
      <c r="A15" s="6"/>
      <c r="B15" s="8">
        <v>14.55</v>
      </c>
      <c r="C15" s="7" t="s">
        <v>67</v>
      </c>
      <c r="D15" s="6" t="s">
        <v>25</v>
      </c>
      <c r="E15" s="26">
        <v>1.3100000000000001E-2</v>
      </c>
      <c r="F15" s="26">
        <f>E15*F13</f>
        <v>0.98250000000000004</v>
      </c>
      <c r="G15" s="24"/>
      <c r="H15" s="24"/>
      <c r="I15" s="24"/>
      <c r="J15" s="24"/>
      <c r="K15" s="24"/>
      <c r="L15" s="24"/>
      <c r="M15" s="25"/>
    </row>
    <row r="16" spans="1:13" ht="15.75" customHeight="1">
      <c r="A16" s="6"/>
      <c r="B16" s="8" t="s">
        <v>28</v>
      </c>
      <c r="C16" s="7" t="s">
        <v>68</v>
      </c>
      <c r="D16" s="6" t="s">
        <v>24</v>
      </c>
      <c r="E16" s="26">
        <v>1.01</v>
      </c>
      <c r="F16" s="26">
        <f>E16*F13</f>
        <v>75.75</v>
      </c>
      <c r="G16" s="24"/>
      <c r="H16" s="24"/>
      <c r="I16" s="24"/>
      <c r="J16" s="24"/>
      <c r="K16" s="24"/>
      <c r="L16" s="24"/>
      <c r="M16" s="25"/>
    </row>
    <row r="17" spans="1:13" s="40" customFormat="1" ht="84.75" customHeight="1">
      <c r="A17" s="30">
        <v>4</v>
      </c>
      <c r="B17" s="30" t="s">
        <v>55</v>
      </c>
      <c r="C17" s="32" t="s">
        <v>64</v>
      </c>
      <c r="D17" s="30" t="s">
        <v>5</v>
      </c>
      <c r="E17" s="27"/>
      <c r="F17" s="27">
        <v>75</v>
      </c>
      <c r="G17" s="27"/>
      <c r="H17" s="29"/>
      <c r="I17" s="27"/>
      <c r="J17" s="29"/>
      <c r="K17" s="27"/>
      <c r="L17" s="29"/>
      <c r="M17" s="28"/>
    </row>
    <row r="18" spans="1:13" s="40" customFormat="1" ht="19.5" customHeight="1">
      <c r="A18" s="6"/>
      <c r="B18" s="8" t="s">
        <v>17</v>
      </c>
      <c r="C18" s="7" t="s">
        <v>26</v>
      </c>
      <c r="D18" s="6" t="s">
        <v>27</v>
      </c>
      <c r="E18" s="26">
        <v>1.32E-2</v>
      </c>
      <c r="F18" s="26">
        <f>E18*F17</f>
        <v>0.99</v>
      </c>
      <c r="G18" s="24"/>
      <c r="H18" s="24"/>
      <c r="I18" s="24"/>
      <c r="J18" s="24"/>
      <c r="K18" s="24"/>
      <c r="L18" s="24"/>
      <c r="M18" s="25"/>
    </row>
    <row r="19" spans="1:13" s="40" customFormat="1" ht="19.5" customHeight="1">
      <c r="A19" s="6"/>
      <c r="B19" s="8">
        <v>14.124000000000001</v>
      </c>
      <c r="C19" s="7" t="s">
        <v>56</v>
      </c>
      <c r="D19" s="6" t="s">
        <v>57</v>
      </c>
      <c r="E19" s="26">
        <v>2.9499999999999998E-2</v>
      </c>
      <c r="F19" s="26">
        <f>E19*F17</f>
        <v>2.2124999999999999</v>
      </c>
      <c r="G19" s="24"/>
      <c r="H19" s="24"/>
      <c r="I19" s="24"/>
      <c r="J19" s="24"/>
      <c r="K19" s="24"/>
      <c r="L19" s="24"/>
      <c r="M19" s="25"/>
    </row>
    <row r="20" spans="1:13" s="40" customFormat="1" ht="18.75" customHeight="1">
      <c r="A20" s="6"/>
      <c r="B20" s="8" t="s">
        <v>58</v>
      </c>
      <c r="C20" s="7" t="s">
        <v>59</v>
      </c>
      <c r="D20" s="6" t="s">
        <v>5</v>
      </c>
      <c r="E20" s="26">
        <v>5.0000000000000002E-5</v>
      </c>
      <c r="F20" s="26">
        <f>E20*F17</f>
        <v>3.7500000000000003E-3</v>
      </c>
      <c r="G20" s="24"/>
      <c r="H20" s="24"/>
      <c r="I20" s="24"/>
      <c r="J20" s="24"/>
      <c r="K20" s="24"/>
      <c r="L20" s="24"/>
      <c r="M20" s="25"/>
    </row>
    <row r="21" spans="1:13" s="40" customFormat="1" ht="31.5" customHeight="1">
      <c r="A21" s="30">
        <v>5</v>
      </c>
      <c r="B21" s="33" t="s">
        <v>60</v>
      </c>
      <c r="C21" s="31" t="s">
        <v>65</v>
      </c>
      <c r="D21" s="30" t="s">
        <v>3</v>
      </c>
      <c r="E21" s="27"/>
      <c r="F21" s="27">
        <v>135</v>
      </c>
      <c r="G21" s="29"/>
      <c r="H21" s="29"/>
      <c r="I21" s="29"/>
      <c r="J21" s="29"/>
      <c r="K21" s="29"/>
      <c r="L21" s="29"/>
      <c r="M21" s="28"/>
    </row>
    <row r="22" spans="1:13" ht="49.5" customHeight="1">
      <c r="A22" s="35"/>
      <c r="B22" s="35"/>
      <c r="C22" s="50" t="s">
        <v>70</v>
      </c>
      <c r="D22" s="35"/>
      <c r="E22" s="35"/>
      <c r="F22" s="35"/>
      <c r="G22" s="35"/>
      <c r="H22" s="35"/>
      <c r="I22" s="35"/>
      <c r="J22" s="35"/>
      <c r="K22" s="35"/>
      <c r="L22" s="35"/>
      <c r="M22" s="35"/>
    </row>
    <row r="23" spans="1:13" s="40" customFormat="1" ht="72.75" customHeight="1">
      <c r="A23" s="30">
        <v>6</v>
      </c>
      <c r="B23" s="51" t="s">
        <v>72</v>
      </c>
      <c r="C23" s="32" t="s">
        <v>71</v>
      </c>
      <c r="D23" s="30" t="s">
        <v>5</v>
      </c>
      <c r="E23" s="27"/>
      <c r="F23" s="27">
        <v>6</v>
      </c>
      <c r="G23" s="27"/>
      <c r="H23" s="29"/>
      <c r="I23" s="27"/>
      <c r="J23" s="29"/>
      <c r="K23" s="27"/>
      <c r="L23" s="29"/>
      <c r="M23" s="28"/>
    </row>
    <row r="24" spans="1:13" s="40" customFormat="1" ht="19.5" customHeight="1">
      <c r="A24" s="6"/>
      <c r="B24" s="8"/>
      <c r="C24" s="7" t="s">
        <v>26</v>
      </c>
      <c r="D24" s="6" t="s">
        <v>27</v>
      </c>
      <c r="E24" s="26">
        <v>9.9600000000000001E-3</v>
      </c>
      <c r="F24" s="26">
        <f>E24*F23</f>
        <v>5.9760000000000001E-2</v>
      </c>
      <c r="G24" s="24"/>
      <c r="H24" s="24"/>
      <c r="I24" s="24"/>
      <c r="J24" s="24"/>
      <c r="K24" s="24"/>
      <c r="L24" s="24"/>
      <c r="M24" s="25"/>
    </row>
    <row r="25" spans="1:13" s="40" customFormat="1" ht="19.5" customHeight="1">
      <c r="A25" s="6"/>
      <c r="B25" s="8"/>
      <c r="C25" s="7" t="s">
        <v>56</v>
      </c>
      <c r="D25" s="6" t="s">
        <v>57</v>
      </c>
      <c r="E25" s="26">
        <v>2.23E-2</v>
      </c>
      <c r="F25" s="26">
        <f>E25*F23</f>
        <v>0.1338</v>
      </c>
      <c r="G25" s="24"/>
      <c r="H25" s="24"/>
      <c r="I25" s="24"/>
      <c r="J25" s="24"/>
      <c r="K25" s="24"/>
      <c r="L25" s="24"/>
      <c r="M25" s="25"/>
    </row>
    <row r="26" spans="1:13" ht="35.25" customHeight="1">
      <c r="A26" s="30">
        <v>7</v>
      </c>
      <c r="B26" s="17" t="s">
        <v>32</v>
      </c>
      <c r="C26" s="31" t="s">
        <v>73</v>
      </c>
      <c r="D26" s="30" t="s">
        <v>24</v>
      </c>
      <c r="E26" s="27"/>
      <c r="F26" s="27">
        <v>1</v>
      </c>
      <c r="G26" s="27"/>
      <c r="H26" s="29"/>
      <c r="I26" s="27"/>
      <c r="J26" s="29"/>
      <c r="K26" s="27"/>
      <c r="L26" s="29"/>
      <c r="M26" s="28"/>
    </row>
    <row r="27" spans="1:13" ht="18" customHeight="1">
      <c r="A27" s="6"/>
      <c r="B27" s="8"/>
      <c r="C27" s="7" t="s">
        <v>26</v>
      </c>
      <c r="D27" s="6" t="s">
        <v>27</v>
      </c>
      <c r="E27" s="26">
        <v>0.85499999999999998</v>
      </c>
      <c r="F27" s="26">
        <f>E27*F26</f>
        <v>0.85499999999999998</v>
      </c>
      <c r="G27" s="24"/>
      <c r="H27" s="24"/>
      <c r="I27" s="24"/>
      <c r="J27" s="24"/>
      <c r="K27" s="24"/>
      <c r="L27" s="24"/>
      <c r="M27" s="25"/>
    </row>
    <row r="28" spans="1:13" ht="15.75" customHeight="1">
      <c r="A28" s="6"/>
      <c r="B28" s="8"/>
      <c r="C28" s="7" t="s">
        <v>33</v>
      </c>
      <c r="D28" s="6" t="s">
        <v>25</v>
      </c>
      <c r="E28" s="26">
        <v>7.5999999999999998E-2</v>
      </c>
      <c r="F28" s="26">
        <f>E28*F26</f>
        <v>7.5999999999999998E-2</v>
      </c>
      <c r="G28" s="24"/>
      <c r="H28" s="24"/>
      <c r="I28" s="24"/>
      <c r="J28" s="24"/>
      <c r="K28" s="24"/>
      <c r="L28" s="24"/>
      <c r="M28" s="25"/>
    </row>
    <row r="29" spans="1:13" ht="15.75" customHeight="1">
      <c r="A29" s="6"/>
      <c r="B29" s="8"/>
      <c r="C29" s="7" t="s">
        <v>29</v>
      </c>
      <c r="D29" s="6" t="s">
        <v>21</v>
      </c>
      <c r="E29" s="26">
        <v>0.27300000000000002</v>
      </c>
      <c r="F29" s="26">
        <f>E29*F26</f>
        <v>0.27300000000000002</v>
      </c>
      <c r="G29" s="24"/>
      <c r="H29" s="24"/>
      <c r="I29" s="24"/>
      <c r="J29" s="24"/>
      <c r="K29" s="24"/>
      <c r="L29" s="24"/>
      <c r="M29" s="25"/>
    </row>
    <row r="30" spans="1:13" ht="14.25" customHeight="1">
      <c r="A30" s="6"/>
      <c r="B30" s="18"/>
      <c r="C30" s="7" t="s">
        <v>73</v>
      </c>
      <c r="D30" s="6" t="s">
        <v>24</v>
      </c>
      <c r="E30" s="26">
        <v>1.05</v>
      </c>
      <c r="F30" s="26">
        <f>E30*F26</f>
        <v>1.05</v>
      </c>
      <c r="G30" s="24"/>
      <c r="H30" s="24"/>
      <c r="I30" s="24"/>
      <c r="J30" s="24"/>
      <c r="K30" s="24"/>
      <c r="L30" s="24"/>
      <c r="M30" s="25"/>
    </row>
    <row r="31" spans="1:13" ht="15" customHeight="1">
      <c r="A31" s="6"/>
      <c r="B31" s="23"/>
      <c r="C31" s="7" t="s">
        <v>34</v>
      </c>
      <c r="D31" s="6" t="s">
        <v>5</v>
      </c>
      <c r="E31" s="26">
        <v>9.2999999999999992E-3</v>
      </c>
      <c r="F31" s="26">
        <f>E31*F26</f>
        <v>9.2999999999999992E-3</v>
      </c>
      <c r="G31" s="24"/>
      <c r="H31" s="24"/>
      <c r="I31" s="24"/>
      <c r="J31" s="24"/>
      <c r="K31" s="24"/>
      <c r="L31" s="24"/>
      <c r="M31" s="25"/>
    </row>
    <row r="32" spans="1:13" ht="34.5" customHeight="1">
      <c r="A32" s="30">
        <v>8</v>
      </c>
      <c r="B32" s="15" t="s">
        <v>81</v>
      </c>
      <c r="C32" s="31" t="s">
        <v>74</v>
      </c>
      <c r="D32" s="30" t="s">
        <v>24</v>
      </c>
      <c r="E32" s="27"/>
      <c r="F32" s="27">
        <v>4</v>
      </c>
      <c r="G32" s="27"/>
      <c r="H32" s="29"/>
      <c r="I32" s="27"/>
      <c r="J32" s="29"/>
      <c r="K32" s="27"/>
      <c r="L32" s="29"/>
      <c r="M32" s="28"/>
    </row>
    <row r="33" spans="1:249" ht="19.5" customHeight="1">
      <c r="A33" s="6"/>
      <c r="B33" s="8"/>
      <c r="C33" s="7" t="s">
        <v>26</v>
      </c>
      <c r="D33" s="6" t="s">
        <v>27</v>
      </c>
      <c r="E33" s="26">
        <v>3.19</v>
      </c>
      <c r="F33" s="26">
        <f>E33*F32</f>
        <v>12.76</v>
      </c>
      <c r="G33" s="24"/>
      <c r="H33" s="24"/>
      <c r="I33" s="24"/>
      <c r="J33" s="24"/>
      <c r="K33" s="24"/>
      <c r="L33" s="24"/>
      <c r="M33" s="25"/>
    </row>
    <row r="34" spans="1:249" s="75" customFormat="1" ht="15.75" customHeight="1">
      <c r="A34" s="69"/>
      <c r="B34" s="70"/>
      <c r="C34" s="71" t="s">
        <v>75</v>
      </c>
      <c r="D34" s="69" t="s">
        <v>25</v>
      </c>
      <c r="E34" s="72">
        <v>0.42799999999999999</v>
      </c>
      <c r="F34" s="72">
        <f>E34*F32</f>
        <v>1.712</v>
      </c>
      <c r="G34" s="73"/>
      <c r="H34" s="73"/>
      <c r="I34" s="73"/>
      <c r="J34" s="73"/>
      <c r="K34" s="73"/>
      <c r="L34" s="73"/>
      <c r="M34" s="74"/>
    </row>
    <row r="35" spans="1:249" ht="15" customHeight="1">
      <c r="A35" s="6"/>
      <c r="B35" s="16"/>
      <c r="C35" s="10" t="s">
        <v>29</v>
      </c>
      <c r="D35" s="6" t="s">
        <v>21</v>
      </c>
      <c r="E35" s="26">
        <v>0.83799999999999997</v>
      </c>
      <c r="F35" s="26">
        <f>E35*F32</f>
        <v>3.3519999999999999</v>
      </c>
      <c r="G35" s="24"/>
      <c r="H35" s="24"/>
      <c r="I35" s="24"/>
      <c r="J35" s="24"/>
      <c r="K35" s="24"/>
      <c r="L35" s="24"/>
      <c r="M35" s="25"/>
    </row>
    <row r="36" spans="1:249" ht="18.75" customHeight="1">
      <c r="A36" s="6"/>
      <c r="B36" s="23"/>
      <c r="C36" s="7" t="s">
        <v>38</v>
      </c>
      <c r="D36" s="6" t="s">
        <v>24</v>
      </c>
      <c r="E36" s="26">
        <v>1.02</v>
      </c>
      <c r="F36" s="26">
        <f>E36*F32</f>
        <v>4.08</v>
      </c>
      <c r="G36" s="24"/>
      <c r="H36" s="24"/>
      <c r="I36" s="24"/>
      <c r="J36" s="24"/>
      <c r="K36" s="24"/>
      <c r="L36" s="24"/>
      <c r="M36" s="25"/>
    </row>
    <row r="37" spans="1:249" ht="17.25" customHeight="1">
      <c r="A37" s="6"/>
      <c r="B37" s="23"/>
      <c r="C37" s="7" t="s">
        <v>76</v>
      </c>
      <c r="D37" s="6" t="s">
        <v>5</v>
      </c>
      <c r="E37" s="26">
        <v>9.7000000000000003E-3</v>
      </c>
      <c r="F37" s="26">
        <f>E37*F32</f>
        <v>3.8800000000000001E-2</v>
      </c>
      <c r="G37" s="24"/>
      <c r="H37" s="24"/>
      <c r="I37" s="24"/>
      <c r="J37" s="24"/>
      <c r="K37" s="24"/>
      <c r="L37" s="24"/>
      <c r="M37" s="25"/>
    </row>
    <row r="38" spans="1:249" ht="16.5" customHeight="1">
      <c r="A38" s="6"/>
      <c r="B38" s="9"/>
      <c r="C38" s="7" t="s">
        <v>77</v>
      </c>
      <c r="D38" s="6" t="s">
        <v>6</v>
      </c>
      <c r="E38" s="26">
        <v>1.14E-2</v>
      </c>
      <c r="F38" s="26">
        <f>E38*F32</f>
        <v>4.5600000000000002E-2</v>
      </c>
      <c r="G38" s="24"/>
      <c r="H38" s="24"/>
      <c r="I38" s="24"/>
      <c r="J38" s="24"/>
      <c r="K38" s="24"/>
      <c r="L38" s="24"/>
      <c r="M38" s="25"/>
    </row>
    <row r="39" spans="1:249" ht="17.25" customHeight="1">
      <c r="A39" s="6"/>
      <c r="B39" s="23"/>
      <c r="C39" s="7" t="s">
        <v>30</v>
      </c>
      <c r="D39" s="6" t="s">
        <v>5</v>
      </c>
      <c r="E39" s="26">
        <v>1.37E-2</v>
      </c>
      <c r="F39" s="26">
        <f>E39*F32</f>
        <v>5.4800000000000001E-2</v>
      </c>
      <c r="G39" s="24"/>
      <c r="H39" s="24"/>
      <c r="I39" s="24"/>
      <c r="J39" s="24"/>
      <c r="K39" s="24"/>
      <c r="L39" s="24"/>
      <c r="M39" s="25"/>
    </row>
    <row r="40" spans="1:249" ht="17.25" customHeight="1">
      <c r="A40" s="6"/>
      <c r="B40" s="23"/>
      <c r="C40" s="7" t="s">
        <v>78</v>
      </c>
      <c r="D40" s="6" t="s">
        <v>49</v>
      </c>
      <c r="E40" s="26">
        <v>2.5000000000000001E-4</v>
      </c>
      <c r="F40" s="26">
        <f>E40*F32</f>
        <v>1E-3</v>
      </c>
      <c r="G40" s="24"/>
      <c r="H40" s="24"/>
      <c r="I40" s="24"/>
      <c r="J40" s="24"/>
      <c r="K40" s="24"/>
      <c r="L40" s="24"/>
      <c r="M40" s="25"/>
    </row>
    <row r="41" spans="1:249" ht="17.25" customHeight="1">
      <c r="A41" s="6"/>
      <c r="B41" s="23"/>
      <c r="C41" s="7" t="s">
        <v>79</v>
      </c>
      <c r="D41" s="6" t="s">
        <v>80</v>
      </c>
      <c r="E41" s="26">
        <v>0.51500000000000001</v>
      </c>
      <c r="F41" s="26">
        <f>E41*F32</f>
        <v>2.06</v>
      </c>
      <c r="G41" s="24"/>
      <c r="H41" s="24"/>
      <c r="I41" s="24"/>
      <c r="J41" s="24"/>
      <c r="K41" s="24"/>
      <c r="L41" s="24"/>
      <c r="M41" s="25"/>
    </row>
    <row r="42" spans="1:249" ht="18" customHeight="1">
      <c r="A42" s="6"/>
      <c r="B42" s="9" t="s">
        <v>28</v>
      </c>
      <c r="C42" s="7" t="s">
        <v>31</v>
      </c>
      <c r="D42" s="6" t="s">
        <v>2</v>
      </c>
      <c r="E42" s="26">
        <v>0.439</v>
      </c>
      <c r="F42" s="26">
        <f>E42*F32</f>
        <v>1.756</v>
      </c>
      <c r="G42" s="24"/>
      <c r="H42" s="24"/>
      <c r="I42" s="24"/>
      <c r="J42" s="24"/>
      <c r="K42" s="24"/>
      <c r="L42" s="24"/>
      <c r="M42" s="25"/>
    </row>
    <row r="43" spans="1:249" ht="27.75" customHeight="1">
      <c r="A43" s="11">
        <v>9</v>
      </c>
      <c r="B43" s="12" t="s">
        <v>83</v>
      </c>
      <c r="C43" s="12" t="s">
        <v>82</v>
      </c>
      <c r="D43" s="27" t="s">
        <v>36</v>
      </c>
      <c r="E43" s="12"/>
      <c r="F43" s="12">
        <v>0.15</v>
      </c>
      <c r="G43" s="12"/>
      <c r="H43" s="28"/>
      <c r="I43" s="12"/>
      <c r="J43" s="28"/>
      <c r="K43" s="12"/>
      <c r="L43" s="28"/>
      <c r="M43" s="29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3"/>
      <c r="FL43" s="13"/>
      <c r="FM43" s="13"/>
      <c r="FN43" s="13"/>
      <c r="FO43" s="13"/>
      <c r="FP43" s="13"/>
      <c r="FQ43" s="13"/>
      <c r="FR43" s="13"/>
      <c r="FS43" s="13"/>
      <c r="FT43" s="13"/>
      <c r="FU43" s="13"/>
      <c r="FV43" s="13"/>
      <c r="FW43" s="13"/>
      <c r="FX43" s="13"/>
      <c r="FY43" s="13"/>
      <c r="FZ43" s="13"/>
      <c r="GA43" s="13"/>
      <c r="GB43" s="13"/>
      <c r="GC43" s="13"/>
      <c r="GD43" s="13"/>
      <c r="GE43" s="13"/>
      <c r="GF43" s="13"/>
      <c r="GG43" s="13"/>
      <c r="GH43" s="13"/>
      <c r="GI43" s="13"/>
      <c r="GJ43" s="13"/>
      <c r="GK43" s="13"/>
      <c r="GL43" s="13"/>
      <c r="GM43" s="13"/>
      <c r="GN43" s="13"/>
      <c r="GO43" s="13"/>
      <c r="GP43" s="13"/>
      <c r="GQ43" s="13"/>
      <c r="GR43" s="13"/>
      <c r="GS43" s="13"/>
      <c r="GT43" s="13"/>
      <c r="GU43" s="13"/>
      <c r="GV43" s="13"/>
      <c r="GW43" s="13"/>
      <c r="GX43" s="13"/>
      <c r="GY43" s="13"/>
      <c r="GZ43" s="13"/>
      <c r="HA43" s="13"/>
      <c r="HB43" s="13"/>
      <c r="HC43" s="13"/>
      <c r="HD43" s="13"/>
      <c r="HE43" s="13"/>
      <c r="HF43" s="13"/>
      <c r="HG43" s="13"/>
      <c r="HH43" s="13"/>
      <c r="HI43" s="13"/>
      <c r="HJ43" s="13"/>
      <c r="HK43" s="13"/>
      <c r="HL43" s="13"/>
      <c r="HM43" s="13"/>
      <c r="HN43" s="13"/>
      <c r="HO43" s="13"/>
      <c r="HP43" s="13"/>
      <c r="HQ43" s="13"/>
      <c r="HR43" s="13"/>
      <c r="HS43" s="13"/>
      <c r="HT43" s="13"/>
      <c r="HU43" s="13"/>
      <c r="HV43" s="13"/>
      <c r="HW43" s="13"/>
      <c r="HX43" s="13"/>
      <c r="HY43" s="13"/>
      <c r="HZ43" s="13"/>
      <c r="IA43" s="13"/>
      <c r="IB43" s="13"/>
      <c r="IC43" s="13"/>
      <c r="ID43" s="13"/>
      <c r="IE43" s="13"/>
      <c r="IF43" s="13"/>
      <c r="IG43" s="13"/>
      <c r="IH43" s="13"/>
      <c r="II43" s="13"/>
      <c r="IJ43" s="13"/>
      <c r="IK43" s="13"/>
      <c r="IL43" s="13"/>
      <c r="IM43" s="13"/>
      <c r="IN43" s="13"/>
      <c r="IO43" s="13"/>
    </row>
    <row r="44" spans="1:249" ht="19.5" customHeight="1">
      <c r="A44" s="6"/>
      <c r="B44" s="8" t="s">
        <v>17</v>
      </c>
      <c r="C44" s="7" t="s">
        <v>26</v>
      </c>
      <c r="D44" s="6" t="s">
        <v>27</v>
      </c>
      <c r="E44" s="26">
        <v>0.24399999999999999</v>
      </c>
      <c r="F44" s="26">
        <f>E44*F43</f>
        <v>3.6600000000000001E-2</v>
      </c>
      <c r="G44" s="24"/>
      <c r="H44" s="24"/>
      <c r="I44" s="24"/>
      <c r="J44" s="24"/>
      <c r="K44" s="24"/>
      <c r="L44" s="24"/>
      <c r="M44" s="25"/>
      <c r="P44" s="34">
        <v>52</v>
      </c>
    </row>
    <row r="45" spans="1:249" ht="20.25" customHeight="1">
      <c r="A45" s="6"/>
      <c r="B45" s="23" t="s">
        <v>46</v>
      </c>
      <c r="C45" s="7" t="s">
        <v>84</v>
      </c>
      <c r="D45" s="6" t="s">
        <v>24</v>
      </c>
      <c r="E45" s="26">
        <v>1</v>
      </c>
      <c r="F45" s="26">
        <f>E45*F43</f>
        <v>0.15</v>
      </c>
      <c r="G45" s="24"/>
      <c r="H45" s="24"/>
      <c r="I45" s="24"/>
      <c r="J45" s="24"/>
      <c r="K45" s="24"/>
      <c r="L45" s="24"/>
      <c r="M45" s="25"/>
    </row>
    <row r="46" spans="1:249" ht="33.75" customHeight="1">
      <c r="A46" s="30">
        <v>10</v>
      </c>
      <c r="B46" s="15" t="s">
        <v>86</v>
      </c>
      <c r="C46" s="31" t="s">
        <v>85</v>
      </c>
      <c r="D46" s="30" t="s">
        <v>24</v>
      </c>
      <c r="E46" s="27"/>
      <c r="F46" s="27">
        <v>11.7</v>
      </c>
      <c r="G46" s="27"/>
      <c r="H46" s="29"/>
      <c r="I46" s="27"/>
      <c r="J46" s="29"/>
      <c r="K46" s="27"/>
      <c r="L46" s="29"/>
      <c r="M46" s="28"/>
    </row>
    <row r="47" spans="1:249" ht="19.5" customHeight="1">
      <c r="A47" s="6"/>
      <c r="B47" s="8"/>
      <c r="C47" s="7" t="s">
        <v>26</v>
      </c>
      <c r="D47" s="6" t="s">
        <v>27</v>
      </c>
      <c r="E47" s="26">
        <v>4.6500000000000004</v>
      </c>
      <c r="F47" s="26">
        <f>E47*F46</f>
        <v>54.405000000000001</v>
      </c>
      <c r="G47" s="24"/>
      <c r="H47" s="24"/>
      <c r="I47" s="24"/>
      <c r="J47" s="24"/>
      <c r="K47" s="24"/>
      <c r="L47" s="24"/>
      <c r="M47" s="25"/>
    </row>
    <row r="48" spans="1:249" ht="15.75" customHeight="1">
      <c r="A48" s="6"/>
      <c r="B48" s="8"/>
      <c r="C48" s="7" t="s">
        <v>87</v>
      </c>
      <c r="D48" s="6" t="s">
        <v>25</v>
      </c>
      <c r="E48" s="26">
        <v>0.57599999999999996</v>
      </c>
      <c r="F48" s="26">
        <f>E48*F46</f>
        <v>6.7391999999999994</v>
      </c>
      <c r="G48" s="24"/>
      <c r="H48" s="24"/>
      <c r="I48" s="24"/>
      <c r="J48" s="24"/>
      <c r="K48" s="24"/>
      <c r="L48" s="24"/>
      <c r="M48" s="25"/>
    </row>
    <row r="49" spans="1:13" ht="15" customHeight="1">
      <c r="A49" s="6"/>
      <c r="B49" s="16"/>
      <c r="C49" s="10" t="s">
        <v>29</v>
      </c>
      <c r="D49" s="6" t="s">
        <v>21</v>
      </c>
      <c r="E49" s="26">
        <v>0.78900000000000003</v>
      </c>
      <c r="F49" s="26">
        <f>E49*F46</f>
        <v>9.2312999999999992</v>
      </c>
      <c r="G49" s="24"/>
      <c r="H49" s="24"/>
      <c r="I49" s="24"/>
      <c r="J49" s="24"/>
      <c r="K49" s="24"/>
      <c r="L49" s="24"/>
      <c r="M49" s="25"/>
    </row>
    <row r="50" spans="1:13" ht="18.75" customHeight="1">
      <c r="A50" s="6"/>
      <c r="B50" s="23"/>
      <c r="C50" s="7" t="s">
        <v>38</v>
      </c>
      <c r="D50" s="6" t="s">
        <v>24</v>
      </c>
      <c r="E50" s="26">
        <v>1.04</v>
      </c>
      <c r="F50" s="26">
        <f>E50*F46</f>
        <v>12.167999999999999</v>
      </c>
      <c r="G50" s="24"/>
      <c r="H50" s="24"/>
      <c r="I50" s="24"/>
      <c r="J50" s="24"/>
      <c r="K50" s="24"/>
      <c r="L50" s="24"/>
      <c r="M50" s="25"/>
    </row>
    <row r="51" spans="1:13" ht="18.75" customHeight="1">
      <c r="A51" s="6"/>
      <c r="B51" s="23"/>
      <c r="C51" s="7" t="s">
        <v>84</v>
      </c>
      <c r="D51" s="6"/>
      <c r="E51" s="26"/>
      <c r="F51" s="26">
        <v>0.67</v>
      </c>
      <c r="G51" s="24"/>
      <c r="H51" s="24"/>
      <c r="I51" s="24"/>
      <c r="J51" s="24"/>
      <c r="K51" s="24"/>
      <c r="L51" s="24"/>
      <c r="M51" s="25"/>
    </row>
    <row r="52" spans="1:13" ht="18.75" customHeight="1">
      <c r="A52" s="6"/>
      <c r="B52" s="23"/>
      <c r="C52" s="7" t="s">
        <v>88</v>
      </c>
      <c r="D52" s="6" t="s">
        <v>24</v>
      </c>
      <c r="E52" s="26">
        <v>3.0000000000000001E-3</v>
      </c>
      <c r="F52" s="26">
        <f>E52*F46</f>
        <v>3.5099999999999999E-2</v>
      </c>
      <c r="G52" s="24"/>
      <c r="H52" s="24"/>
      <c r="I52" s="24"/>
      <c r="J52" s="24"/>
      <c r="K52" s="24"/>
      <c r="L52" s="24"/>
      <c r="M52" s="25"/>
    </row>
    <row r="53" spans="1:13" ht="17.25" customHeight="1">
      <c r="A53" s="6"/>
      <c r="B53" s="23"/>
      <c r="C53" s="7" t="s">
        <v>76</v>
      </c>
      <c r="D53" s="6" t="s">
        <v>5</v>
      </c>
      <c r="E53" s="26">
        <v>2.9000000000000001E-2</v>
      </c>
      <c r="F53" s="26">
        <f>E53*F46</f>
        <v>0.33929999999999999</v>
      </c>
      <c r="G53" s="24"/>
      <c r="H53" s="24"/>
      <c r="I53" s="24"/>
      <c r="J53" s="24"/>
      <c r="K53" s="24"/>
      <c r="L53" s="24"/>
      <c r="M53" s="25"/>
    </row>
    <row r="54" spans="1:13" ht="17.25" customHeight="1">
      <c r="A54" s="6"/>
      <c r="B54" s="23"/>
      <c r="C54" s="7" t="s">
        <v>30</v>
      </c>
      <c r="D54" s="6" t="s">
        <v>5</v>
      </c>
      <c r="E54" s="26">
        <v>1.4E-2</v>
      </c>
      <c r="F54" s="26">
        <f>E54*F46</f>
        <v>0.1638</v>
      </c>
      <c r="G54" s="24"/>
      <c r="H54" s="24"/>
      <c r="I54" s="24"/>
      <c r="J54" s="24"/>
      <c r="K54" s="24"/>
      <c r="L54" s="24"/>
      <c r="M54" s="25"/>
    </row>
    <row r="55" spans="1:13" ht="17.25" customHeight="1">
      <c r="A55" s="6"/>
      <c r="B55" s="23"/>
      <c r="C55" s="7" t="s">
        <v>79</v>
      </c>
      <c r="D55" s="6" t="s">
        <v>80</v>
      </c>
      <c r="E55" s="26">
        <v>0.54500000000000004</v>
      </c>
      <c r="F55" s="26">
        <f>E55*F46</f>
        <v>6.3765000000000001</v>
      </c>
      <c r="G55" s="24"/>
      <c r="H55" s="24"/>
      <c r="I55" s="24"/>
      <c r="J55" s="24"/>
      <c r="K55" s="24"/>
      <c r="L55" s="24"/>
      <c r="M55" s="25"/>
    </row>
    <row r="56" spans="1:13" ht="18" customHeight="1">
      <c r="A56" s="6"/>
      <c r="B56" s="9" t="s">
        <v>28</v>
      </c>
      <c r="C56" s="7" t="s">
        <v>31</v>
      </c>
      <c r="D56" s="6" t="s">
        <v>2</v>
      </c>
      <c r="E56" s="26">
        <v>0.25900000000000001</v>
      </c>
      <c r="F56" s="26">
        <f>E56*F46</f>
        <v>3.0303</v>
      </c>
      <c r="G56" s="24"/>
      <c r="H56" s="24"/>
      <c r="I56" s="24"/>
      <c r="J56" s="24"/>
      <c r="K56" s="24"/>
      <c r="L56" s="24"/>
      <c r="M56" s="25"/>
    </row>
    <row r="57" spans="1:13" ht="34.5" customHeight="1">
      <c r="A57" s="30">
        <v>11</v>
      </c>
      <c r="B57" s="51" t="s">
        <v>116</v>
      </c>
      <c r="C57" s="31" t="s">
        <v>89</v>
      </c>
      <c r="D57" s="30" t="s">
        <v>49</v>
      </c>
      <c r="E57" s="27"/>
      <c r="F57" s="27">
        <v>3.6999999999999998E-2</v>
      </c>
      <c r="G57" s="27"/>
      <c r="H57" s="29"/>
      <c r="I57" s="27"/>
      <c r="J57" s="29"/>
      <c r="K57" s="27"/>
      <c r="L57" s="29"/>
      <c r="M57" s="28"/>
    </row>
    <row r="58" spans="1:13" ht="19.5" customHeight="1">
      <c r="A58" s="6"/>
      <c r="B58" s="8"/>
      <c r="C58" s="7" t="s">
        <v>26</v>
      </c>
      <c r="D58" s="6" t="s">
        <v>27</v>
      </c>
      <c r="E58" s="26">
        <v>210</v>
      </c>
      <c r="F58" s="26">
        <f>E58*F57</f>
        <v>7.77</v>
      </c>
      <c r="G58" s="24"/>
      <c r="H58" s="24"/>
      <c r="I58" s="24"/>
      <c r="J58" s="24"/>
      <c r="K58" s="24"/>
      <c r="L58" s="24"/>
      <c r="M58" s="25"/>
    </row>
    <row r="59" spans="1:13" ht="15" customHeight="1">
      <c r="A59" s="6"/>
      <c r="B59" s="16"/>
      <c r="C59" s="10" t="s">
        <v>29</v>
      </c>
      <c r="D59" s="6" t="s">
        <v>21</v>
      </c>
      <c r="E59" s="26">
        <v>1.4</v>
      </c>
      <c r="F59" s="26">
        <f>E59*F57</f>
        <v>5.1799999999999992E-2</v>
      </c>
      <c r="G59" s="24"/>
      <c r="H59" s="24"/>
      <c r="I59" s="24"/>
      <c r="J59" s="24"/>
      <c r="K59" s="24"/>
      <c r="L59" s="24"/>
      <c r="M59" s="25"/>
    </row>
    <row r="60" spans="1:13" ht="18.75" customHeight="1">
      <c r="A60" s="6"/>
      <c r="B60" s="23"/>
      <c r="C60" s="7" t="s">
        <v>90</v>
      </c>
      <c r="D60" s="6" t="s">
        <v>49</v>
      </c>
      <c r="E60" s="26">
        <v>1</v>
      </c>
      <c r="F60" s="26">
        <f>E60*F57</f>
        <v>3.6999999999999998E-2</v>
      </c>
      <c r="G60" s="24"/>
      <c r="H60" s="24"/>
      <c r="I60" s="24"/>
      <c r="J60" s="24"/>
      <c r="K60" s="24"/>
      <c r="L60" s="24"/>
      <c r="M60" s="25"/>
    </row>
    <row r="61" spans="1:13" ht="18" customHeight="1">
      <c r="A61" s="6"/>
      <c r="B61" s="9" t="s">
        <v>28</v>
      </c>
      <c r="C61" s="7" t="s">
        <v>31</v>
      </c>
      <c r="D61" s="6" t="s">
        <v>2</v>
      </c>
      <c r="E61" s="26">
        <v>2</v>
      </c>
      <c r="F61" s="26">
        <f>E61*F57</f>
        <v>7.3999999999999996E-2</v>
      </c>
      <c r="G61" s="24"/>
      <c r="H61" s="24"/>
      <c r="I61" s="24"/>
      <c r="J61" s="24"/>
      <c r="K61" s="24"/>
      <c r="L61" s="24"/>
      <c r="M61" s="25"/>
    </row>
    <row r="62" spans="1:13" ht="33" customHeight="1">
      <c r="A62" s="30">
        <v>12</v>
      </c>
      <c r="B62" s="51" t="s">
        <v>93</v>
      </c>
      <c r="C62" s="31" t="s">
        <v>92</v>
      </c>
      <c r="D62" s="30" t="s">
        <v>49</v>
      </c>
      <c r="E62" s="27"/>
      <c r="F62" s="27">
        <v>0.17399999999999999</v>
      </c>
      <c r="G62" s="27"/>
      <c r="H62" s="29"/>
      <c r="I62" s="27"/>
      <c r="J62" s="29"/>
      <c r="K62" s="27"/>
      <c r="L62" s="29"/>
      <c r="M62" s="28"/>
    </row>
    <row r="63" spans="1:13" ht="19.5" customHeight="1">
      <c r="A63" s="6"/>
      <c r="B63" s="8"/>
      <c r="C63" s="7" t="s">
        <v>26</v>
      </c>
      <c r="D63" s="6" t="s">
        <v>27</v>
      </c>
      <c r="E63" s="26">
        <v>23.6</v>
      </c>
      <c r="F63" s="26">
        <f>E63*F62</f>
        <v>4.1063999999999998</v>
      </c>
      <c r="G63" s="24"/>
      <c r="H63" s="24"/>
      <c r="I63" s="24"/>
      <c r="J63" s="24"/>
      <c r="K63" s="24"/>
      <c r="L63" s="24"/>
      <c r="M63" s="25"/>
    </row>
    <row r="64" spans="1:13" ht="15.75" customHeight="1">
      <c r="A64" s="6"/>
      <c r="B64" s="8"/>
      <c r="C64" s="7" t="s">
        <v>94</v>
      </c>
      <c r="D64" s="6" t="s">
        <v>25</v>
      </c>
      <c r="E64" s="26">
        <v>2.87</v>
      </c>
      <c r="F64" s="26">
        <f>E64*F62</f>
        <v>0.49937999999999999</v>
      </c>
      <c r="G64" s="24"/>
      <c r="H64" s="24"/>
      <c r="I64" s="24"/>
      <c r="J64" s="24"/>
      <c r="K64" s="24"/>
      <c r="L64" s="24"/>
      <c r="M64" s="25"/>
    </row>
    <row r="65" spans="1:15" ht="22.5" customHeight="1">
      <c r="A65" s="6"/>
      <c r="B65" s="16"/>
      <c r="C65" s="10" t="s">
        <v>29</v>
      </c>
      <c r="D65" s="6" t="s">
        <v>21</v>
      </c>
      <c r="E65" s="26">
        <v>4.0199999999999996</v>
      </c>
      <c r="F65" s="26">
        <f>E65*F62</f>
        <v>0.69947999999999988</v>
      </c>
      <c r="G65" s="24"/>
      <c r="H65" s="24"/>
      <c r="I65" s="24"/>
      <c r="J65" s="24"/>
      <c r="K65" s="24"/>
      <c r="L65" s="24"/>
      <c r="M65" s="25"/>
    </row>
    <row r="66" spans="1:15" ht="21.75" customHeight="1">
      <c r="A66" s="6"/>
      <c r="B66" s="23"/>
      <c r="C66" s="7" t="s">
        <v>91</v>
      </c>
      <c r="D66" s="6" t="s">
        <v>49</v>
      </c>
      <c r="E66" s="26">
        <v>1</v>
      </c>
      <c r="F66" s="26">
        <f>E66*F62</f>
        <v>0.17399999999999999</v>
      </c>
      <c r="G66" s="24"/>
      <c r="H66" s="24"/>
      <c r="I66" s="24"/>
      <c r="J66" s="24"/>
      <c r="K66" s="24"/>
      <c r="L66" s="24"/>
      <c r="M66" s="25"/>
    </row>
    <row r="67" spans="1:15" ht="18" customHeight="1">
      <c r="A67" s="6"/>
      <c r="B67" s="9"/>
      <c r="C67" s="7" t="s">
        <v>31</v>
      </c>
      <c r="D67" s="6" t="s">
        <v>2</v>
      </c>
      <c r="E67" s="26">
        <v>3.12</v>
      </c>
      <c r="F67" s="26">
        <v>2.78</v>
      </c>
      <c r="G67" s="24"/>
      <c r="H67" s="24"/>
      <c r="I67" s="24"/>
      <c r="J67" s="24"/>
      <c r="K67" s="24"/>
      <c r="L67" s="24"/>
      <c r="M67" s="25"/>
    </row>
    <row r="68" spans="1:15" ht="32.25" customHeight="1">
      <c r="A68" s="30">
        <v>13</v>
      </c>
      <c r="B68" s="30" t="s">
        <v>48</v>
      </c>
      <c r="C68" s="32" t="s">
        <v>111</v>
      </c>
      <c r="D68" s="30" t="s">
        <v>5</v>
      </c>
      <c r="E68" s="27"/>
      <c r="F68" s="27">
        <v>3.25</v>
      </c>
      <c r="G68" s="27"/>
      <c r="H68" s="29"/>
      <c r="I68" s="27"/>
      <c r="J68" s="27"/>
      <c r="K68" s="27"/>
      <c r="L68" s="29"/>
      <c r="M68" s="28"/>
    </row>
    <row r="69" spans="1:15" ht="23.25" customHeight="1">
      <c r="A69" s="6"/>
      <c r="B69" s="8" t="s">
        <v>17</v>
      </c>
      <c r="C69" s="7" t="s">
        <v>26</v>
      </c>
      <c r="D69" s="6" t="s">
        <v>27</v>
      </c>
      <c r="E69" s="26">
        <v>0.99299999999999999</v>
      </c>
      <c r="F69" s="26">
        <f>E69*F68</f>
        <v>3.2272500000000002</v>
      </c>
      <c r="G69" s="24"/>
      <c r="H69" s="24"/>
      <c r="I69" s="24"/>
      <c r="J69" s="24"/>
      <c r="K69" s="24"/>
      <c r="L69" s="24"/>
      <c r="M69" s="25"/>
    </row>
    <row r="70" spans="1:15" ht="44.25" customHeight="1">
      <c r="A70" s="30">
        <v>14</v>
      </c>
      <c r="B70" s="33" t="s">
        <v>39</v>
      </c>
      <c r="C70" s="31" t="s">
        <v>45</v>
      </c>
      <c r="D70" s="30" t="s">
        <v>24</v>
      </c>
      <c r="E70" s="27"/>
      <c r="F70" s="27">
        <v>3.25</v>
      </c>
      <c r="G70" s="29"/>
      <c r="H70" s="29"/>
      <c r="I70" s="29"/>
      <c r="J70" s="29"/>
      <c r="K70" s="29"/>
      <c r="L70" s="29"/>
      <c r="M70" s="28"/>
    </row>
    <row r="71" spans="1:15" ht="15.75" customHeight="1">
      <c r="A71" s="6"/>
      <c r="B71" s="8" t="s">
        <v>17</v>
      </c>
      <c r="C71" s="7" t="s">
        <v>26</v>
      </c>
      <c r="D71" s="6" t="s">
        <v>27</v>
      </c>
      <c r="E71" s="26">
        <v>0.112</v>
      </c>
      <c r="F71" s="26">
        <f>E71*F70</f>
        <v>0.36399999999999999</v>
      </c>
      <c r="G71" s="24"/>
      <c r="H71" s="24"/>
      <c r="I71" s="24"/>
      <c r="J71" s="24"/>
      <c r="K71" s="24"/>
      <c r="L71" s="24"/>
      <c r="M71" s="25"/>
    </row>
    <row r="72" spans="1:15" ht="27" customHeight="1">
      <c r="A72" s="6"/>
      <c r="B72" s="8" t="s">
        <v>43</v>
      </c>
      <c r="C72" s="7" t="s">
        <v>40</v>
      </c>
      <c r="D72" s="6" t="s">
        <v>41</v>
      </c>
      <c r="E72" s="26">
        <v>0.31</v>
      </c>
      <c r="F72" s="26">
        <f>E72*F70</f>
        <v>1.0075000000000001</v>
      </c>
      <c r="G72" s="24"/>
      <c r="H72" s="24"/>
      <c r="I72" s="24"/>
      <c r="J72" s="24"/>
      <c r="K72" s="24"/>
      <c r="L72" s="24"/>
      <c r="M72" s="25"/>
    </row>
    <row r="73" spans="1:15" ht="31.5" customHeight="1">
      <c r="A73" s="6"/>
      <c r="B73" s="8" t="s">
        <v>44</v>
      </c>
      <c r="C73" s="7" t="s">
        <v>42</v>
      </c>
      <c r="D73" s="6" t="s">
        <v>41</v>
      </c>
      <c r="E73" s="26">
        <v>0.31</v>
      </c>
      <c r="F73" s="26">
        <f>E73*F70</f>
        <v>1.0075000000000001</v>
      </c>
      <c r="G73" s="24"/>
      <c r="H73" s="24"/>
      <c r="I73" s="24"/>
      <c r="J73" s="24"/>
      <c r="K73" s="24"/>
      <c r="L73" s="24"/>
      <c r="M73" s="25"/>
    </row>
    <row r="74" spans="1:15" s="40" customFormat="1" ht="39" customHeight="1">
      <c r="A74" s="30">
        <v>15</v>
      </c>
      <c r="B74" s="39" t="s">
        <v>114</v>
      </c>
      <c r="C74" s="31" t="s">
        <v>113</v>
      </c>
      <c r="D74" s="30" t="s">
        <v>24</v>
      </c>
      <c r="E74" s="27"/>
      <c r="F74" s="29">
        <v>16.75</v>
      </c>
      <c r="G74" s="27"/>
      <c r="H74" s="29"/>
      <c r="I74" s="27"/>
      <c r="J74" s="29"/>
      <c r="K74" s="27"/>
      <c r="L74" s="29"/>
      <c r="M74" s="28"/>
    </row>
    <row r="75" spans="1:15" ht="23.25" customHeight="1">
      <c r="A75" s="6"/>
      <c r="B75" s="8" t="s">
        <v>17</v>
      </c>
      <c r="C75" s="7" t="s">
        <v>26</v>
      </c>
      <c r="D75" s="6" t="s">
        <v>27</v>
      </c>
      <c r="E75" s="26">
        <v>2.06</v>
      </c>
      <c r="F75" s="26">
        <f>E75*F74</f>
        <v>34.505000000000003</v>
      </c>
      <c r="G75" s="24"/>
      <c r="H75" s="24"/>
      <c r="I75" s="24"/>
      <c r="J75" s="24"/>
      <c r="K75" s="24"/>
      <c r="L75" s="24"/>
      <c r="M75" s="25"/>
    </row>
    <row r="76" spans="1:15" ht="38.25" customHeight="1">
      <c r="A76" s="6"/>
      <c r="B76" s="23"/>
      <c r="C76" s="50" t="s">
        <v>95</v>
      </c>
      <c r="D76" s="6"/>
      <c r="E76" s="26"/>
      <c r="F76" s="26"/>
      <c r="G76" s="24"/>
      <c r="H76" s="24"/>
      <c r="I76" s="24"/>
      <c r="J76" s="24"/>
      <c r="K76" s="24"/>
      <c r="L76" s="24"/>
      <c r="M76" s="25"/>
    </row>
    <row r="77" spans="1:15" s="53" customFormat="1" ht="33.75" customHeight="1">
      <c r="A77" s="64">
        <v>16</v>
      </c>
      <c r="B77" s="65" t="s">
        <v>96</v>
      </c>
      <c r="C77" s="66" t="s">
        <v>97</v>
      </c>
      <c r="D77" s="64" t="s">
        <v>98</v>
      </c>
      <c r="E77" s="64"/>
      <c r="F77" s="66">
        <v>100</v>
      </c>
      <c r="G77" s="67"/>
      <c r="H77" s="67"/>
      <c r="I77" s="67"/>
      <c r="J77" s="67"/>
      <c r="K77" s="67"/>
      <c r="L77" s="67"/>
      <c r="M77" s="67"/>
      <c r="N77" s="52">
        <f>M78+M79+M80+M81+M82</f>
        <v>0</v>
      </c>
      <c r="O77" s="53">
        <f>N77/F77</f>
        <v>0</v>
      </c>
    </row>
    <row r="78" spans="1:15" s="63" customFormat="1" ht="21" customHeight="1">
      <c r="A78" s="59"/>
      <c r="B78" s="60"/>
      <c r="C78" s="55" t="s">
        <v>69</v>
      </c>
      <c r="D78" s="54" t="s">
        <v>35</v>
      </c>
      <c r="E78" s="54">
        <v>0.48799999999999999</v>
      </c>
      <c r="F78" s="61">
        <f>E78*F77</f>
        <v>48.8</v>
      </c>
      <c r="G78" s="62"/>
      <c r="H78" s="62"/>
      <c r="I78" s="62"/>
      <c r="J78" s="62"/>
      <c r="K78" s="62"/>
      <c r="L78" s="62"/>
      <c r="M78" s="62"/>
    </row>
    <row r="79" spans="1:15" s="63" customFormat="1" ht="23.25" customHeight="1">
      <c r="A79" s="59"/>
      <c r="B79" s="60">
        <v>14.319000000000001</v>
      </c>
      <c r="C79" s="55" t="s">
        <v>99</v>
      </c>
      <c r="D79" s="54" t="s">
        <v>25</v>
      </c>
      <c r="E79" s="54">
        <v>0.16</v>
      </c>
      <c r="F79" s="61">
        <f>E79*F77</f>
        <v>16</v>
      </c>
      <c r="G79" s="62"/>
      <c r="H79" s="62"/>
      <c r="I79" s="62"/>
      <c r="J79" s="62"/>
      <c r="K79" s="62"/>
      <c r="L79" s="62"/>
      <c r="M79" s="62"/>
    </row>
    <row r="80" spans="1:15" s="63" customFormat="1" ht="21" customHeight="1">
      <c r="A80" s="59"/>
      <c r="B80" s="60"/>
      <c r="C80" s="55" t="s">
        <v>100</v>
      </c>
      <c r="D80" s="54" t="s">
        <v>21</v>
      </c>
      <c r="E80" s="54">
        <v>0.14299999999999999</v>
      </c>
      <c r="F80" s="61">
        <f>E80*F77</f>
        <v>14.299999999999999</v>
      </c>
      <c r="G80" s="62"/>
      <c r="H80" s="62"/>
      <c r="I80" s="62"/>
      <c r="J80" s="62"/>
      <c r="K80" s="62"/>
      <c r="L80" s="62"/>
      <c r="M80" s="62"/>
    </row>
    <row r="81" spans="1:15" s="63" customFormat="1" ht="21" customHeight="1">
      <c r="A81" s="59"/>
      <c r="B81" s="60" t="s">
        <v>101</v>
      </c>
      <c r="C81" s="55" t="s">
        <v>102</v>
      </c>
      <c r="D81" s="54" t="s">
        <v>24</v>
      </c>
      <c r="E81" s="54">
        <v>0.03</v>
      </c>
      <c r="F81" s="61">
        <f>E81*F77</f>
        <v>3</v>
      </c>
      <c r="G81" s="62"/>
      <c r="H81" s="62"/>
      <c r="I81" s="62"/>
      <c r="J81" s="62"/>
      <c r="K81" s="62"/>
      <c r="L81" s="62"/>
      <c r="M81" s="62"/>
    </row>
    <row r="82" spans="1:15" s="63" customFormat="1" ht="28.5" customHeight="1">
      <c r="A82" s="59"/>
      <c r="B82" s="60"/>
      <c r="C82" s="55" t="s">
        <v>37</v>
      </c>
      <c r="D82" s="54" t="s">
        <v>21</v>
      </c>
      <c r="E82" s="54">
        <v>6.0000000000000001E-3</v>
      </c>
      <c r="F82" s="61">
        <f>E82*F77</f>
        <v>0.6</v>
      </c>
      <c r="G82" s="62"/>
      <c r="H82" s="62"/>
      <c r="I82" s="62"/>
      <c r="J82" s="62"/>
      <c r="K82" s="62"/>
      <c r="L82" s="62"/>
      <c r="M82" s="62"/>
    </row>
    <row r="83" spans="1:15" s="53" customFormat="1" ht="34.5" customHeight="1">
      <c r="A83" s="64">
        <v>17</v>
      </c>
      <c r="B83" s="64" t="s">
        <v>117</v>
      </c>
      <c r="C83" s="66" t="s">
        <v>103</v>
      </c>
      <c r="D83" s="64" t="s">
        <v>98</v>
      </c>
      <c r="E83" s="68"/>
      <c r="F83" s="66">
        <v>100</v>
      </c>
      <c r="G83" s="67"/>
      <c r="H83" s="67"/>
      <c r="I83" s="67"/>
      <c r="J83" s="67"/>
      <c r="K83" s="67"/>
      <c r="L83" s="67"/>
      <c r="M83" s="67"/>
      <c r="N83" s="52">
        <f>M84+M85+M86+M87+M88</f>
        <v>0</v>
      </c>
      <c r="O83" s="53">
        <f>N83/F83</f>
        <v>0</v>
      </c>
    </row>
    <row r="84" spans="1:15" s="58" customFormat="1" ht="20.25" customHeight="1">
      <c r="A84" s="54"/>
      <c r="B84" s="54"/>
      <c r="C84" s="55" t="s">
        <v>69</v>
      </c>
      <c r="D84" s="54" t="s">
        <v>35</v>
      </c>
      <c r="E84" s="56">
        <v>0.38800000000000001</v>
      </c>
      <c r="F84" s="55">
        <f>E84*F83</f>
        <v>38.800000000000004</v>
      </c>
      <c r="G84" s="57"/>
      <c r="H84" s="57"/>
      <c r="I84" s="57"/>
      <c r="J84" s="57"/>
      <c r="K84" s="57"/>
      <c r="L84" s="57"/>
      <c r="M84" s="57"/>
    </row>
    <row r="85" spans="1:15" s="58" customFormat="1" ht="20.25" customHeight="1">
      <c r="A85" s="54"/>
      <c r="B85" s="54"/>
      <c r="C85" s="55" t="s">
        <v>29</v>
      </c>
      <c r="D85" s="54" t="s">
        <v>21</v>
      </c>
      <c r="E85" s="56">
        <v>2.9999999999999997E-4</v>
      </c>
      <c r="F85" s="55">
        <f>E85*F83</f>
        <v>0.03</v>
      </c>
      <c r="G85" s="57"/>
      <c r="H85" s="57"/>
      <c r="I85" s="57"/>
      <c r="J85" s="57"/>
      <c r="K85" s="57"/>
      <c r="L85" s="57"/>
      <c r="M85" s="57"/>
    </row>
    <row r="86" spans="1:15" s="58" customFormat="1" ht="20.25" customHeight="1">
      <c r="A86" s="54"/>
      <c r="B86" s="54" t="s">
        <v>104</v>
      </c>
      <c r="C86" s="55" t="s">
        <v>105</v>
      </c>
      <c r="D86" s="54" t="s">
        <v>80</v>
      </c>
      <c r="E86" s="56">
        <v>0.246</v>
      </c>
      <c r="F86" s="55">
        <f>E86*F83</f>
        <v>24.6</v>
      </c>
      <c r="G86" s="57"/>
      <c r="H86" s="57"/>
      <c r="I86" s="57"/>
      <c r="J86" s="57"/>
      <c r="K86" s="57"/>
      <c r="L86" s="57"/>
      <c r="M86" s="57"/>
    </row>
    <row r="87" spans="1:15" s="58" customFormat="1" ht="20.25" customHeight="1">
      <c r="A87" s="54"/>
      <c r="B87" s="54" t="s">
        <v>106</v>
      </c>
      <c r="C87" s="55" t="s">
        <v>107</v>
      </c>
      <c r="D87" s="54" t="s">
        <v>80</v>
      </c>
      <c r="E87" s="56">
        <v>2.7E-2</v>
      </c>
      <c r="F87" s="55">
        <f>E87*F83</f>
        <v>2.7</v>
      </c>
      <c r="G87" s="57"/>
      <c r="H87" s="57"/>
      <c r="I87" s="57"/>
      <c r="J87" s="57"/>
      <c r="K87" s="57"/>
      <c r="L87" s="57"/>
      <c r="M87" s="57"/>
    </row>
    <row r="88" spans="1:15" s="58" customFormat="1" ht="20.25" customHeight="1">
      <c r="A88" s="54"/>
      <c r="B88" s="54"/>
      <c r="C88" s="55" t="s">
        <v>37</v>
      </c>
      <c r="D88" s="54" t="s">
        <v>21</v>
      </c>
      <c r="E88" s="56">
        <v>1.9E-3</v>
      </c>
      <c r="F88" s="55">
        <f>E88*F83</f>
        <v>0.19</v>
      </c>
      <c r="G88" s="57"/>
      <c r="H88" s="57"/>
      <c r="I88" s="57"/>
      <c r="J88" s="57"/>
      <c r="K88" s="57"/>
      <c r="L88" s="57"/>
      <c r="M88" s="57"/>
    </row>
    <row r="89" spans="1:15" ht="38.25" customHeight="1">
      <c r="A89" s="6"/>
      <c r="B89" s="23"/>
      <c r="C89" s="50" t="s">
        <v>108</v>
      </c>
      <c r="D89" s="6"/>
      <c r="E89" s="26"/>
      <c r="F89" s="26"/>
      <c r="G89" s="24"/>
      <c r="H89" s="24"/>
      <c r="I89" s="24"/>
      <c r="J89" s="24"/>
      <c r="K89" s="24"/>
      <c r="L89" s="24"/>
      <c r="M89" s="25"/>
    </row>
    <row r="90" spans="1:15" s="40" customFormat="1" ht="45.75" customHeight="1">
      <c r="A90" s="30">
        <v>18</v>
      </c>
      <c r="B90" s="30" t="s">
        <v>47</v>
      </c>
      <c r="C90" s="32" t="s">
        <v>110</v>
      </c>
      <c r="D90" s="30" t="s">
        <v>5</v>
      </c>
      <c r="E90" s="27"/>
      <c r="F90" s="27">
        <v>15</v>
      </c>
      <c r="G90" s="27"/>
      <c r="H90" s="29"/>
      <c r="I90" s="27"/>
      <c r="J90" s="27"/>
      <c r="K90" s="27"/>
      <c r="L90" s="29"/>
      <c r="M90" s="28"/>
    </row>
    <row r="91" spans="1:15" s="40" customFormat="1" ht="16.5" customHeight="1">
      <c r="A91" s="6"/>
      <c r="B91" s="8" t="s">
        <v>17</v>
      </c>
      <c r="C91" s="7" t="s">
        <v>26</v>
      </c>
      <c r="D91" s="6" t="s">
        <v>27</v>
      </c>
      <c r="E91" s="26">
        <v>2.06</v>
      </c>
      <c r="F91" s="26">
        <f>E91*F90</f>
        <v>30.900000000000002</v>
      </c>
      <c r="G91" s="24"/>
      <c r="H91" s="24"/>
      <c r="I91" s="24"/>
      <c r="J91" s="24"/>
      <c r="K91" s="24"/>
      <c r="L91" s="24"/>
      <c r="M91" s="25"/>
    </row>
    <row r="92" spans="1:15" ht="31.5" customHeight="1">
      <c r="A92" s="30">
        <v>19</v>
      </c>
      <c r="B92" s="51" t="s">
        <v>118</v>
      </c>
      <c r="C92" s="31" t="s">
        <v>109</v>
      </c>
      <c r="D92" s="30" t="s">
        <v>24</v>
      </c>
      <c r="E92" s="27"/>
      <c r="F92" s="27">
        <v>1</v>
      </c>
      <c r="G92" s="27"/>
      <c r="H92" s="29"/>
      <c r="I92" s="27"/>
      <c r="J92" s="29"/>
      <c r="K92" s="27"/>
      <c r="L92" s="29"/>
      <c r="M92" s="28"/>
    </row>
    <row r="93" spans="1:15" ht="19.5" customHeight="1">
      <c r="A93" s="6"/>
      <c r="B93" s="8"/>
      <c r="C93" s="7" t="s">
        <v>26</v>
      </c>
      <c r="D93" s="6" t="s">
        <v>27</v>
      </c>
      <c r="E93" s="26">
        <v>4.5</v>
      </c>
      <c r="F93" s="26">
        <f>E93*F92</f>
        <v>4.5</v>
      </c>
      <c r="G93" s="24"/>
      <c r="H93" s="24"/>
      <c r="I93" s="24"/>
      <c r="J93" s="24"/>
      <c r="K93" s="24"/>
      <c r="L93" s="24"/>
      <c r="M93" s="25"/>
    </row>
    <row r="94" spans="1:15" ht="24.75" customHeight="1">
      <c r="A94" s="6"/>
      <c r="B94" s="16"/>
      <c r="C94" s="10" t="s">
        <v>29</v>
      </c>
      <c r="D94" s="6" t="s">
        <v>21</v>
      </c>
      <c r="E94" s="26">
        <v>0.37</v>
      </c>
      <c r="F94" s="26">
        <f>E94*F92</f>
        <v>0.37</v>
      </c>
      <c r="G94" s="24"/>
      <c r="H94" s="24"/>
      <c r="I94" s="24"/>
      <c r="J94" s="24"/>
      <c r="K94" s="24"/>
      <c r="L94" s="24"/>
      <c r="M94" s="25"/>
    </row>
    <row r="95" spans="1:15" ht="18.75" customHeight="1">
      <c r="A95" s="6"/>
      <c r="B95" s="23"/>
      <c r="C95" s="7" t="s">
        <v>38</v>
      </c>
      <c r="D95" s="6" t="s">
        <v>24</v>
      </c>
      <c r="E95" s="26">
        <v>1.02</v>
      </c>
      <c r="F95" s="26">
        <f>E95*F92</f>
        <v>1.02</v>
      </c>
      <c r="G95" s="24"/>
      <c r="H95" s="24"/>
      <c r="I95" s="24"/>
      <c r="J95" s="24"/>
      <c r="K95" s="24"/>
      <c r="L95" s="24"/>
      <c r="M95" s="25"/>
    </row>
    <row r="96" spans="1:15" ht="17.25" customHeight="1">
      <c r="A96" s="6"/>
      <c r="B96" s="23"/>
      <c r="C96" s="7" t="s">
        <v>115</v>
      </c>
      <c r="D96" s="6" t="s">
        <v>5</v>
      </c>
      <c r="E96" s="26">
        <v>1.61</v>
      </c>
      <c r="F96" s="26">
        <f>E96*F92</f>
        <v>1.61</v>
      </c>
      <c r="G96" s="24"/>
      <c r="H96" s="24"/>
      <c r="I96" s="24"/>
      <c r="J96" s="24"/>
      <c r="K96" s="24"/>
      <c r="L96" s="24"/>
      <c r="M96" s="25"/>
    </row>
    <row r="97" spans="1:255" ht="17.25" customHeight="1">
      <c r="A97" s="6"/>
      <c r="B97" s="23"/>
      <c r="C97" s="7" t="s">
        <v>30</v>
      </c>
      <c r="D97" s="6" t="s">
        <v>5</v>
      </c>
      <c r="E97" s="26">
        <v>1.72E-2</v>
      </c>
      <c r="F97" s="26">
        <f>E97*F92</f>
        <v>1.72E-2</v>
      </c>
      <c r="G97" s="24"/>
      <c r="H97" s="24"/>
      <c r="I97" s="24"/>
      <c r="J97" s="24"/>
      <c r="K97" s="24"/>
      <c r="L97" s="24"/>
      <c r="M97" s="25"/>
    </row>
    <row r="98" spans="1:255" ht="18" customHeight="1">
      <c r="A98" s="6"/>
      <c r="B98" s="9"/>
      <c r="C98" s="7" t="s">
        <v>31</v>
      </c>
      <c r="D98" s="6" t="s">
        <v>2</v>
      </c>
      <c r="E98" s="26">
        <v>3.12</v>
      </c>
      <c r="F98" s="26">
        <v>2.78</v>
      </c>
      <c r="G98" s="24"/>
      <c r="H98" s="24"/>
      <c r="I98" s="24"/>
      <c r="J98" s="24"/>
      <c r="K98" s="24"/>
      <c r="L98" s="24"/>
      <c r="M98" s="25"/>
    </row>
    <row r="99" spans="1:255" ht="43.5" customHeight="1">
      <c r="A99" s="30">
        <v>20</v>
      </c>
      <c r="B99" s="51" t="s">
        <v>93</v>
      </c>
      <c r="C99" s="31" t="s">
        <v>112</v>
      </c>
      <c r="D99" s="30" t="s">
        <v>49</v>
      </c>
      <c r="E99" s="27"/>
      <c r="F99" s="27">
        <v>0.17399999999999999</v>
      </c>
      <c r="G99" s="27"/>
      <c r="H99" s="29"/>
      <c r="I99" s="27"/>
      <c r="J99" s="29"/>
      <c r="K99" s="27"/>
      <c r="L99" s="29"/>
      <c r="M99" s="28"/>
    </row>
    <row r="100" spans="1:255" ht="19.5" customHeight="1">
      <c r="A100" s="6"/>
      <c r="B100" s="8"/>
      <c r="C100" s="7" t="s">
        <v>26</v>
      </c>
      <c r="D100" s="6" t="s">
        <v>27</v>
      </c>
      <c r="E100" s="26">
        <v>23.6</v>
      </c>
      <c r="F100" s="26">
        <f>E100*F99</f>
        <v>4.1063999999999998</v>
      </c>
      <c r="G100" s="24"/>
      <c r="H100" s="24"/>
      <c r="I100" s="24"/>
      <c r="J100" s="24"/>
      <c r="K100" s="24"/>
      <c r="L100" s="24"/>
      <c r="M100" s="25"/>
    </row>
    <row r="101" spans="1:255" ht="15.75" customHeight="1">
      <c r="A101" s="6"/>
      <c r="B101" s="8"/>
      <c r="C101" s="7" t="s">
        <v>94</v>
      </c>
      <c r="D101" s="6" t="s">
        <v>25</v>
      </c>
      <c r="E101" s="26">
        <v>2.87</v>
      </c>
      <c r="F101" s="26">
        <f>E101*F99</f>
        <v>0.49937999999999999</v>
      </c>
      <c r="G101" s="24"/>
      <c r="H101" s="24"/>
      <c r="I101" s="24"/>
      <c r="J101" s="24"/>
      <c r="K101" s="24"/>
      <c r="L101" s="24"/>
      <c r="M101" s="25"/>
    </row>
    <row r="102" spans="1:255" ht="22.5" customHeight="1">
      <c r="A102" s="6"/>
      <c r="B102" s="16"/>
      <c r="C102" s="10" t="s">
        <v>29</v>
      </c>
      <c r="D102" s="6" t="s">
        <v>21</v>
      </c>
      <c r="E102" s="26">
        <v>4.0199999999999996</v>
      </c>
      <c r="F102" s="26">
        <f>E102*F99</f>
        <v>0.69947999999999988</v>
      </c>
      <c r="G102" s="24"/>
      <c r="H102" s="24"/>
      <c r="I102" s="24"/>
      <c r="J102" s="24"/>
      <c r="K102" s="24"/>
      <c r="L102" s="24"/>
      <c r="M102" s="25"/>
    </row>
    <row r="103" spans="1:255" ht="21.75" customHeight="1">
      <c r="A103" s="6"/>
      <c r="B103" s="23"/>
      <c r="C103" s="7" t="s">
        <v>91</v>
      </c>
      <c r="D103" s="6" t="s">
        <v>49</v>
      </c>
      <c r="E103" s="26">
        <v>1</v>
      </c>
      <c r="F103" s="26">
        <f>E103*F99</f>
        <v>0.17399999999999999</v>
      </c>
      <c r="G103" s="24"/>
      <c r="H103" s="24"/>
      <c r="I103" s="24"/>
      <c r="J103" s="24"/>
      <c r="K103" s="24"/>
      <c r="L103" s="24"/>
      <c r="M103" s="25"/>
    </row>
    <row r="104" spans="1:255" ht="18" customHeight="1">
      <c r="A104" s="6"/>
      <c r="B104" s="9"/>
      <c r="C104" s="7" t="s">
        <v>31</v>
      </c>
      <c r="D104" s="6" t="s">
        <v>2</v>
      </c>
      <c r="E104" s="26">
        <v>3.12</v>
      </c>
      <c r="F104" s="26">
        <v>2.78</v>
      </c>
      <c r="G104" s="24"/>
      <c r="H104" s="24"/>
      <c r="I104" s="24"/>
      <c r="J104" s="24"/>
      <c r="K104" s="24"/>
      <c r="L104" s="24"/>
      <c r="M104" s="25"/>
    </row>
    <row r="105" spans="1:255" ht="36.75" customHeight="1">
      <c r="A105" s="19"/>
      <c r="B105" s="19"/>
      <c r="C105" s="20" t="s">
        <v>18</v>
      </c>
      <c r="D105" s="19" t="s">
        <v>21</v>
      </c>
      <c r="E105" s="19"/>
      <c r="F105" s="19"/>
      <c r="G105" s="19"/>
      <c r="H105" s="21"/>
      <c r="I105" s="19"/>
      <c r="J105" s="21"/>
      <c r="K105" s="19"/>
      <c r="L105" s="21"/>
      <c r="M105" s="22"/>
    </row>
    <row r="106" spans="1:255" ht="30.75" customHeight="1">
      <c r="A106" s="26"/>
      <c r="B106" s="26"/>
      <c r="C106" s="10" t="s">
        <v>19</v>
      </c>
      <c r="D106" s="26" t="s">
        <v>20</v>
      </c>
      <c r="E106" s="26"/>
      <c r="F106" s="26">
        <v>5</v>
      </c>
      <c r="G106" s="26"/>
      <c r="H106" s="26"/>
      <c r="I106" s="26"/>
      <c r="J106" s="24"/>
      <c r="K106" s="24"/>
      <c r="L106" s="24"/>
      <c r="M106" s="22"/>
    </row>
    <row r="107" spans="1:255" ht="25.5" customHeight="1">
      <c r="A107" s="26"/>
      <c r="B107" s="26"/>
      <c r="C107" s="10" t="s">
        <v>18</v>
      </c>
      <c r="D107" s="26" t="s">
        <v>21</v>
      </c>
      <c r="E107" s="26"/>
      <c r="F107" s="26"/>
      <c r="G107" s="26"/>
      <c r="H107" s="24"/>
      <c r="I107" s="24"/>
      <c r="J107" s="24"/>
      <c r="K107" s="24"/>
      <c r="L107" s="24"/>
      <c r="M107" s="22"/>
    </row>
    <row r="108" spans="1:255" ht="23.25" customHeight="1">
      <c r="A108" s="26"/>
      <c r="B108" s="26"/>
      <c r="C108" s="10" t="s">
        <v>22</v>
      </c>
      <c r="D108" s="26" t="s">
        <v>20</v>
      </c>
      <c r="E108" s="26"/>
      <c r="F108" s="26">
        <v>10</v>
      </c>
      <c r="G108" s="26"/>
      <c r="H108" s="26"/>
      <c r="I108" s="26"/>
      <c r="J108" s="26"/>
      <c r="K108" s="26"/>
      <c r="L108" s="26"/>
      <c r="M108" s="22"/>
    </row>
    <row r="109" spans="1:255" ht="22.5" customHeight="1">
      <c r="A109" s="26"/>
      <c r="B109" s="26"/>
      <c r="C109" s="10" t="s">
        <v>18</v>
      </c>
      <c r="D109" s="26" t="s">
        <v>21</v>
      </c>
      <c r="E109" s="26"/>
      <c r="F109" s="26"/>
      <c r="G109" s="26"/>
      <c r="H109" s="26"/>
      <c r="I109" s="26"/>
      <c r="J109" s="26"/>
      <c r="K109" s="26"/>
      <c r="L109" s="26"/>
      <c r="M109" s="22"/>
    </row>
    <row r="110" spans="1:255" ht="28.5" customHeight="1">
      <c r="A110" s="26"/>
      <c r="B110" s="26"/>
      <c r="C110" s="10" t="s">
        <v>23</v>
      </c>
      <c r="D110" s="26" t="s">
        <v>20</v>
      </c>
      <c r="E110" s="26"/>
      <c r="F110" s="26">
        <v>8</v>
      </c>
      <c r="G110" s="26"/>
      <c r="H110" s="26"/>
      <c r="I110" s="26"/>
      <c r="J110" s="26"/>
      <c r="K110" s="26"/>
      <c r="L110" s="26"/>
      <c r="M110" s="22"/>
    </row>
    <row r="111" spans="1:255" ht="20.25" customHeight="1">
      <c r="A111" s="26"/>
      <c r="B111" s="26"/>
      <c r="C111" s="10" t="s">
        <v>18</v>
      </c>
      <c r="D111" s="26" t="s">
        <v>21</v>
      </c>
      <c r="E111" s="26"/>
      <c r="F111" s="26"/>
      <c r="G111" s="26"/>
      <c r="H111" s="26"/>
      <c r="I111" s="26"/>
      <c r="J111" s="26"/>
      <c r="K111" s="26"/>
      <c r="L111" s="26"/>
      <c r="M111" s="22"/>
    </row>
    <row r="112" spans="1:255" s="3" customFormat="1" ht="27" customHeight="1">
      <c r="A112" s="2"/>
      <c r="B112" s="4"/>
      <c r="C112" s="41" t="s">
        <v>4</v>
      </c>
      <c r="D112" s="42">
        <v>0.03</v>
      </c>
      <c r="E112" s="5"/>
      <c r="F112" s="43"/>
      <c r="G112" s="43"/>
      <c r="H112" s="44"/>
      <c r="I112" s="44"/>
      <c r="J112" s="45"/>
      <c r="K112" s="46"/>
      <c r="L112" s="45"/>
      <c r="M112" s="48"/>
      <c r="N112" s="1"/>
      <c r="O112" s="1" t="s">
        <v>51</v>
      </c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  <c r="GG112" s="1"/>
      <c r="GH112" s="1"/>
      <c r="GI112" s="1"/>
      <c r="GJ112" s="1"/>
      <c r="GK112" s="1"/>
      <c r="GL112" s="1"/>
      <c r="GM112" s="1"/>
      <c r="GN112" s="1"/>
      <c r="GO112" s="1"/>
      <c r="GP112" s="1"/>
      <c r="GQ112" s="1"/>
      <c r="GR112" s="1"/>
      <c r="GS112" s="1"/>
      <c r="GT112" s="1"/>
      <c r="GU112" s="1"/>
      <c r="GV112" s="1"/>
      <c r="GW112" s="1"/>
      <c r="GX112" s="1"/>
      <c r="GY112" s="1"/>
      <c r="GZ112" s="1"/>
      <c r="HA112" s="1"/>
      <c r="HB112" s="1"/>
      <c r="HC112" s="1"/>
      <c r="HD112" s="1"/>
      <c r="HE112" s="1"/>
      <c r="HF112" s="1"/>
      <c r="HG112" s="1"/>
      <c r="HH112" s="1"/>
      <c r="HI112" s="1"/>
      <c r="HJ112" s="1"/>
      <c r="HK112" s="1"/>
      <c r="HL112" s="1"/>
      <c r="HM112" s="1"/>
      <c r="HN112" s="1"/>
      <c r="HO112" s="1"/>
      <c r="HP112" s="1"/>
      <c r="HQ112" s="1"/>
      <c r="HR112" s="1"/>
      <c r="HS112" s="1"/>
      <c r="HT112" s="1"/>
      <c r="HU112" s="1"/>
      <c r="HV112" s="1"/>
      <c r="HW112" s="1"/>
      <c r="HX112" s="1"/>
      <c r="HY112" s="1"/>
      <c r="HZ112" s="1"/>
      <c r="IA112" s="1"/>
      <c r="IB112" s="1"/>
      <c r="IC112" s="1"/>
      <c r="ID112" s="1"/>
      <c r="IE112" s="1"/>
      <c r="IF112" s="1"/>
      <c r="IG112" s="1"/>
      <c r="IH112" s="1"/>
      <c r="II112" s="1"/>
      <c r="IJ112" s="1"/>
      <c r="IK112" s="1"/>
      <c r="IL112" s="1"/>
      <c r="IM112" s="1"/>
      <c r="IN112" s="1"/>
      <c r="IO112" s="1"/>
      <c r="IP112" s="1"/>
      <c r="IQ112" s="1"/>
      <c r="IR112" s="1"/>
      <c r="IS112" s="1"/>
      <c r="IT112" s="1"/>
      <c r="IU112" s="1"/>
    </row>
    <row r="113" spans="1:255" s="3" customFormat="1" ht="20.25" customHeight="1">
      <c r="A113" s="2"/>
      <c r="B113" s="4"/>
      <c r="C113" s="41" t="s">
        <v>0</v>
      </c>
      <c r="D113" s="47"/>
      <c r="E113" s="5"/>
      <c r="F113" s="43"/>
      <c r="G113" s="43"/>
      <c r="H113" s="44"/>
      <c r="I113" s="44"/>
      <c r="J113" s="45"/>
      <c r="K113" s="46"/>
      <c r="L113" s="45"/>
      <c r="M113" s="48">
        <v>10799</v>
      </c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  <c r="GH113" s="1"/>
      <c r="GI113" s="1"/>
      <c r="GJ113" s="1"/>
      <c r="GK113" s="1"/>
      <c r="GL113" s="1"/>
      <c r="GM113" s="1"/>
      <c r="GN113" s="1"/>
      <c r="GO113" s="1"/>
      <c r="GP113" s="1"/>
      <c r="GQ113" s="1"/>
      <c r="GR113" s="1"/>
      <c r="GS113" s="1"/>
      <c r="GT113" s="1"/>
      <c r="GU113" s="1"/>
      <c r="GV113" s="1"/>
      <c r="GW113" s="1"/>
      <c r="GX113" s="1"/>
      <c r="GY113" s="1"/>
      <c r="GZ113" s="1"/>
      <c r="HA113" s="1"/>
      <c r="HB113" s="1"/>
      <c r="HC113" s="1"/>
      <c r="HD113" s="1"/>
      <c r="HE113" s="1"/>
      <c r="HF113" s="1"/>
      <c r="HG113" s="1"/>
      <c r="HH113" s="1"/>
      <c r="HI113" s="1"/>
      <c r="HJ113" s="1"/>
      <c r="HK113" s="1"/>
      <c r="HL113" s="1"/>
      <c r="HM113" s="1"/>
      <c r="HN113" s="1"/>
      <c r="HO113" s="1"/>
      <c r="HP113" s="1"/>
      <c r="HQ113" s="1"/>
      <c r="HR113" s="1"/>
      <c r="HS113" s="1"/>
      <c r="HT113" s="1"/>
      <c r="HU113" s="1"/>
      <c r="HV113" s="1"/>
      <c r="HW113" s="1"/>
      <c r="HX113" s="1"/>
      <c r="HY113" s="1"/>
      <c r="HZ113" s="1"/>
      <c r="IA113" s="1"/>
      <c r="IB113" s="1"/>
      <c r="IC113" s="1"/>
      <c r="ID113" s="1"/>
      <c r="IE113" s="1"/>
      <c r="IF113" s="1"/>
      <c r="IG113" s="1"/>
      <c r="IH113" s="1"/>
      <c r="II113" s="1"/>
      <c r="IJ113" s="1"/>
      <c r="IK113" s="1"/>
      <c r="IL113" s="1"/>
      <c r="IM113" s="1"/>
      <c r="IN113" s="1"/>
      <c r="IO113" s="1"/>
      <c r="IP113" s="1"/>
      <c r="IQ113" s="1"/>
      <c r="IR113" s="1"/>
      <c r="IS113" s="1"/>
      <c r="IT113" s="1"/>
      <c r="IU113" s="1"/>
    </row>
    <row r="115" spans="1:255" ht="28.5" customHeight="1">
      <c r="C115" s="34" t="s">
        <v>119</v>
      </c>
      <c r="D115" s="76" t="s">
        <v>120</v>
      </c>
      <c r="E115" s="76"/>
      <c r="F115" s="76"/>
      <c r="G115" s="76"/>
      <c r="H115" s="76"/>
    </row>
    <row r="141" spans="1:12" ht="15" customHeight="1">
      <c r="A141" s="36"/>
      <c r="B141" s="36"/>
      <c r="C141" s="37"/>
      <c r="D141" s="37"/>
      <c r="E141" s="37"/>
      <c r="F141" s="37"/>
      <c r="G141" s="37"/>
      <c r="H141" s="37"/>
      <c r="I141" s="37"/>
      <c r="J141" s="37"/>
      <c r="K141" s="37"/>
      <c r="L141" s="37"/>
    </row>
    <row r="142" spans="1:12">
      <c r="C142" s="38"/>
      <c r="D142" s="38"/>
      <c r="E142" s="38"/>
      <c r="F142" s="38"/>
      <c r="G142" s="38"/>
      <c r="H142" s="38"/>
      <c r="I142" s="38"/>
      <c r="J142" s="38"/>
      <c r="K142" s="38"/>
      <c r="L142" s="38"/>
    </row>
  </sheetData>
  <mergeCells count="14">
    <mergeCell ref="A1:M1"/>
    <mergeCell ref="I4:J4"/>
    <mergeCell ref="K4:L4"/>
    <mergeCell ref="M4:M5"/>
    <mergeCell ref="D115:H115"/>
    <mergeCell ref="A2:M2"/>
    <mergeCell ref="A3:M3"/>
    <mergeCell ref="A4:A5"/>
    <mergeCell ref="B4:B5"/>
    <mergeCell ref="C4:C5"/>
    <mergeCell ref="D4:D5"/>
    <mergeCell ref="E4:E5"/>
    <mergeCell ref="F4:F5"/>
    <mergeCell ref="G4:H4"/>
  </mergeCells>
  <pageMargins left="0.49" right="0.22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თერჯოლის ხიდი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lia</cp:lastModifiedBy>
  <cp:lastPrinted>2018-04-03T09:11:29Z</cp:lastPrinted>
  <dcterms:created xsi:type="dcterms:W3CDTF">2012-08-09T11:34:35Z</dcterms:created>
  <dcterms:modified xsi:type="dcterms:W3CDTF">2018-04-30T14:23:10Z</dcterms:modified>
</cp:coreProperties>
</file>