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გამოსაცხადებელი\მშვიდობის გამზირი N29 მოასფალტება\satendero\"/>
    </mc:Choice>
  </mc:AlternateContent>
  <bookViews>
    <workbookView xWindow="-225" yWindow="-150" windowWidth="15105" windowHeight="10035" tabRatio="932"/>
  </bookViews>
  <sheets>
    <sheet name="mSvidobis_29" sheetId="116" r:id="rId1"/>
  </sheets>
  <definedNames>
    <definedName name="_xlnm.Print_Area" localSheetId="0">mSvidobis_29!$A$1:$M$50</definedName>
    <definedName name="_xlnm.Print_Titles" localSheetId="0">mSvidobis_29!$6:$6</definedName>
  </definedNames>
  <calcPr calcId="152511"/>
</workbook>
</file>

<file path=xl/calcChain.xml><?xml version="1.0" encoding="utf-8"?>
<calcChain xmlns="http://schemas.openxmlformats.org/spreadsheetml/2006/main">
  <c r="F20" i="116" l="1"/>
  <c r="F38" i="116"/>
  <c r="F34" i="116"/>
  <c r="F33" i="116"/>
  <c r="E32" i="116"/>
  <c r="F32" i="116" s="1"/>
  <c r="F31" i="116"/>
  <c r="E30" i="116"/>
  <c r="F30" i="116" s="1"/>
  <c r="E27" i="116"/>
  <c r="E21" i="116"/>
  <c r="F19" i="116"/>
  <c r="F18" i="116"/>
  <c r="F16" i="116"/>
  <c r="F15" i="116"/>
  <c r="F14" i="116"/>
  <c r="F13" i="116"/>
  <c r="F12" i="116"/>
  <c r="F11" i="116"/>
  <c r="F39" i="116" l="1"/>
  <c r="F27" i="116"/>
  <c r="F21" i="116"/>
  <c r="F23" i="116"/>
  <c r="F26" i="116"/>
  <c r="F24" i="116"/>
  <c r="F22" i="116"/>
  <c r="F25" i="116"/>
  <c r="F37" i="116"/>
  <c r="F36" i="116"/>
</calcChain>
</file>

<file path=xl/sharedStrings.xml><?xml version="1.0" encoding="utf-8"?>
<sst xmlns="http://schemas.openxmlformats.org/spreadsheetml/2006/main" count="108" uniqueCount="71">
  <si>
    <t xml:space="preserve"> Sifri</t>
  </si>
  <si>
    <t xml:space="preserve">samuSaos dasaxeleba </t>
  </si>
  <si>
    <t>norma er-ze</t>
  </si>
  <si>
    <t>raode-noba</t>
  </si>
  <si>
    <t xml:space="preserve">    masalebi</t>
  </si>
  <si>
    <t xml:space="preserve">   xelfasi (l)</t>
  </si>
  <si>
    <t>manq.meq-zmebi (l)</t>
  </si>
  <si>
    <t xml:space="preserve">   sul</t>
  </si>
  <si>
    <t>materialuri resursebi</t>
  </si>
  <si>
    <t>c</t>
  </si>
  <si>
    <t>N</t>
  </si>
  <si>
    <t>ganz. erT.</t>
  </si>
  <si>
    <t xml:space="preserve">  jami</t>
  </si>
  <si>
    <t>jami</t>
  </si>
  <si>
    <t>(lari)</t>
  </si>
  <si>
    <t>lari</t>
  </si>
  <si>
    <t>gauTvaliswinebeli xarjebi 3%</t>
  </si>
  <si>
    <t>m/s</t>
  </si>
  <si>
    <t>qviSa</t>
  </si>
  <si>
    <t>wyali</t>
  </si>
  <si>
    <t>k/sT</t>
  </si>
  <si>
    <t>m/sT</t>
  </si>
  <si>
    <t>RorRi</t>
  </si>
  <si>
    <t xml:space="preserve">RorRis safuZvlis mowyoba sisqiT 10 sm </t>
  </si>
  <si>
    <t>mosarwyav mosarecxi manqana moculobiT 6000 l</t>
  </si>
  <si>
    <t>27-11-1    27-11-4</t>
  </si>
  <si>
    <r>
      <t>1000m</t>
    </r>
    <r>
      <rPr>
        <b/>
        <vertAlign val="superscript"/>
        <sz val="11"/>
        <rFont val="AcadNusx"/>
      </rPr>
      <t>2</t>
    </r>
  </si>
  <si>
    <t xml:space="preserve">Sromis xarji </t>
  </si>
  <si>
    <t>AAAavtogreideris eqspluatacia G</t>
  </si>
  <si>
    <t>buldozeri 79 kvt (108cx.Z.)</t>
  </si>
  <si>
    <t xml:space="preserve">pnevmomtkepnavi TviTmavali 5t </t>
  </si>
  <si>
    <t xml:space="preserve">pnevmomtkepnavi TviTmavali 10t </t>
  </si>
  <si>
    <t>asfaltobetonis damgebi</t>
  </si>
  <si>
    <t>satekpnela 5 toniani</t>
  </si>
  <si>
    <t>satekpnela 10 toniani</t>
  </si>
  <si>
    <t>sxva manqana</t>
  </si>
  <si>
    <t>I mosamzadebeli samuSaoebi</t>
  </si>
  <si>
    <t>sab. fasi</t>
  </si>
  <si>
    <t>tn</t>
  </si>
  <si>
    <t>s.f.</t>
  </si>
  <si>
    <r>
      <t>m</t>
    </r>
    <r>
      <rPr>
        <vertAlign val="superscript"/>
        <sz val="11"/>
        <rFont val="AcadNusx"/>
      </rPr>
      <t>3</t>
    </r>
  </si>
  <si>
    <t>kodi1554</t>
  </si>
  <si>
    <t>sarwyavi manqana</t>
  </si>
  <si>
    <t>sxva xarjebi</t>
  </si>
  <si>
    <t>kodi1521</t>
  </si>
  <si>
    <t>kodi1522</t>
  </si>
  <si>
    <t>27-39-1-2 k-2</t>
  </si>
  <si>
    <t>kodi1564</t>
  </si>
  <si>
    <t>srf4.1-421</t>
  </si>
  <si>
    <t>asfaltobetoni 
wvrilmarcvlovani</t>
  </si>
  <si>
    <r>
      <t>100m</t>
    </r>
    <r>
      <rPr>
        <b/>
        <vertAlign val="superscript"/>
        <sz val="11"/>
        <rFont val="AcadNusx"/>
      </rPr>
      <t>2</t>
    </r>
  </si>
  <si>
    <t>27-42-1-2</t>
  </si>
  <si>
    <r>
      <t>safaris fenis mowyoba wvrilmarcvlovani, mkvrivi, RorRovani asfaltbetonis cxeli nareviT `tipi b~  sisqiT 3 sm Txevadi bitumis mosxma (0,0006 t/m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) </t>
    </r>
  </si>
  <si>
    <t>Txevadi bitumi</t>
  </si>
  <si>
    <t>erT.
fasi</t>
  </si>
  <si>
    <t>27-43-1-2 
k-2</t>
  </si>
  <si>
    <t>srf4.1-198</t>
  </si>
  <si>
    <t xml:space="preserve">arsebuli kanalizaciis Webis amoweva an daweva, saproeqto niSnulebamde </t>
  </si>
  <si>
    <t xml:space="preserve">III sagzao samosi 
savali  nawili </t>
  </si>
  <si>
    <t>IV-sadarbazos SesasvlelebSi
asfaltis safaris mowyoba</t>
  </si>
  <si>
    <t xml:space="preserve">RorRi </t>
  </si>
  <si>
    <t xml:space="preserve">safaris zeda fenis mowyoba wvrilmarcvlovani, mkvrivi, RorRovani asfaltbetonis cxeli nareviT `tipi b~ sisqiT 5sm </t>
  </si>
  <si>
    <t>srf4.1-538</t>
  </si>
  <si>
    <t>srf4.1-247</t>
  </si>
  <si>
    <r>
      <t>lokalur-resursuli xarjTaRricxva</t>
    </r>
    <r>
      <rPr>
        <b/>
        <sz val="11"/>
        <rFont val="Times New Roman"/>
        <family val="1"/>
        <charset val="204"/>
      </rPr>
      <t xml:space="preserve">  </t>
    </r>
  </si>
  <si>
    <t>პრეტენდენტის დასახელება ------------</t>
  </si>
  <si>
    <t>ხელმოწერა  -----------------</t>
  </si>
  <si>
    <t xml:space="preserve">qalaq gorSi mSvidobis gamziri #29-Si arsebuli mravalბინიანი korpusis ezos
 asfaltis safaris mowyobis samuSaoebi  </t>
  </si>
  <si>
    <t>masalis transporti %</t>
  </si>
  <si>
    <t>zednadebi xarjebi %</t>
  </si>
  <si>
    <t>gegmiuri dagroveba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</si>
</sst>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"/>
    <numFmt numFmtId="167" formatCode="_-* #,##0.000_р_._-;\-* #,##0.000_р_._-;_-* &quot;-&quot;??_р_._-;_-@_-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1"/>
      <name val="AcadNusx"/>
    </font>
    <font>
      <b/>
      <sz val="11"/>
      <name val="AcadNusx"/>
    </font>
    <font>
      <sz val="10"/>
      <name val="Arial"/>
      <family val="2"/>
      <charset val="204"/>
    </font>
    <font>
      <b/>
      <vertAlign val="superscript"/>
      <sz val="11"/>
      <name val="AcadNusx"/>
    </font>
    <font>
      <b/>
      <i/>
      <sz val="11"/>
      <name val="AcadNusx"/>
    </font>
    <font>
      <sz val="10.5"/>
      <name val="AcadNusx"/>
    </font>
    <font>
      <b/>
      <sz val="11"/>
      <name val="Times New Roman"/>
      <family val="1"/>
      <charset val="204"/>
    </font>
    <font>
      <i/>
      <u/>
      <sz val="12"/>
      <name val="AcadNusx"/>
    </font>
    <font>
      <sz val="10"/>
      <name val="Arial Cyr"/>
    </font>
    <font>
      <sz val="11"/>
      <name val="Arial"/>
      <family val="2"/>
      <charset val="204"/>
    </font>
    <font>
      <sz val="10"/>
      <name val="Helv"/>
    </font>
    <font>
      <vertAlign val="superscript"/>
      <sz val="11"/>
      <name val="AcadNusx"/>
    </font>
    <font>
      <b/>
      <sz val="11"/>
      <name val="LitNusx"/>
    </font>
    <font>
      <sz val="11"/>
      <name val="Arial"/>
      <family val="2"/>
    </font>
    <font>
      <sz val="11"/>
      <name val="LitNusx"/>
    </font>
    <font>
      <b/>
      <sz val="12"/>
      <name val="AcadNusx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2" fillId="0" borderId="0"/>
    <xf numFmtId="0" fontId="13" fillId="0" borderId="0"/>
    <xf numFmtId="0" fontId="2" fillId="0" borderId="0"/>
    <xf numFmtId="164" fontId="19" fillId="0" borderId="0" applyFont="0" applyFill="0" applyBorder="0" applyAlignment="0" applyProtection="0"/>
    <xf numFmtId="0" fontId="20" fillId="5" borderId="0" applyNumberFormat="0" applyBorder="0" applyAlignment="0" applyProtection="0"/>
    <xf numFmtId="0" fontId="11" fillId="0" borderId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14" applyNumberFormat="0" applyAlignment="0" applyProtection="0"/>
    <xf numFmtId="0" fontId="24" fillId="22" borderId="15" applyNumberForma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0" fillId="8" borderId="14" applyNumberFormat="0" applyAlignment="0" applyProtection="0"/>
    <xf numFmtId="0" fontId="31" fillId="0" borderId="19" applyNumberFormat="0" applyFill="0" applyAlignment="0" applyProtection="0"/>
    <xf numFmtId="0" fontId="32" fillId="23" borderId="0" applyNumberFormat="0" applyBorder="0" applyAlignment="0" applyProtection="0"/>
    <xf numFmtId="0" fontId="11" fillId="24" borderId="20" applyNumberFormat="0" applyFont="0" applyAlignment="0" applyProtection="0"/>
    <xf numFmtId="0" fontId="33" fillId="21" borderId="21" applyNumberForma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justify" vertical="center"/>
    </xf>
    <xf numFmtId="0" fontId="3" fillId="0" borderId="6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top" wrapText="1"/>
    </xf>
    <xf numFmtId="0" fontId="4" fillId="0" borderId="13" xfId="3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top" wrapText="1"/>
    </xf>
    <xf numFmtId="166" fontId="15" fillId="0" borderId="5" xfId="0" applyNumberFormat="1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/>
    </xf>
    <xf numFmtId="0" fontId="3" fillId="0" borderId="9" xfId="4" applyFont="1" applyFill="1" applyBorder="1" applyAlignment="1">
      <alignment horizontal="center" vertical="top" wrapText="1"/>
    </xf>
    <xf numFmtId="167" fontId="4" fillId="0" borderId="7" xfId="1" applyNumberFormat="1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4" fillId="0" borderId="13" xfId="4" applyFont="1" applyFill="1" applyBorder="1" applyAlignment="1">
      <alignment horizontal="center" vertical="center" wrapText="1"/>
    </xf>
    <xf numFmtId="0" fontId="3" fillId="0" borderId="12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3" xfId="4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0" fillId="0" borderId="1" xfId="4" applyFont="1" applyFill="1" applyBorder="1" applyAlignment="1">
      <alignment horizontal="center" vertical="center" wrapText="1"/>
    </xf>
    <xf numFmtId="1" fontId="3" fillId="0" borderId="2" xfId="3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166" fontId="15" fillId="0" borderId="5" xfId="0" applyNumberFormat="1" applyFont="1" applyFill="1" applyBorder="1" applyAlignment="1">
      <alignment horizontal="center" vertical="center" wrapText="1"/>
    </xf>
    <xf numFmtId="166" fontId="4" fillId="0" borderId="7" xfId="3" applyNumberFormat="1" applyFont="1" applyFill="1" applyBorder="1" applyAlignment="1">
      <alignment horizontal="center" vertical="center" wrapText="1"/>
    </xf>
    <xf numFmtId="2" fontId="4" fillId="0" borderId="5" xfId="3" applyNumberFormat="1" applyFont="1" applyFill="1" applyBorder="1" applyAlignment="1">
      <alignment horizontal="center" vertical="center" wrapText="1"/>
    </xf>
    <xf numFmtId="2" fontId="4" fillId="0" borderId="7" xfId="3" applyNumberFormat="1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2" fontId="4" fillId="0" borderId="0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2" fontId="3" fillId="0" borderId="1" xfId="4" applyNumberFormat="1" applyFont="1" applyFill="1" applyBorder="1" applyAlignment="1">
      <alignment horizontal="center" vertical="center"/>
    </xf>
    <xf numFmtId="2" fontId="12" fillId="0" borderId="1" xfId="4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0" fillId="0" borderId="6" xfId="4" applyFont="1" applyFill="1" applyBorder="1" applyAlignment="1">
      <alignment horizontal="center" vertical="center" wrapText="1"/>
    </xf>
    <xf numFmtId="167" fontId="4" fillId="0" borderId="7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2" fontId="3" fillId="0" borderId="0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2" fontId="3" fillId="0" borderId="2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166" fontId="4" fillId="0" borderId="7" xfId="3" applyNumberFormat="1" applyFont="1" applyFill="1" applyBorder="1" applyAlignment="1">
      <alignment horizontal="center" vertical="top" wrapText="1"/>
    </xf>
    <xf numFmtId="2" fontId="4" fillId="0" borderId="5" xfId="3" applyNumberFormat="1" applyFont="1" applyFill="1" applyBorder="1" applyAlignment="1">
      <alignment horizontal="center" vertical="top" wrapText="1"/>
    </xf>
    <xf numFmtId="2" fontId="4" fillId="0" borderId="7" xfId="3" applyNumberFormat="1" applyFont="1" applyFill="1" applyBorder="1" applyAlignment="1">
      <alignment horizontal="center" vertical="top" wrapText="1"/>
    </xf>
    <xf numFmtId="166" fontId="3" fillId="0" borderId="0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Fill="1" applyBorder="1" applyAlignment="1">
      <alignment horizontal="center" vertical="center" wrapText="1"/>
    </xf>
    <xf numFmtId="2" fontId="3" fillId="0" borderId="0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2" fontId="3" fillId="0" borderId="6" xfId="3" applyNumberFormat="1" applyFont="1" applyFill="1" applyBorder="1" applyAlignment="1">
      <alignment horizontal="center" vertical="center" wrapText="1"/>
    </xf>
    <xf numFmtId="2" fontId="3" fillId="0" borderId="4" xfId="3" applyNumberFormat="1" applyFont="1" applyFill="1" applyBorder="1" applyAlignment="1">
      <alignment horizontal="center" vertical="center" wrapText="1"/>
    </xf>
    <xf numFmtId="2" fontId="3" fillId="0" borderId="2" xfId="3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3" fillId="0" borderId="1" xfId="5" applyFont="1" applyFill="1" applyBorder="1" applyAlignment="1">
      <alignment horizontal="center" vertical="center"/>
    </xf>
    <xf numFmtId="166" fontId="3" fillId="0" borderId="1" xfId="5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2" fontId="4" fillId="0" borderId="1" xfId="5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3">
    <cellStyle name="20% - Акцент1 2" xfId="15"/>
    <cellStyle name="20% - Акцент2 2" xfId="19"/>
    <cellStyle name="20% - Акцент3 2" xfId="9"/>
    <cellStyle name="20% - Акцент4 2" xfId="17"/>
    <cellStyle name="20% - Акцент5 2" xfId="14"/>
    <cellStyle name="20% - Акцент6 2" xfId="13"/>
    <cellStyle name="40% - Акцент1 2" xfId="12"/>
    <cellStyle name="40% - Акцент2 2" xfId="16"/>
    <cellStyle name="40% - Акцент3 2" xfId="18"/>
    <cellStyle name="40% - Акцент4 2" xfId="11"/>
    <cellStyle name="40% - Акцент5 2" xfId="20"/>
    <cellStyle name="40% - Акцент6 2" xfId="21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Comma" xfId="1" builtinId="3"/>
    <cellStyle name="Comma 2" xfId="8"/>
    <cellStyle name="Hyperlink_Sindisis#15_metali_4_sarTuliani" xfId="43"/>
    <cellStyle name="Normal" xfId="0" builtinId="0"/>
    <cellStyle name="Normal 10" xfId="2"/>
    <cellStyle name="Normal_senaki keTilmowyoba" xfId="3"/>
    <cellStyle name="Normal_senaki keTilmowyoba_xarj-va keTilmowyobis" xfId="4"/>
    <cellStyle name="Style 1" xfId="6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44"/>
    <cellStyle name="Вывод 2" xfId="48"/>
    <cellStyle name="Вычисление 2" xfId="35"/>
    <cellStyle name="Заголовок 1 2" xfId="39"/>
    <cellStyle name="Заголовок 2 2" xfId="40"/>
    <cellStyle name="Заголовок 3 2" xfId="41"/>
    <cellStyle name="Заголовок 4 2" xfId="42"/>
    <cellStyle name="Итог 2" xfId="50"/>
    <cellStyle name="Контрольная ячейка 2" xfId="36"/>
    <cellStyle name="Название 2" xfId="49"/>
    <cellStyle name="Нейтральный 2" xfId="46"/>
    <cellStyle name="Обычный 2" xfId="7"/>
    <cellStyle name="Обычный 3" xfId="10"/>
    <cellStyle name="Обычный_Лист1" xfId="5"/>
    <cellStyle name="Плохой 2" xfId="34"/>
    <cellStyle name="Пояснение 2" xfId="37"/>
    <cellStyle name="Примечание 2" xfId="47"/>
    <cellStyle name="Связанная ячейка 2" xfId="45"/>
    <cellStyle name="Текст предупреждения 2" xfId="51"/>
    <cellStyle name="Финансовый 2" xfId="52"/>
    <cellStyle name="Хороший 2" xfId="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19</xdr:row>
      <xdr:rowOff>0</xdr:rowOff>
    </xdr:from>
    <xdr:to>
      <xdr:col>2</xdr:col>
      <xdr:colOff>801243</xdr:colOff>
      <xdr:row>19</xdr:row>
      <xdr:rowOff>65151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1704975" y="162972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19</xdr:row>
      <xdr:rowOff>0</xdr:rowOff>
    </xdr:from>
    <xdr:to>
      <xdr:col>2</xdr:col>
      <xdr:colOff>801243</xdr:colOff>
      <xdr:row>19</xdr:row>
      <xdr:rowOff>65151</xdr:rowOff>
    </xdr:to>
    <xdr:sp macro="" textlink="">
      <xdr:nvSpPr>
        <xdr:cNvPr id="3" name="Text Box 108"/>
        <xdr:cNvSpPr txBox="1">
          <a:spLocks noChangeArrowheads="1"/>
        </xdr:cNvSpPr>
      </xdr:nvSpPr>
      <xdr:spPr bwMode="auto">
        <a:xfrm>
          <a:off x="1704975" y="162972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19</xdr:row>
      <xdr:rowOff>0</xdr:rowOff>
    </xdr:from>
    <xdr:to>
      <xdr:col>2</xdr:col>
      <xdr:colOff>801243</xdr:colOff>
      <xdr:row>19</xdr:row>
      <xdr:rowOff>1524</xdr:rowOff>
    </xdr:to>
    <xdr:sp macro="" textlink="">
      <xdr:nvSpPr>
        <xdr:cNvPr id="4" name="Text Box 107"/>
        <xdr:cNvSpPr txBox="1">
          <a:spLocks noChangeArrowheads="1"/>
        </xdr:cNvSpPr>
      </xdr:nvSpPr>
      <xdr:spPr bwMode="auto">
        <a:xfrm>
          <a:off x="1704975" y="162972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19</xdr:row>
      <xdr:rowOff>0</xdr:rowOff>
    </xdr:from>
    <xdr:to>
      <xdr:col>2</xdr:col>
      <xdr:colOff>801243</xdr:colOff>
      <xdr:row>19</xdr:row>
      <xdr:rowOff>1524</xdr:rowOff>
    </xdr:to>
    <xdr:sp macro="" textlink="">
      <xdr:nvSpPr>
        <xdr:cNvPr id="5" name="Text Box 108"/>
        <xdr:cNvSpPr txBox="1">
          <a:spLocks noChangeArrowheads="1"/>
        </xdr:cNvSpPr>
      </xdr:nvSpPr>
      <xdr:spPr bwMode="auto">
        <a:xfrm>
          <a:off x="1704975" y="162972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19</xdr:row>
      <xdr:rowOff>0</xdr:rowOff>
    </xdr:from>
    <xdr:to>
      <xdr:col>2</xdr:col>
      <xdr:colOff>801243</xdr:colOff>
      <xdr:row>19</xdr:row>
      <xdr:rowOff>1524</xdr:rowOff>
    </xdr:to>
    <xdr:sp macro="" textlink="">
      <xdr:nvSpPr>
        <xdr:cNvPr id="6" name="Text Box 107"/>
        <xdr:cNvSpPr txBox="1">
          <a:spLocks noChangeArrowheads="1"/>
        </xdr:cNvSpPr>
      </xdr:nvSpPr>
      <xdr:spPr bwMode="auto">
        <a:xfrm>
          <a:off x="1704975" y="162972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19</xdr:row>
      <xdr:rowOff>0</xdr:rowOff>
    </xdr:from>
    <xdr:to>
      <xdr:col>2</xdr:col>
      <xdr:colOff>801243</xdr:colOff>
      <xdr:row>19</xdr:row>
      <xdr:rowOff>1524</xdr:rowOff>
    </xdr:to>
    <xdr:sp macro="" textlink="">
      <xdr:nvSpPr>
        <xdr:cNvPr id="7" name="Text Box 108"/>
        <xdr:cNvSpPr txBox="1">
          <a:spLocks noChangeArrowheads="1"/>
        </xdr:cNvSpPr>
      </xdr:nvSpPr>
      <xdr:spPr bwMode="auto">
        <a:xfrm>
          <a:off x="1704975" y="1629727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26</xdr:row>
      <xdr:rowOff>0</xdr:rowOff>
    </xdr:from>
    <xdr:to>
      <xdr:col>2</xdr:col>
      <xdr:colOff>801243</xdr:colOff>
      <xdr:row>26</xdr:row>
      <xdr:rowOff>65151</xdr:rowOff>
    </xdr:to>
    <xdr:sp macro="" textlink="">
      <xdr:nvSpPr>
        <xdr:cNvPr id="8" name="Text Box 107"/>
        <xdr:cNvSpPr txBox="1">
          <a:spLocks noChangeArrowheads="1"/>
        </xdr:cNvSpPr>
      </xdr:nvSpPr>
      <xdr:spPr bwMode="auto">
        <a:xfrm>
          <a:off x="1704975" y="216693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26</xdr:row>
      <xdr:rowOff>0</xdr:rowOff>
    </xdr:from>
    <xdr:to>
      <xdr:col>2</xdr:col>
      <xdr:colOff>801243</xdr:colOff>
      <xdr:row>26</xdr:row>
      <xdr:rowOff>65151</xdr:rowOff>
    </xdr:to>
    <xdr:sp macro="" textlink="">
      <xdr:nvSpPr>
        <xdr:cNvPr id="9" name="Text Box 108"/>
        <xdr:cNvSpPr txBox="1">
          <a:spLocks noChangeArrowheads="1"/>
        </xdr:cNvSpPr>
      </xdr:nvSpPr>
      <xdr:spPr bwMode="auto">
        <a:xfrm>
          <a:off x="1704975" y="21669375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26</xdr:row>
      <xdr:rowOff>57150</xdr:rowOff>
    </xdr:from>
    <xdr:to>
      <xdr:col>2</xdr:col>
      <xdr:colOff>801243</xdr:colOff>
      <xdr:row>26</xdr:row>
      <xdr:rowOff>58674</xdr:rowOff>
    </xdr:to>
    <xdr:sp macro="" textlink="">
      <xdr:nvSpPr>
        <xdr:cNvPr id="10" name="Text Box 107"/>
        <xdr:cNvSpPr txBox="1">
          <a:spLocks noChangeArrowheads="1"/>
        </xdr:cNvSpPr>
      </xdr:nvSpPr>
      <xdr:spPr bwMode="auto">
        <a:xfrm>
          <a:off x="1704975" y="217265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26</xdr:row>
      <xdr:rowOff>57150</xdr:rowOff>
    </xdr:from>
    <xdr:to>
      <xdr:col>2</xdr:col>
      <xdr:colOff>801243</xdr:colOff>
      <xdr:row>26</xdr:row>
      <xdr:rowOff>58674</xdr:rowOff>
    </xdr:to>
    <xdr:sp macro="" textlink="">
      <xdr:nvSpPr>
        <xdr:cNvPr id="11" name="Text Box 108"/>
        <xdr:cNvSpPr txBox="1">
          <a:spLocks noChangeArrowheads="1"/>
        </xdr:cNvSpPr>
      </xdr:nvSpPr>
      <xdr:spPr bwMode="auto">
        <a:xfrm>
          <a:off x="1704975" y="217265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26</xdr:row>
      <xdr:rowOff>57150</xdr:rowOff>
    </xdr:from>
    <xdr:to>
      <xdr:col>2</xdr:col>
      <xdr:colOff>801243</xdr:colOff>
      <xdr:row>26</xdr:row>
      <xdr:rowOff>58674</xdr:rowOff>
    </xdr:to>
    <xdr:sp macro="" textlink="">
      <xdr:nvSpPr>
        <xdr:cNvPr id="12" name="Text Box 107"/>
        <xdr:cNvSpPr txBox="1">
          <a:spLocks noChangeArrowheads="1"/>
        </xdr:cNvSpPr>
      </xdr:nvSpPr>
      <xdr:spPr bwMode="auto">
        <a:xfrm>
          <a:off x="1704975" y="217265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26</xdr:row>
      <xdr:rowOff>57150</xdr:rowOff>
    </xdr:from>
    <xdr:to>
      <xdr:col>2</xdr:col>
      <xdr:colOff>801243</xdr:colOff>
      <xdr:row>26</xdr:row>
      <xdr:rowOff>58674</xdr:rowOff>
    </xdr:to>
    <xdr:sp macro="" textlink="">
      <xdr:nvSpPr>
        <xdr:cNvPr id="13" name="Text Box 108"/>
        <xdr:cNvSpPr txBox="1">
          <a:spLocks noChangeArrowheads="1"/>
        </xdr:cNvSpPr>
      </xdr:nvSpPr>
      <xdr:spPr bwMode="auto">
        <a:xfrm>
          <a:off x="1704975" y="21726525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27</xdr:row>
      <xdr:rowOff>0</xdr:rowOff>
    </xdr:from>
    <xdr:to>
      <xdr:col>2</xdr:col>
      <xdr:colOff>801243</xdr:colOff>
      <xdr:row>27</xdr:row>
      <xdr:rowOff>133350</xdr:rowOff>
    </xdr:to>
    <xdr:sp macro="" textlink="">
      <xdr:nvSpPr>
        <xdr:cNvPr id="14" name="Text Box 107"/>
        <xdr:cNvSpPr txBox="1">
          <a:spLocks noChangeArrowheads="1"/>
        </xdr:cNvSpPr>
      </xdr:nvSpPr>
      <xdr:spPr bwMode="auto">
        <a:xfrm>
          <a:off x="1704975" y="27336750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27</xdr:row>
      <xdr:rowOff>0</xdr:rowOff>
    </xdr:from>
    <xdr:to>
      <xdr:col>2</xdr:col>
      <xdr:colOff>801243</xdr:colOff>
      <xdr:row>27</xdr:row>
      <xdr:rowOff>133350</xdr:rowOff>
    </xdr:to>
    <xdr:sp macro="" textlink="">
      <xdr:nvSpPr>
        <xdr:cNvPr id="15" name="Text Box 108"/>
        <xdr:cNvSpPr txBox="1">
          <a:spLocks noChangeArrowheads="1"/>
        </xdr:cNvSpPr>
      </xdr:nvSpPr>
      <xdr:spPr bwMode="auto">
        <a:xfrm>
          <a:off x="1704975" y="27336750"/>
          <a:ext cx="1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62103</xdr:rowOff>
    </xdr:to>
    <xdr:sp macro="" textlink="">
      <xdr:nvSpPr>
        <xdr:cNvPr id="16" name="Text Box 107"/>
        <xdr:cNvSpPr txBox="1">
          <a:spLocks noChangeArrowheads="1"/>
        </xdr:cNvSpPr>
      </xdr:nvSpPr>
      <xdr:spPr bwMode="auto">
        <a:xfrm>
          <a:off x="1704975" y="314325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62103</xdr:rowOff>
    </xdr:to>
    <xdr:sp macro="" textlink="">
      <xdr:nvSpPr>
        <xdr:cNvPr id="17" name="Text Box 108"/>
        <xdr:cNvSpPr txBox="1">
          <a:spLocks noChangeArrowheads="1"/>
        </xdr:cNvSpPr>
      </xdr:nvSpPr>
      <xdr:spPr bwMode="auto">
        <a:xfrm>
          <a:off x="1704975" y="314325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62103</xdr:rowOff>
    </xdr:to>
    <xdr:sp macro="" textlink="">
      <xdr:nvSpPr>
        <xdr:cNvPr id="18" name="Text Box 107"/>
        <xdr:cNvSpPr txBox="1">
          <a:spLocks noChangeArrowheads="1"/>
        </xdr:cNvSpPr>
      </xdr:nvSpPr>
      <xdr:spPr bwMode="auto">
        <a:xfrm>
          <a:off x="1704975" y="314325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62103</xdr:rowOff>
    </xdr:to>
    <xdr:sp macro="" textlink="">
      <xdr:nvSpPr>
        <xdr:cNvPr id="19" name="Text Box 108"/>
        <xdr:cNvSpPr txBox="1">
          <a:spLocks noChangeArrowheads="1"/>
        </xdr:cNvSpPr>
      </xdr:nvSpPr>
      <xdr:spPr bwMode="auto">
        <a:xfrm>
          <a:off x="1704975" y="31432500"/>
          <a:ext cx="1143" cy="4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60960</xdr:rowOff>
    </xdr:to>
    <xdr:sp macro="" textlink="">
      <xdr:nvSpPr>
        <xdr:cNvPr id="20" name="Text Box 107"/>
        <xdr:cNvSpPr txBox="1">
          <a:spLocks noChangeArrowheads="1"/>
        </xdr:cNvSpPr>
      </xdr:nvSpPr>
      <xdr:spPr bwMode="auto">
        <a:xfrm>
          <a:off x="1704975" y="314325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60960</xdr:rowOff>
    </xdr:to>
    <xdr:sp macro="" textlink="">
      <xdr:nvSpPr>
        <xdr:cNvPr id="21" name="Text Box 108"/>
        <xdr:cNvSpPr txBox="1">
          <a:spLocks noChangeArrowheads="1"/>
        </xdr:cNvSpPr>
      </xdr:nvSpPr>
      <xdr:spPr bwMode="auto">
        <a:xfrm>
          <a:off x="1704975" y="314325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60960</xdr:rowOff>
    </xdr:to>
    <xdr:sp macro="" textlink="">
      <xdr:nvSpPr>
        <xdr:cNvPr id="22" name="Text Box 107"/>
        <xdr:cNvSpPr txBox="1">
          <a:spLocks noChangeArrowheads="1"/>
        </xdr:cNvSpPr>
      </xdr:nvSpPr>
      <xdr:spPr bwMode="auto">
        <a:xfrm>
          <a:off x="1704975" y="314325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38</xdr:row>
      <xdr:rowOff>57150</xdr:rowOff>
    </xdr:from>
    <xdr:to>
      <xdr:col>2</xdr:col>
      <xdr:colOff>801243</xdr:colOff>
      <xdr:row>38</xdr:row>
      <xdr:rowOff>60960</xdr:rowOff>
    </xdr:to>
    <xdr:sp macro="" textlink="">
      <xdr:nvSpPr>
        <xdr:cNvPr id="23" name="Text Box 108"/>
        <xdr:cNvSpPr txBox="1">
          <a:spLocks noChangeArrowheads="1"/>
        </xdr:cNvSpPr>
      </xdr:nvSpPr>
      <xdr:spPr bwMode="auto">
        <a:xfrm>
          <a:off x="1704975" y="31432500"/>
          <a:ext cx="1143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65151</xdr:rowOff>
    </xdr:to>
    <xdr:sp macro="" textlink="">
      <xdr:nvSpPr>
        <xdr:cNvPr id="24" name="Text Box 107"/>
        <xdr:cNvSpPr txBox="1">
          <a:spLocks noChangeArrowheads="1"/>
        </xdr:cNvSpPr>
      </xdr:nvSpPr>
      <xdr:spPr bwMode="auto">
        <a:xfrm>
          <a:off x="1704975" y="316039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65151</xdr:rowOff>
    </xdr:to>
    <xdr:sp macro="" textlink="">
      <xdr:nvSpPr>
        <xdr:cNvPr id="25" name="Text Box 108"/>
        <xdr:cNvSpPr txBox="1">
          <a:spLocks noChangeArrowheads="1"/>
        </xdr:cNvSpPr>
      </xdr:nvSpPr>
      <xdr:spPr bwMode="auto">
        <a:xfrm>
          <a:off x="1704975" y="316039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1524</xdr:rowOff>
    </xdr:to>
    <xdr:sp macro="" textlink="">
      <xdr:nvSpPr>
        <xdr:cNvPr id="26" name="Text Box 107"/>
        <xdr:cNvSpPr txBox="1">
          <a:spLocks noChangeArrowheads="1"/>
        </xdr:cNvSpPr>
      </xdr:nvSpPr>
      <xdr:spPr bwMode="auto">
        <a:xfrm>
          <a:off x="1704975" y="316039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1524</xdr:rowOff>
    </xdr:to>
    <xdr:sp macro="" textlink="">
      <xdr:nvSpPr>
        <xdr:cNvPr id="27" name="Text Box 108"/>
        <xdr:cNvSpPr txBox="1">
          <a:spLocks noChangeArrowheads="1"/>
        </xdr:cNvSpPr>
      </xdr:nvSpPr>
      <xdr:spPr bwMode="auto">
        <a:xfrm>
          <a:off x="1704975" y="316039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1246632</xdr:colOff>
      <xdr:row>39</xdr:row>
      <xdr:rowOff>65151</xdr:rowOff>
    </xdr:to>
    <xdr:sp macro="" textlink="">
      <xdr:nvSpPr>
        <xdr:cNvPr id="28" name="Text Box 107"/>
        <xdr:cNvSpPr txBox="1">
          <a:spLocks noChangeArrowheads="1"/>
        </xdr:cNvSpPr>
      </xdr:nvSpPr>
      <xdr:spPr bwMode="auto">
        <a:xfrm>
          <a:off x="1704975" y="316039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1246632</xdr:colOff>
      <xdr:row>39</xdr:row>
      <xdr:rowOff>65151</xdr:rowOff>
    </xdr:to>
    <xdr:sp macro="" textlink="">
      <xdr:nvSpPr>
        <xdr:cNvPr id="29" name="Text Box 108"/>
        <xdr:cNvSpPr txBox="1">
          <a:spLocks noChangeArrowheads="1"/>
        </xdr:cNvSpPr>
      </xdr:nvSpPr>
      <xdr:spPr bwMode="auto">
        <a:xfrm>
          <a:off x="1704975" y="31603950"/>
          <a:ext cx="446532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1246632</xdr:colOff>
      <xdr:row>39</xdr:row>
      <xdr:rowOff>1524</xdr:rowOff>
    </xdr:to>
    <xdr:sp macro="" textlink="">
      <xdr:nvSpPr>
        <xdr:cNvPr id="30" name="Text Box 107"/>
        <xdr:cNvSpPr txBox="1">
          <a:spLocks noChangeArrowheads="1"/>
        </xdr:cNvSpPr>
      </xdr:nvSpPr>
      <xdr:spPr bwMode="auto">
        <a:xfrm>
          <a:off x="1704975" y="316039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1246632</xdr:colOff>
      <xdr:row>39</xdr:row>
      <xdr:rowOff>1524</xdr:rowOff>
    </xdr:to>
    <xdr:sp macro="" textlink="">
      <xdr:nvSpPr>
        <xdr:cNvPr id="31" name="Text Box 108"/>
        <xdr:cNvSpPr txBox="1">
          <a:spLocks noChangeArrowheads="1"/>
        </xdr:cNvSpPr>
      </xdr:nvSpPr>
      <xdr:spPr bwMode="auto">
        <a:xfrm>
          <a:off x="1704975" y="31603950"/>
          <a:ext cx="446532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65151</xdr:rowOff>
    </xdr:to>
    <xdr:sp macro="" textlink="">
      <xdr:nvSpPr>
        <xdr:cNvPr id="32" name="Text Box 107"/>
        <xdr:cNvSpPr txBox="1">
          <a:spLocks noChangeArrowheads="1"/>
        </xdr:cNvSpPr>
      </xdr:nvSpPr>
      <xdr:spPr bwMode="auto">
        <a:xfrm>
          <a:off x="1704975" y="316039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65151</xdr:rowOff>
    </xdr:to>
    <xdr:sp macro="" textlink="">
      <xdr:nvSpPr>
        <xdr:cNvPr id="33" name="Text Box 108"/>
        <xdr:cNvSpPr txBox="1">
          <a:spLocks noChangeArrowheads="1"/>
        </xdr:cNvSpPr>
      </xdr:nvSpPr>
      <xdr:spPr bwMode="auto">
        <a:xfrm>
          <a:off x="1704975" y="316039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1524</xdr:rowOff>
    </xdr:to>
    <xdr:sp macro="" textlink="">
      <xdr:nvSpPr>
        <xdr:cNvPr id="34" name="Text Box 107"/>
        <xdr:cNvSpPr txBox="1">
          <a:spLocks noChangeArrowheads="1"/>
        </xdr:cNvSpPr>
      </xdr:nvSpPr>
      <xdr:spPr bwMode="auto">
        <a:xfrm>
          <a:off x="1704975" y="316039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1524</xdr:rowOff>
    </xdr:to>
    <xdr:sp macro="" textlink="">
      <xdr:nvSpPr>
        <xdr:cNvPr id="35" name="Text Box 108"/>
        <xdr:cNvSpPr txBox="1">
          <a:spLocks noChangeArrowheads="1"/>
        </xdr:cNvSpPr>
      </xdr:nvSpPr>
      <xdr:spPr bwMode="auto">
        <a:xfrm>
          <a:off x="1704975" y="316039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65151</xdr:rowOff>
    </xdr:to>
    <xdr:sp macro="" textlink="">
      <xdr:nvSpPr>
        <xdr:cNvPr id="36" name="Text Box 107"/>
        <xdr:cNvSpPr txBox="1">
          <a:spLocks noChangeArrowheads="1"/>
        </xdr:cNvSpPr>
      </xdr:nvSpPr>
      <xdr:spPr bwMode="auto">
        <a:xfrm>
          <a:off x="1704975" y="316039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65151</xdr:rowOff>
    </xdr:to>
    <xdr:sp macro="" textlink="">
      <xdr:nvSpPr>
        <xdr:cNvPr id="37" name="Text Box 108"/>
        <xdr:cNvSpPr txBox="1">
          <a:spLocks noChangeArrowheads="1"/>
        </xdr:cNvSpPr>
      </xdr:nvSpPr>
      <xdr:spPr bwMode="auto">
        <a:xfrm>
          <a:off x="1704975" y="31603950"/>
          <a:ext cx="1143" cy="65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1524</xdr:rowOff>
    </xdr:to>
    <xdr:sp macro="" textlink="">
      <xdr:nvSpPr>
        <xdr:cNvPr id="38" name="Text Box 107"/>
        <xdr:cNvSpPr txBox="1">
          <a:spLocks noChangeArrowheads="1"/>
        </xdr:cNvSpPr>
      </xdr:nvSpPr>
      <xdr:spPr bwMode="auto">
        <a:xfrm>
          <a:off x="1704975" y="316039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39</xdr:row>
      <xdr:rowOff>0</xdr:rowOff>
    </xdr:from>
    <xdr:to>
      <xdr:col>2</xdr:col>
      <xdr:colOff>801243</xdr:colOff>
      <xdr:row>39</xdr:row>
      <xdr:rowOff>1524</xdr:rowOff>
    </xdr:to>
    <xdr:sp macro="" textlink="">
      <xdr:nvSpPr>
        <xdr:cNvPr id="39" name="Text Box 108"/>
        <xdr:cNvSpPr txBox="1">
          <a:spLocks noChangeArrowheads="1"/>
        </xdr:cNvSpPr>
      </xdr:nvSpPr>
      <xdr:spPr bwMode="auto">
        <a:xfrm>
          <a:off x="1704975" y="31603950"/>
          <a:ext cx="1143" cy="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52"/>
  <sheetViews>
    <sheetView tabSelected="1" workbookViewId="0">
      <selection activeCell="F52" sqref="F52"/>
    </sheetView>
  </sheetViews>
  <sheetFormatPr defaultRowHeight="15.75"/>
  <cols>
    <col min="1" max="1" width="2.42578125" style="69" customWidth="1"/>
    <col min="2" max="2" width="11.140625" style="69" customWidth="1"/>
    <col min="3" max="3" width="38.28515625" style="69" customWidth="1"/>
    <col min="4" max="4" width="7.28515625" style="69" customWidth="1"/>
    <col min="5" max="5" width="9" style="69" customWidth="1"/>
    <col min="6" max="6" width="11.5703125" style="7" customWidth="1"/>
    <col min="7" max="7" width="8" style="69" customWidth="1"/>
    <col min="8" max="8" width="10.28515625" style="69" customWidth="1"/>
    <col min="9" max="9" width="9" style="69" customWidth="1"/>
    <col min="10" max="10" width="9.42578125" style="69" customWidth="1"/>
    <col min="11" max="11" width="8.85546875" style="69" customWidth="1"/>
    <col min="12" max="12" width="9.42578125" style="69" customWidth="1"/>
    <col min="13" max="13" width="10.5703125" style="69" customWidth="1"/>
    <col min="14" max="14" width="0.28515625" style="69" hidden="1" customWidth="1"/>
    <col min="15" max="18" width="9.140625" style="69" hidden="1" customWidth="1"/>
    <col min="19" max="16384" width="9.140625" style="69"/>
  </cols>
  <sheetData>
    <row r="1" spans="1:240" ht="52.5" customHeight="1">
      <c r="A1" s="104" t="s">
        <v>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240" ht="22.5" customHeight="1">
      <c r="A2" s="106" t="s">
        <v>64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240" ht="32.25" customHeight="1">
      <c r="A3" s="57"/>
      <c r="B3" s="6"/>
      <c r="C3" s="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40">
      <c r="A4" s="108" t="s">
        <v>10</v>
      </c>
      <c r="B4" s="110" t="s">
        <v>0</v>
      </c>
      <c r="C4" s="112" t="s">
        <v>1</v>
      </c>
      <c r="D4" s="112" t="s">
        <v>11</v>
      </c>
      <c r="E4" s="112" t="s">
        <v>2</v>
      </c>
      <c r="F4" s="112" t="s">
        <v>3</v>
      </c>
      <c r="G4" s="113" t="s">
        <v>5</v>
      </c>
      <c r="H4" s="113"/>
      <c r="I4" s="113" t="s">
        <v>4</v>
      </c>
      <c r="J4" s="113"/>
      <c r="K4" s="112" t="s">
        <v>6</v>
      </c>
      <c r="L4" s="112"/>
      <c r="M4" s="70" t="s">
        <v>7</v>
      </c>
    </row>
    <row r="5" spans="1:240" ht="31.5">
      <c r="A5" s="109"/>
      <c r="B5" s="111"/>
      <c r="C5" s="112"/>
      <c r="D5" s="112"/>
      <c r="E5" s="112"/>
      <c r="F5" s="112"/>
      <c r="G5" s="48" t="s">
        <v>54</v>
      </c>
      <c r="H5" s="49" t="s">
        <v>13</v>
      </c>
      <c r="I5" s="48" t="s">
        <v>54</v>
      </c>
      <c r="J5" s="49" t="s">
        <v>13</v>
      </c>
      <c r="K5" s="48" t="s">
        <v>54</v>
      </c>
      <c r="L5" s="49" t="s">
        <v>12</v>
      </c>
      <c r="M5" s="70" t="s">
        <v>14</v>
      </c>
    </row>
    <row r="6" spans="1:240">
      <c r="A6" s="70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70">
        <v>7</v>
      </c>
      <c r="H6" s="26">
        <v>8</v>
      </c>
      <c r="I6" s="70">
        <v>9</v>
      </c>
      <c r="J6" s="26">
        <v>10</v>
      </c>
      <c r="K6" s="70">
        <v>11</v>
      </c>
      <c r="L6" s="26">
        <v>12</v>
      </c>
      <c r="M6" s="70">
        <v>13</v>
      </c>
    </row>
    <row r="7" spans="1:240" s="51" customFormat="1" ht="16.5">
      <c r="A7" s="70"/>
      <c r="B7" s="70"/>
      <c r="C7" s="77" t="s">
        <v>36</v>
      </c>
      <c r="D7" s="70"/>
      <c r="E7" s="70"/>
      <c r="F7" s="70"/>
      <c r="G7" s="70"/>
      <c r="H7" s="70"/>
      <c r="I7" s="70"/>
      <c r="J7" s="70"/>
      <c r="K7" s="70"/>
      <c r="L7" s="70"/>
      <c r="M7" s="36"/>
    </row>
    <row r="8" spans="1:240" s="51" customFormat="1" ht="47.25">
      <c r="A8" s="50">
        <v>1</v>
      </c>
      <c r="B8" s="80" t="s">
        <v>37</v>
      </c>
      <c r="C8" s="67" t="s">
        <v>57</v>
      </c>
      <c r="D8" s="37" t="s">
        <v>9</v>
      </c>
      <c r="E8" s="4"/>
      <c r="F8" s="4">
        <v>6</v>
      </c>
      <c r="G8" s="96"/>
      <c r="H8" s="78"/>
      <c r="I8" s="96"/>
      <c r="J8" s="78"/>
      <c r="K8" s="5"/>
      <c r="L8" s="38"/>
      <c r="M8" s="96"/>
    </row>
    <row r="9" spans="1:240" s="51" customFormat="1" ht="33">
      <c r="A9" s="27"/>
      <c r="B9" s="86"/>
      <c r="C9" s="46" t="s">
        <v>58</v>
      </c>
      <c r="D9" s="41"/>
      <c r="E9" s="42"/>
      <c r="F9" s="42"/>
      <c r="G9" s="43"/>
      <c r="H9" s="43"/>
      <c r="I9" s="43"/>
      <c r="J9" s="43"/>
      <c r="K9" s="44"/>
      <c r="L9" s="44"/>
      <c r="M9" s="49"/>
    </row>
    <row r="10" spans="1:240" ht="33.75" customHeight="1">
      <c r="A10" s="116">
        <v>1</v>
      </c>
      <c r="B10" s="18" t="s">
        <v>25</v>
      </c>
      <c r="C10" s="24" t="s">
        <v>23</v>
      </c>
      <c r="D10" s="81" t="s">
        <v>26</v>
      </c>
      <c r="E10" s="25"/>
      <c r="F10" s="19">
        <v>0.30820999999999998</v>
      </c>
      <c r="G10" s="64"/>
      <c r="H10" s="59"/>
      <c r="I10" s="64"/>
      <c r="J10" s="59"/>
      <c r="K10" s="64"/>
      <c r="L10" s="60"/>
      <c r="M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240">
      <c r="A11" s="117"/>
      <c r="B11" s="20"/>
      <c r="C11" s="20" t="s">
        <v>27</v>
      </c>
      <c r="D11" s="84" t="s">
        <v>20</v>
      </c>
      <c r="E11" s="83">
        <v>33</v>
      </c>
      <c r="F11" s="58">
        <f>F10*E11</f>
        <v>10.17093</v>
      </c>
      <c r="G11" s="65"/>
      <c r="H11" s="58"/>
      <c r="I11" s="65"/>
      <c r="J11" s="58"/>
      <c r="K11" s="65"/>
      <c r="L11" s="61"/>
      <c r="M11" s="56"/>
    </row>
    <row r="12" spans="1:240">
      <c r="A12" s="117"/>
      <c r="B12" s="20"/>
      <c r="C12" s="20" t="s">
        <v>28</v>
      </c>
      <c r="D12" s="84" t="s">
        <v>21</v>
      </c>
      <c r="E12" s="83">
        <v>0.42</v>
      </c>
      <c r="F12" s="58">
        <f>E12*F10</f>
        <v>0.12944819999999999</v>
      </c>
      <c r="G12" s="65"/>
      <c r="H12" s="58"/>
      <c r="I12" s="65"/>
      <c r="J12" s="58"/>
      <c r="K12" s="85"/>
      <c r="L12" s="61"/>
      <c r="M12" s="56"/>
    </row>
    <row r="13" spans="1:240">
      <c r="A13" s="117"/>
      <c r="B13" s="20"/>
      <c r="C13" s="20" t="s">
        <v>29</v>
      </c>
      <c r="D13" s="84" t="s">
        <v>21</v>
      </c>
      <c r="E13" s="83">
        <v>2.58</v>
      </c>
      <c r="F13" s="58">
        <f>E13*F10</f>
        <v>0.79518179999999994</v>
      </c>
      <c r="G13" s="65"/>
      <c r="H13" s="58"/>
      <c r="I13" s="65"/>
      <c r="J13" s="58"/>
      <c r="K13" s="85"/>
      <c r="L13" s="61"/>
      <c r="M13" s="56"/>
    </row>
    <row r="14" spans="1:240">
      <c r="A14" s="117"/>
      <c r="B14" s="20"/>
      <c r="C14" s="20" t="s">
        <v>30</v>
      </c>
      <c r="D14" s="84" t="s">
        <v>21</v>
      </c>
      <c r="E14" s="83">
        <v>11.2</v>
      </c>
      <c r="F14" s="58">
        <f>E14*F10</f>
        <v>3.4519519999999995</v>
      </c>
      <c r="G14" s="65"/>
      <c r="H14" s="58"/>
      <c r="I14" s="65"/>
      <c r="J14" s="58"/>
      <c r="K14" s="85"/>
      <c r="L14" s="61"/>
      <c r="M14" s="56"/>
    </row>
    <row r="15" spans="1:240">
      <c r="A15" s="117"/>
      <c r="B15" s="20"/>
      <c r="C15" s="20" t="s">
        <v>31</v>
      </c>
      <c r="D15" s="84" t="s">
        <v>21</v>
      </c>
      <c r="E15" s="83">
        <v>24.8</v>
      </c>
      <c r="F15" s="58">
        <f>F10*E15</f>
        <v>7.6436079999999995</v>
      </c>
      <c r="G15" s="65"/>
      <c r="H15" s="58"/>
      <c r="I15" s="65"/>
      <c r="J15" s="58"/>
      <c r="K15" s="85"/>
      <c r="L15" s="61"/>
      <c r="M15" s="56"/>
    </row>
    <row r="16" spans="1:240" ht="31.5">
      <c r="A16" s="117"/>
      <c r="B16" s="71"/>
      <c r="C16" s="71" t="s">
        <v>24</v>
      </c>
      <c r="D16" s="65" t="s">
        <v>17</v>
      </c>
      <c r="E16" s="75">
        <v>0.53</v>
      </c>
      <c r="F16" s="58">
        <f>E16*F10</f>
        <v>0.1633513</v>
      </c>
      <c r="G16" s="65"/>
      <c r="H16" s="58"/>
      <c r="I16" s="65"/>
      <c r="J16" s="58"/>
      <c r="K16" s="65"/>
      <c r="L16" s="61"/>
      <c r="M16" s="56"/>
    </row>
    <row r="17" spans="1:13">
      <c r="A17" s="117"/>
      <c r="B17" s="71"/>
      <c r="C17" s="71" t="s">
        <v>8</v>
      </c>
      <c r="D17" s="65"/>
      <c r="E17" s="75"/>
      <c r="F17" s="58"/>
      <c r="G17" s="65"/>
      <c r="H17" s="58"/>
      <c r="I17" s="65"/>
      <c r="J17" s="58"/>
      <c r="K17" s="65"/>
      <c r="L17" s="61"/>
      <c r="M17" s="56"/>
    </row>
    <row r="18" spans="1:13" ht="18">
      <c r="A18" s="117"/>
      <c r="B18" s="82" t="s">
        <v>63</v>
      </c>
      <c r="C18" s="71" t="s">
        <v>60</v>
      </c>
      <c r="D18" s="54" t="s">
        <v>40</v>
      </c>
      <c r="E18" s="75">
        <v>121</v>
      </c>
      <c r="F18" s="58">
        <f>F10*E18</f>
        <v>37.293410000000002</v>
      </c>
      <c r="G18" s="65"/>
      <c r="H18" s="58"/>
      <c r="I18" s="103"/>
      <c r="J18" s="58"/>
      <c r="K18" s="65"/>
      <c r="L18" s="61"/>
      <c r="M18" s="56"/>
    </row>
    <row r="19" spans="1:13" ht="18">
      <c r="A19" s="118"/>
      <c r="B19" s="72"/>
      <c r="C19" s="72" t="s">
        <v>19</v>
      </c>
      <c r="D19" s="17" t="s">
        <v>40</v>
      </c>
      <c r="E19" s="76">
        <v>20</v>
      </c>
      <c r="F19" s="62">
        <f>F10*E19</f>
        <v>6.1641999999999992</v>
      </c>
      <c r="G19" s="66"/>
      <c r="H19" s="62"/>
      <c r="I19" s="66"/>
      <c r="J19" s="62"/>
      <c r="K19" s="66"/>
      <c r="L19" s="63"/>
      <c r="M19" s="56"/>
    </row>
    <row r="20" spans="1:13" s="51" customFormat="1" ht="86.25" customHeight="1">
      <c r="A20" s="113">
        <v>2</v>
      </c>
      <c r="B20" s="9" t="s">
        <v>46</v>
      </c>
      <c r="C20" s="10" t="s">
        <v>61</v>
      </c>
      <c r="D20" s="11" t="s">
        <v>26</v>
      </c>
      <c r="E20" s="12"/>
      <c r="F20" s="47">
        <f>F10</f>
        <v>0.30820999999999998</v>
      </c>
      <c r="G20" s="88"/>
      <c r="H20" s="89"/>
      <c r="I20" s="88"/>
      <c r="J20" s="89"/>
      <c r="K20" s="88"/>
      <c r="L20" s="88"/>
      <c r="M20" s="49"/>
    </row>
    <row r="21" spans="1:13" s="51" customFormat="1">
      <c r="A21" s="113"/>
      <c r="B21" s="13"/>
      <c r="C21" s="79" t="s">
        <v>27</v>
      </c>
      <c r="D21" s="80" t="s">
        <v>20</v>
      </c>
      <c r="E21" s="52">
        <f>37.5-0.07*2</f>
        <v>37.36</v>
      </c>
      <c r="F21" s="90">
        <f>E21*F20</f>
        <v>11.514725599999998</v>
      </c>
      <c r="G21" s="91"/>
      <c r="H21" s="92"/>
      <c r="I21" s="91"/>
      <c r="J21" s="92"/>
      <c r="K21" s="91"/>
      <c r="L21" s="91"/>
      <c r="M21" s="49"/>
    </row>
    <row r="22" spans="1:13" s="51" customFormat="1">
      <c r="A22" s="113"/>
      <c r="B22" s="8" t="s">
        <v>47</v>
      </c>
      <c r="C22" s="79" t="s">
        <v>32</v>
      </c>
      <c r="D22" s="80" t="s">
        <v>21</v>
      </c>
      <c r="E22" s="52">
        <v>3.02</v>
      </c>
      <c r="F22" s="90">
        <f>E22*F20</f>
        <v>0.9307941999999999</v>
      </c>
      <c r="G22" s="91"/>
      <c r="H22" s="92"/>
      <c r="I22" s="91"/>
      <c r="J22" s="92"/>
      <c r="K22" s="91"/>
      <c r="L22" s="91"/>
      <c r="M22" s="49"/>
    </row>
    <row r="23" spans="1:13" s="51" customFormat="1">
      <c r="A23" s="113"/>
      <c r="B23" s="79" t="s">
        <v>44</v>
      </c>
      <c r="C23" s="14" t="s">
        <v>33</v>
      </c>
      <c r="D23" s="80" t="s">
        <v>21</v>
      </c>
      <c r="E23" s="52">
        <v>3.7</v>
      </c>
      <c r="F23" s="90">
        <f>E23*F20</f>
        <v>1.140377</v>
      </c>
      <c r="G23" s="91"/>
      <c r="H23" s="92"/>
      <c r="I23" s="91"/>
      <c r="J23" s="92"/>
      <c r="K23" s="91"/>
      <c r="L23" s="91"/>
      <c r="M23" s="49"/>
    </row>
    <row r="24" spans="1:13" s="51" customFormat="1">
      <c r="A24" s="113"/>
      <c r="B24" s="79" t="s">
        <v>45</v>
      </c>
      <c r="C24" s="14" t="s">
        <v>34</v>
      </c>
      <c r="D24" s="80" t="s">
        <v>21</v>
      </c>
      <c r="E24" s="52">
        <v>11.1</v>
      </c>
      <c r="F24" s="90">
        <f>E24*F20</f>
        <v>3.4211309999999999</v>
      </c>
      <c r="G24" s="91"/>
      <c r="H24" s="92"/>
      <c r="I24" s="91"/>
      <c r="J24" s="92"/>
      <c r="K24" s="91"/>
      <c r="L24" s="91"/>
      <c r="M24" s="49"/>
    </row>
    <row r="25" spans="1:13" s="51" customFormat="1">
      <c r="A25" s="113"/>
      <c r="B25" s="79"/>
      <c r="C25" s="14" t="s">
        <v>35</v>
      </c>
      <c r="D25" s="80" t="s">
        <v>15</v>
      </c>
      <c r="E25" s="52">
        <v>2.2999999999999998</v>
      </c>
      <c r="F25" s="90">
        <f>E25*F20</f>
        <v>0.70888299999999993</v>
      </c>
      <c r="G25" s="91"/>
      <c r="H25" s="92"/>
      <c r="I25" s="91"/>
      <c r="J25" s="92"/>
      <c r="K25" s="91"/>
      <c r="L25" s="91"/>
      <c r="M25" s="49"/>
    </row>
    <row r="26" spans="1:13" s="51" customFormat="1" ht="31.5">
      <c r="A26" s="113"/>
      <c r="B26" s="79" t="s">
        <v>48</v>
      </c>
      <c r="C26" s="15" t="s">
        <v>49</v>
      </c>
      <c r="D26" s="80" t="s">
        <v>38</v>
      </c>
      <c r="E26" s="52">
        <v>121.6</v>
      </c>
      <c r="F26" s="90">
        <f>E26*F20</f>
        <v>37.478335999999999</v>
      </c>
      <c r="G26" s="91"/>
      <c r="H26" s="92"/>
      <c r="I26" s="91"/>
      <c r="J26" s="92"/>
      <c r="K26" s="91"/>
      <c r="L26" s="91"/>
      <c r="M26" s="49"/>
    </row>
    <row r="27" spans="1:13" s="51" customFormat="1" ht="17.25" customHeight="1">
      <c r="A27" s="113"/>
      <c r="B27" s="3"/>
      <c r="C27" s="16" t="s">
        <v>43</v>
      </c>
      <c r="D27" s="80" t="s">
        <v>15</v>
      </c>
      <c r="E27" s="53">
        <f>14.5-0.2</f>
        <v>14.3</v>
      </c>
      <c r="F27" s="93">
        <f>E27*F20</f>
        <v>4.4074030000000004</v>
      </c>
      <c r="G27" s="94"/>
      <c r="H27" s="95"/>
      <c r="I27" s="94"/>
      <c r="J27" s="95"/>
      <c r="K27" s="94"/>
      <c r="L27" s="94"/>
      <c r="M27" s="49"/>
    </row>
    <row r="28" spans="1:13" s="30" customFormat="1" ht="36" customHeight="1">
      <c r="A28" s="70"/>
      <c r="B28" s="79"/>
      <c r="C28" s="28" t="s">
        <v>59</v>
      </c>
      <c r="D28" s="80"/>
      <c r="E28" s="52"/>
      <c r="F28" s="90"/>
      <c r="G28" s="91"/>
      <c r="H28" s="92"/>
      <c r="I28" s="91"/>
      <c r="J28" s="92"/>
      <c r="K28" s="91"/>
      <c r="L28" s="91"/>
      <c r="M28" s="29"/>
    </row>
    <row r="29" spans="1:13" s="30" customFormat="1" ht="33.75" customHeight="1">
      <c r="A29" s="113">
        <v>1</v>
      </c>
      <c r="B29" s="9" t="s">
        <v>55</v>
      </c>
      <c r="C29" s="21" t="s">
        <v>23</v>
      </c>
      <c r="D29" s="81" t="s">
        <v>50</v>
      </c>
      <c r="E29" s="31"/>
      <c r="F29" s="32">
        <v>0.64</v>
      </c>
      <c r="G29" s="33"/>
      <c r="H29" s="34"/>
      <c r="I29" s="33"/>
      <c r="J29" s="34"/>
      <c r="K29" s="33"/>
      <c r="L29" s="33"/>
      <c r="M29" s="49"/>
    </row>
    <row r="30" spans="1:13" s="30" customFormat="1">
      <c r="A30" s="113"/>
      <c r="B30" s="82"/>
      <c r="C30" s="83" t="s">
        <v>27</v>
      </c>
      <c r="D30" s="84" t="s">
        <v>20</v>
      </c>
      <c r="E30" s="52">
        <f>25.6-0.57*2</f>
        <v>24.46</v>
      </c>
      <c r="F30" s="90">
        <f>E30*F29</f>
        <v>15.654400000000001</v>
      </c>
      <c r="G30" s="91"/>
      <c r="H30" s="92"/>
      <c r="I30" s="91"/>
      <c r="J30" s="92"/>
      <c r="K30" s="91"/>
      <c r="L30" s="91"/>
      <c r="M30" s="49"/>
    </row>
    <row r="31" spans="1:13" s="30" customFormat="1">
      <c r="A31" s="113"/>
      <c r="B31" s="82" t="s">
        <v>44</v>
      </c>
      <c r="C31" s="83" t="s">
        <v>30</v>
      </c>
      <c r="D31" s="84" t="s">
        <v>21</v>
      </c>
      <c r="E31" s="52">
        <v>1.46</v>
      </c>
      <c r="F31" s="90">
        <f>E31*F29</f>
        <v>0.93440000000000001</v>
      </c>
      <c r="G31" s="91"/>
      <c r="H31" s="92"/>
      <c r="I31" s="91"/>
      <c r="J31" s="92"/>
      <c r="K31" s="91"/>
      <c r="L31" s="91"/>
      <c r="M31" s="49"/>
    </row>
    <row r="32" spans="1:13" s="30" customFormat="1" ht="18">
      <c r="A32" s="113"/>
      <c r="B32" s="82" t="s">
        <v>56</v>
      </c>
      <c r="C32" s="83" t="s">
        <v>22</v>
      </c>
      <c r="D32" s="84" t="s">
        <v>40</v>
      </c>
      <c r="E32" s="52">
        <f>17.4-1.35*2</f>
        <v>14.7</v>
      </c>
      <c r="F32" s="90">
        <f>E32*F29</f>
        <v>9.4079999999999995</v>
      </c>
      <c r="G32" s="91"/>
      <c r="H32" s="92"/>
      <c r="I32" s="91"/>
      <c r="J32" s="92"/>
      <c r="K32" s="91"/>
      <c r="L32" s="91"/>
      <c r="M32" s="49"/>
    </row>
    <row r="33" spans="1:13" s="30" customFormat="1">
      <c r="A33" s="113"/>
      <c r="B33" s="82" t="s">
        <v>41</v>
      </c>
      <c r="C33" s="83" t="s">
        <v>42</v>
      </c>
      <c r="D33" s="84" t="s">
        <v>21</v>
      </c>
      <c r="E33" s="52">
        <v>0.55000000000000004</v>
      </c>
      <c r="F33" s="90">
        <f>E33*F29</f>
        <v>0.35200000000000004</v>
      </c>
      <c r="G33" s="91"/>
      <c r="H33" s="92"/>
      <c r="I33" s="91"/>
      <c r="J33" s="92"/>
      <c r="K33" s="91"/>
      <c r="L33" s="91"/>
      <c r="M33" s="49"/>
    </row>
    <row r="34" spans="1:13" s="30" customFormat="1" ht="21.75" customHeight="1">
      <c r="A34" s="113"/>
      <c r="B34" s="86" t="s">
        <v>39</v>
      </c>
      <c r="C34" s="22" t="s">
        <v>19</v>
      </c>
      <c r="D34" s="23" t="s">
        <v>40</v>
      </c>
      <c r="E34" s="53">
        <v>2</v>
      </c>
      <c r="F34" s="93">
        <f>E34*F29</f>
        <v>1.28</v>
      </c>
      <c r="G34" s="94"/>
      <c r="H34" s="95"/>
      <c r="I34" s="94"/>
      <c r="J34" s="95"/>
      <c r="K34" s="94"/>
      <c r="L34" s="94"/>
      <c r="M34" s="49"/>
    </row>
    <row r="35" spans="1:13" s="30" customFormat="1" ht="98.25" customHeight="1">
      <c r="A35" s="108">
        <v>2</v>
      </c>
      <c r="B35" s="9" t="s">
        <v>51</v>
      </c>
      <c r="C35" s="10" t="s">
        <v>52</v>
      </c>
      <c r="D35" s="11" t="s">
        <v>50</v>
      </c>
      <c r="E35" s="12"/>
      <c r="F35" s="87">
        <v>0.64</v>
      </c>
      <c r="G35" s="88"/>
      <c r="H35" s="89"/>
      <c r="I35" s="88"/>
      <c r="J35" s="89"/>
      <c r="K35" s="88"/>
      <c r="L35" s="88"/>
      <c r="M35" s="49"/>
    </row>
    <row r="36" spans="1:13" s="30" customFormat="1">
      <c r="A36" s="114"/>
      <c r="B36" s="35"/>
      <c r="C36" s="79" t="s">
        <v>27</v>
      </c>
      <c r="D36" s="80" t="s">
        <v>20</v>
      </c>
      <c r="E36" s="52">
        <v>14.4</v>
      </c>
      <c r="F36" s="90">
        <f>E36*F35</f>
        <v>9.2160000000000011</v>
      </c>
      <c r="G36" s="91"/>
      <c r="H36" s="92"/>
      <c r="I36" s="91"/>
      <c r="J36" s="92"/>
      <c r="K36" s="91"/>
      <c r="L36" s="91"/>
      <c r="M36" s="49"/>
    </row>
    <row r="37" spans="1:13" s="30" customFormat="1" ht="31.5">
      <c r="A37" s="114"/>
      <c r="B37" s="79" t="s">
        <v>48</v>
      </c>
      <c r="C37" s="15" t="s">
        <v>49</v>
      </c>
      <c r="D37" s="80" t="s">
        <v>38</v>
      </c>
      <c r="E37" s="52">
        <v>7.14</v>
      </c>
      <c r="F37" s="90">
        <f>E37*F35</f>
        <v>4.5696000000000003</v>
      </c>
      <c r="G37" s="91"/>
      <c r="H37" s="92"/>
      <c r="I37" s="91"/>
      <c r="J37" s="92"/>
      <c r="K37" s="91"/>
      <c r="L37" s="91"/>
      <c r="M37" s="49"/>
    </row>
    <row r="38" spans="1:13" s="30" customFormat="1">
      <c r="A38" s="114"/>
      <c r="B38" s="54" t="s">
        <v>62</v>
      </c>
      <c r="C38" s="14" t="s">
        <v>53</v>
      </c>
      <c r="D38" s="80" t="s">
        <v>38</v>
      </c>
      <c r="E38" s="52">
        <v>0.06</v>
      </c>
      <c r="F38" s="90">
        <f>E38*F35</f>
        <v>3.8399999999999997E-2</v>
      </c>
      <c r="G38" s="91"/>
      <c r="H38" s="92"/>
      <c r="I38" s="91"/>
      <c r="J38" s="92"/>
      <c r="K38" s="91"/>
      <c r="L38" s="91"/>
      <c r="M38" s="49"/>
    </row>
    <row r="39" spans="1:13" s="30" customFormat="1" ht="18">
      <c r="A39" s="109"/>
      <c r="B39" s="3"/>
      <c r="C39" s="16" t="s">
        <v>18</v>
      </c>
      <c r="D39" s="23" t="s">
        <v>40</v>
      </c>
      <c r="E39" s="53">
        <v>0.5</v>
      </c>
      <c r="F39" s="93">
        <f>E39*F35</f>
        <v>0.32</v>
      </c>
      <c r="G39" s="94"/>
      <c r="H39" s="95"/>
      <c r="I39" s="94"/>
      <c r="J39" s="95"/>
      <c r="K39" s="94"/>
      <c r="L39" s="94"/>
      <c r="M39" s="49"/>
    </row>
    <row r="40" spans="1:13">
      <c r="A40" s="70"/>
      <c r="B40" s="48"/>
      <c r="C40" s="39" t="s">
        <v>13</v>
      </c>
      <c r="D40" s="70"/>
      <c r="E40" s="70"/>
      <c r="F40" s="49"/>
      <c r="G40" s="70"/>
      <c r="H40" s="73"/>
      <c r="I40" s="70"/>
      <c r="J40" s="45"/>
      <c r="K40" s="70"/>
      <c r="L40" s="73"/>
      <c r="M40" s="73"/>
    </row>
    <row r="41" spans="1:13">
      <c r="A41" s="70"/>
      <c r="B41" s="48"/>
      <c r="C41" s="40" t="s">
        <v>68</v>
      </c>
      <c r="D41" s="70"/>
      <c r="E41" s="70"/>
      <c r="F41" s="49"/>
      <c r="G41" s="70"/>
      <c r="H41" s="49"/>
      <c r="I41" s="70"/>
      <c r="J41" s="49"/>
      <c r="K41" s="70"/>
      <c r="M41" s="49"/>
    </row>
    <row r="42" spans="1:13">
      <c r="A42" s="70"/>
      <c r="B42" s="48"/>
      <c r="C42" s="39" t="s">
        <v>13</v>
      </c>
      <c r="D42" s="70"/>
      <c r="E42" s="70"/>
      <c r="F42" s="49"/>
      <c r="G42" s="70"/>
      <c r="H42" s="49"/>
      <c r="I42" s="70"/>
      <c r="J42" s="49"/>
      <c r="K42" s="70"/>
      <c r="L42" s="49"/>
      <c r="M42" s="45"/>
    </row>
    <row r="43" spans="1:13">
      <c r="A43" s="70"/>
      <c r="B43" s="48"/>
      <c r="C43" s="40" t="s">
        <v>69</v>
      </c>
      <c r="D43" s="70"/>
      <c r="E43" s="70"/>
      <c r="F43" s="49"/>
      <c r="G43" s="70"/>
      <c r="H43" s="49"/>
      <c r="I43" s="70"/>
      <c r="J43" s="49"/>
      <c r="K43" s="70"/>
      <c r="L43" s="49"/>
      <c r="M43" s="49"/>
    </row>
    <row r="44" spans="1:13">
      <c r="A44" s="70"/>
      <c r="B44" s="48"/>
      <c r="C44" s="39" t="s">
        <v>13</v>
      </c>
      <c r="D44" s="70"/>
      <c r="E44" s="70"/>
      <c r="F44" s="49"/>
      <c r="G44" s="70"/>
      <c r="H44" s="49"/>
      <c r="I44" s="70"/>
      <c r="J44" s="49"/>
      <c r="K44" s="70"/>
      <c r="L44" s="49"/>
      <c r="M44" s="45"/>
    </row>
    <row r="45" spans="1:13">
      <c r="A45" s="70"/>
      <c r="B45" s="48"/>
      <c r="C45" s="40" t="s">
        <v>70</v>
      </c>
      <c r="D45" s="70"/>
      <c r="E45" s="70"/>
      <c r="F45" s="49"/>
      <c r="G45" s="70"/>
      <c r="H45" s="49"/>
      <c r="I45" s="70"/>
      <c r="J45" s="49"/>
      <c r="K45" s="70"/>
      <c r="L45" s="49"/>
      <c r="M45" s="49"/>
    </row>
    <row r="46" spans="1:13">
      <c r="A46" s="70"/>
      <c r="B46" s="48"/>
      <c r="C46" s="97" t="s">
        <v>13</v>
      </c>
      <c r="D46" s="50"/>
      <c r="E46" s="50"/>
      <c r="F46" s="68"/>
      <c r="G46" s="50"/>
      <c r="H46" s="68"/>
      <c r="I46" s="50"/>
      <c r="J46" s="68"/>
      <c r="K46" s="50"/>
      <c r="L46" s="68"/>
      <c r="M46" s="74"/>
    </row>
    <row r="47" spans="1:13">
      <c r="A47" s="70"/>
      <c r="B47" s="70"/>
      <c r="C47" s="2" t="s">
        <v>16</v>
      </c>
      <c r="D47" s="98"/>
      <c r="E47" s="98"/>
      <c r="F47" s="99"/>
      <c r="G47" s="98"/>
      <c r="H47" s="102"/>
      <c r="I47" s="102"/>
      <c r="J47" s="102"/>
      <c r="K47" s="98"/>
      <c r="L47" s="100"/>
      <c r="M47" s="100"/>
    </row>
    <row r="48" spans="1:13">
      <c r="A48" s="70"/>
      <c r="B48" s="70"/>
      <c r="C48" s="39" t="s">
        <v>13</v>
      </c>
      <c r="D48" s="98"/>
      <c r="E48" s="98"/>
      <c r="F48" s="99"/>
      <c r="G48" s="98"/>
      <c r="H48" s="100"/>
      <c r="I48" s="100"/>
      <c r="J48" s="100"/>
      <c r="K48" s="98"/>
      <c r="L48" s="100"/>
      <c r="M48" s="101"/>
    </row>
    <row r="50" spans="3:9">
      <c r="C50" s="115"/>
      <c r="D50" s="115"/>
      <c r="E50" s="115"/>
      <c r="F50" s="115"/>
      <c r="G50" s="115"/>
      <c r="H50" s="115"/>
      <c r="I50" s="115"/>
    </row>
    <row r="51" spans="3:9" ht="33.75" customHeight="1">
      <c r="C51" s="69" t="s">
        <v>65</v>
      </c>
    </row>
    <row r="52" spans="3:9" ht="32.25" customHeight="1">
      <c r="C52" s="69" t="s">
        <v>66</v>
      </c>
    </row>
  </sheetData>
  <mergeCells count="17">
    <mergeCell ref="A35:A39"/>
    <mergeCell ref="A20:A27"/>
    <mergeCell ref="A29:A34"/>
    <mergeCell ref="C50:I50"/>
    <mergeCell ref="A10:A19"/>
    <mergeCell ref="A1:M1"/>
    <mergeCell ref="A2:M2"/>
    <mergeCell ref="D3:M3"/>
    <mergeCell ref="A4:A5"/>
    <mergeCell ref="B4:B5"/>
    <mergeCell ref="C4:C5"/>
    <mergeCell ref="D4:D5"/>
    <mergeCell ref="E4:E5"/>
    <mergeCell ref="F4:F5"/>
    <mergeCell ref="G4:H4"/>
    <mergeCell ref="I4:J4"/>
    <mergeCell ref="K4:L4"/>
  </mergeCells>
  <pageMargins left="0.23622047244094491" right="0.27559055118110237" top="0.27559055118110237" bottom="0.39370078740157483" header="0.15748031496062992" footer="0.1574803149606299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mSvidobis_29</vt:lpstr>
      <vt:lpstr>mSvidobis_29!Print_Area</vt:lpstr>
      <vt:lpstr>mSvidobis_29!Print_Titles</vt:lpstr>
    </vt:vector>
  </TitlesOfParts>
  <Company>ARCHSTUDIA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2018-02-05T09:08:01Z</cp:lastPrinted>
  <dcterms:created xsi:type="dcterms:W3CDTF">2003-08-20T10:56:57Z</dcterms:created>
  <dcterms:modified xsi:type="dcterms:W3CDTF">2018-04-30T11:12:56Z</dcterms:modified>
</cp:coreProperties>
</file>