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" l="1"/>
  <c r="F284" i="1"/>
  <c r="F285" i="1"/>
  <c r="F282" i="1"/>
  <c r="F278" i="1"/>
  <c r="F279" i="1"/>
  <c r="F280" i="1"/>
  <c r="F277" i="1"/>
  <c r="F274" i="1"/>
  <c r="F275" i="1" s="1"/>
  <c r="F273" i="1"/>
  <c r="F113" i="1" l="1"/>
  <c r="F255" i="1" l="1"/>
  <c r="F252" i="1"/>
  <c r="F253" i="1"/>
  <c r="F254" i="1"/>
  <c r="F251" i="1"/>
  <c r="F64" i="1"/>
  <c r="F65" i="1"/>
  <c r="F63" i="1"/>
  <c r="F259" i="1" l="1"/>
  <c r="F258" i="1"/>
  <c r="F260" i="1"/>
  <c r="F264" i="1" s="1"/>
  <c r="F256" i="1"/>
  <c r="F257" i="1"/>
  <c r="F262" i="1" l="1"/>
  <c r="F263" i="1"/>
  <c r="F261" i="1"/>
  <c r="F59" i="1"/>
  <c r="F60" i="1"/>
  <c r="F58" i="1"/>
  <c r="F330" i="1" l="1"/>
  <c r="F331" i="1" s="1"/>
  <c r="F329" i="1"/>
  <c r="F332" i="1"/>
  <c r="F334" i="1" s="1"/>
  <c r="F333" i="1" l="1"/>
  <c r="F311" i="1" l="1"/>
  <c r="F312" i="1"/>
  <c r="F310" i="1"/>
  <c r="F306" i="1"/>
  <c r="F307" i="1"/>
  <c r="F308" i="1"/>
  <c r="F305" i="1"/>
  <c r="F295" i="1" l="1"/>
  <c r="F294" i="1"/>
  <c r="F303" i="1"/>
  <c r="F302" i="1"/>
  <c r="F292" i="1"/>
  <c r="F291" i="1"/>
  <c r="F289" i="1"/>
  <c r="F288" i="1"/>
  <c r="F190" i="1" l="1"/>
  <c r="F189" i="1"/>
  <c r="F188" i="1"/>
  <c r="F187" i="1"/>
  <c r="F245" i="1"/>
  <c r="F249" i="1"/>
  <c r="F248" i="1"/>
  <c r="F247" i="1"/>
  <c r="F246" i="1"/>
  <c r="F48" i="1" l="1"/>
  <c r="F40" i="1"/>
  <c r="F39" i="1"/>
  <c r="F327" i="1"/>
  <c r="F326" i="1"/>
  <c r="F325" i="1"/>
  <c r="F324" i="1"/>
  <c r="F321" i="1"/>
  <c r="F320" i="1"/>
  <c r="F318" i="1"/>
  <c r="F317" i="1"/>
  <c r="F271" i="1"/>
  <c r="F270" i="1"/>
  <c r="F269" i="1"/>
  <c r="F268" i="1"/>
  <c r="F266" i="1"/>
  <c r="F243" i="1"/>
  <c r="F240" i="1"/>
  <c r="F241" i="1"/>
  <c r="F242" i="1"/>
  <c r="F239" i="1"/>
  <c r="F237" i="1"/>
  <c r="F236" i="1"/>
  <c r="F231" i="1"/>
  <c r="F230" i="1"/>
  <c r="F225" i="1"/>
  <c r="F226" i="1"/>
  <c r="F227" i="1"/>
  <c r="F228" i="1"/>
  <c r="F224" i="1"/>
  <c r="F211" i="1" l="1"/>
  <c r="F212" i="1"/>
  <c r="F213" i="1"/>
  <c r="F210" i="1"/>
  <c r="F222" i="1"/>
  <c r="F221" i="1"/>
  <c r="F220" i="1"/>
  <c r="F219" i="1"/>
  <c r="F216" i="1"/>
  <c r="F215" i="1"/>
  <c r="F208" i="1" l="1"/>
  <c r="F207" i="1"/>
  <c r="F204" i="1" l="1"/>
  <c r="F200" i="1"/>
  <c r="F201" i="1"/>
  <c r="F202" i="1"/>
  <c r="F199" i="1"/>
  <c r="F197" i="1"/>
  <c r="F196" i="1"/>
  <c r="F193" i="1"/>
  <c r="F194" i="1"/>
  <c r="F192" i="1"/>
  <c r="F184" i="1"/>
  <c r="F185" i="1"/>
  <c r="F175" i="1"/>
  <c r="F174" i="1"/>
  <c r="F172" i="1"/>
  <c r="F170" i="1"/>
  <c r="F171" i="1"/>
  <c r="F169" i="1"/>
  <c r="F167" i="1"/>
  <c r="F164" i="1"/>
  <c r="F165" i="1"/>
  <c r="F151" i="1" l="1"/>
  <c r="F160" i="1"/>
  <c r="F161" i="1"/>
  <c r="F162" i="1"/>
  <c r="F159" i="1"/>
  <c r="F155" i="1" l="1"/>
  <c r="F156" i="1"/>
  <c r="F157" i="1"/>
  <c r="F154" i="1"/>
  <c r="F152" i="1"/>
  <c r="F150" i="1"/>
  <c r="F146" i="1"/>
  <c r="F147" i="1"/>
  <c r="F148" i="1"/>
  <c r="F145" i="1"/>
  <c r="F141" i="1"/>
  <c r="F142" i="1"/>
  <c r="F143" i="1"/>
  <c r="F140" i="1"/>
  <c r="F136" i="1"/>
  <c r="F137" i="1"/>
  <c r="F138" i="1"/>
  <c r="F135" i="1"/>
  <c r="F130" i="1"/>
  <c r="F131" i="1"/>
  <c r="F132" i="1"/>
  <c r="F133" i="1"/>
  <c r="F129" i="1"/>
  <c r="F125" i="1"/>
  <c r="F126" i="1"/>
  <c r="F127" i="1"/>
  <c r="F124" i="1"/>
  <c r="F121" i="1"/>
  <c r="F122" i="1"/>
  <c r="F120" i="1"/>
  <c r="F118" i="1"/>
  <c r="F117" i="1"/>
  <c r="F112" i="1"/>
  <c r="F114" i="1"/>
  <c r="F115" i="1"/>
  <c r="F111" i="1"/>
  <c r="F100" i="1"/>
  <c r="F99" i="1"/>
  <c r="F97" i="1"/>
  <c r="F96" i="1"/>
  <c r="F95" i="1"/>
  <c r="F109" i="1" l="1"/>
  <c r="F103" i="1"/>
  <c r="F102" i="1"/>
  <c r="F89" i="1"/>
  <c r="F90" i="1"/>
  <c r="F91" i="1"/>
  <c r="F92" i="1"/>
  <c r="F93" i="1"/>
  <c r="F88" i="1"/>
  <c r="F76" i="1"/>
  <c r="F75" i="1"/>
  <c r="F74" i="1"/>
  <c r="F73" i="1"/>
  <c r="F72" i="1"/>
  <c r="F71" i="1"/>
  <c r="F69" i="1"/>
  <c r="F68" i="1"/>
  <c r="F77" i="1" l="1"/>
  <c r="F78" i="1"/>
  <c r="F82" i="1"/>
  <c r="F83" i="1"/>
  <c r="F79" i="1"/>
  <c r="F81" i="1"/>
  <c r="F80" i="1"/>
  <c r="F84" i="1" l="1"/>
  <c r="F85" i="1"/>
  <c r="F86" i="1"/>
  <c r="F56" i="1" l="1"/>
  <c r="F55" i="1"/>
  <c r="F51" i="1"/>
  <c r="F50" i="1"/>
  <c r="F37" i="1"/>
  <c r="F36" i="1"/>
  <c r="F35" i="1"/>
  <c r="F34" i="1"/>
  <c r="F32" i="1"/>
  <c r="F31" i="1"/>
  <c r="F30" i="1"/>
  <c r="F29" i="1"/>
  <c r="F27" i="1"/>
  <c r="F26" i="1"/>
  <c r="F25" i="1"/>
  <c r="F24" i="1"/>
  <c r="F22" i="1"/>
  <c r="F21" i="1"/>
  <c r="F19" i="1" l="1"/>
  <c r="F18" i="1"/>
  <c r="F14" i="1" l="1"/>
  <c r="F16" i="1" l="1"/>
  <c r="F15" i="1"/>
  <c r="F13" i="1"/>
  <c r="F12" i="1"/>
</calcChain>
</file>

<file path=xl/sharedStrings.xml><?xml version="1.0" encoding="utf-8"?>
<sst xmlns="http://schemas.openxmlformats.org/spreadsheetml/2006/main" count="776" uniqueCount="239">
  <si>
    <t>#</t>
  </si>
  <si>
    <t>საფუძველი</t>
  </si>
  <si>
    <t>სამუშაოთა დასახელება</t>
  </si>
  <si>
    <t>განზომილება</t>
  </si>
  <si>
    <t>ნორმატიული რესურსი</t>
  </si>
  <si>
    <t>ერთ-ზე</t>
  </si>
  <si>
    <t>სულ</t>
  </si>
  <si>
    <t>მასალა</t>
  </si>
  <si>
    <t>ერთ. ფასი</t>
  </si>
  <si>
    <t>ხელფასი</t>
  </si>
  <si>
    <t>სამშენებლო მექანიზმი</t>
  </si>
  <si>
    <t>ჯამი</t>
  </si>
  <si>
    <t>კუბ.მ</t>
  </si>
  <si>
    <t xml:space="preserve">შრომის დანახარჯი </t>
  </si>
  <si>
    <t>კაც/სთ</t>
  </si>
  <si>
    <t>მანქ/სთ</t>
  </si>
  <si>
    <t>ლარი</t>
  </si>
  <si>
    <t>1-80-3</t>
  </si>
  <si>
    <t>ქვიშა-ხრეშოვანი მასალა</t>
  </si>
  <si>
    <t>მ3</t>
  </si>
  <si>
    <t>ტნ</t>
  </si>
  <si>
    <t>სხვა მასალა</t>
  </si>
  <si>
    <t>სხვა მანქანა</t>
  </si>
  <si>
    <t>ყალიბის ფიცარი</t>
  </si>
  <si>
    <t>მ2</t>
  </si>
  <si>
    <t>ხის ფიცარი 40მმ და მეტი</t>
  </si>
  <si>
    <t>კგ</t>
  </si>
  <si>
    <t>არმატურა კლ ა3</t>
  </si>
  <si>
    <t>პროექტით</t>
  </si>
  <si>
    <t>არმატურა კლ ა1</t>
  </si>
  <si>
    <t>შრომის დანახარჯები</t>
  </si>
  <si>
    <t>გრძ.მ</t>
  </si>
  <si>
    <t>მილკვადრატი 40*20*2.0მმ</t>
  </si>
  <si>
    <t>ელექტროდი</t>
  </si>
  <si>
    <t>მილკვადრატი 80*80*3.0მმ</t>
  </si>
  <si>
    <t>მილკვადრატი 80*40*3.0მმ</t>
  </si>
  <si>
    <t>მილკვადრატი 40*40*2.0მმ</t>
  </si>
  <si>
    <t>15-164-8</t>
  </si>
  <si>
    <t>შრომითი დანახარჯი</t>
  </si>
  <si>
    <t>ოლიფა</t>
  </si>
  <si>
    <t>თ4,2პ22</t>
  </si>
  <si>
    <t>თ4,2პ16</t>
  </si>
  <si>
    <t>14 პ 5</t>
  </si>
  <si>
    <t xml:space="preserve">დამუშავებული  გრუნტის გატანა ნაყარში  </t>
  </si>
  <si>
    <t xml:space="preserve">შრომითი დანახარჯი  </t>
  </si>
  <si>
    <t>კ/სთ</t>
  </si>
  <si>
    <t>ხის მასალა</t>
  </si>
  <si>
    <t xml:space="preserve">ფარი ყალიბის </t>
  </si>
  <si>
    <t>მანქანა</t>
  </si>
  <si>
    <t xml:space="preserve">სხვა მასალა </t>
  </si>
  <si>
    <t>6-1-20</t>
  </si>
  <si>
    <t xml:space="preserve">დამუშავებული  გრუნტის ჩაყრა საყრდენი კედლის უკან </t>
  </si>
  <si>
    <t>9-17-5</t>
  </si>
  <si>
    <t xml:space="preserve">საღებავი </t>
  </si>
  <si>
    <t>სხვა მანქანები</t>
  </si>
  <si>
    <t xml:space="preserve">კიბის უჯრედის ლესვა ქვიშა-ცემენტის ხსნარით </t>
  </si>
  <si>
    <t>ქვიშა-ცემენტის ხსნარი მ-150</t>
  </si>
  <si>
    <t>ქვიშა</t>
  </si>
  <si>
    <t>სხვა მასალები</t>
  </si>
  <si>
    <t>15-52-1</t>
  </si>
  <si>
    <t>6-40-19</t>
  </si>
  <si>
    <t xml:space="preserve">ხსნარტუმბო </t>
  </si>
  <si>
    <t>გრუნტის დამუშავება   ხელით, სარწყავის სისტემის მოწყობისთვის</t>
  </si>
  <si>
    <t>ქვიშის ტრანსპორტირება და მილსადენის შეფუთვა დატკეპნით</t>
  </si>
  <si>
    <t>23--1-1</t>
  </si>
  <si>
    <t>მანქანები</t>
  </si>
  <si>
    <t>22--8-1</t>
  </si>
  <si>
    <t>პოლიეთილენის მილის მონტაჟი D-32მმ ონკანიდან სეპტიკურ ჭამდე წყალარინების მიზნით</t>
  </si>
  <si>
    <t>ცალი</t>
  </si>
  <si>
    <t>სამკაპი დ=20*20*20</t>
  </si>
  <si>
    <t>22-23-1</t>
  </si>
  <si>
    <t>შრომითი დანახარჯები</t>
  </si>
  <si>
    <t>ლითონის ფურცელი სისქით 3მმ</t>
  </si>
  <si>
    <t>ბეტონი მ200</t>
  </si>
  <si>
    <t>ბეტონი მ-200</t>
  </si>
  <si>
    <t>ტ</t>
  </si>
  <si>
    <t>კვ.მ</t>
  </si>
  <si>
    <t xml:space="preserve">სხვა მანქანა </t>
  </si>
  <si>
    <t xml:space="preserve">მილი D-32მმ </t>
  </si>
  <si>
    <t>46-28-2</t>
  </si>
  <si>
    <t>kac/sT</t>
  </si>
  <si>
    <t>lari</t>
  </si>
  <si>
    <t>თუნუქის სახურავის მოხსნა, ჩამოტანა დასაწყობება</t>
  </si>
  <si>
    <t>ახალი ხე მასალით კარნიზის მოწყობა სახურავის პერიმეტრზე არსებულის ანალოგიური</t>
  </si>
  <si>
    <t>10--11</t>
  </si>
  <si>
    <t>სამშენებლო ლურსმანი</t>
  </si>
  <si>
    <t>კბმ</t>
  </si>
  <si>
    <t>არსებული ხის მოლარტყვის ცეცხლდაცვა</t>
  </si>
  <si>
    <t>ფოსფორმჟავა ამონიუმი</t>
  </si>
  <si>
    <t>ამონიუმის სულფატი</t>
  </si>
  <si>
    <t>ნავთის კონტაქტი</t>
  </si>
  <si>
    <t>10-37-3</t>
  </si>
  <si>
    <t>არსებული ხის მოლარტვის ანტისეპტიკა</t>
  </si>
  <si>
    <t>პასტა ანტისეპტიკური</t>
  </si>
  <si>
    <t>10-39-3</t>
  </si>
  <si>
    <t>სახურავის მოწყობა ფერადი პროფილირებული თუნუქით 0.50მმ</t>
  </si>
  <si>
    <t>ფერადი პროფილირებული თუნუქი 0.50მმ</t>
  </si>
  <si>
    <t>სჭვალი თუნუქის</t>
  </si>
  <si>
    <t>ნაჭედი</t>
  </si>
  <si>
    <t>ც</t>
  </si>
  <si>
    <t>12--6-3</t>
  </si>
  <si>
    <t>მუხლი</t>
  </si>
  <si>
    <t>12-6-2</t>
  </si>
  <si>
    <t>თ1,5პ12</t>
  </si>
  <si>
    <t>თ1,10პ27</t>
  </si>
  <si>
    <t xml:space="preserve">სჭვალი </t>
  </si>
  <si>
    <t>საბ.ფასი</t>
  </si>
  <si>
    <t>Г-ს და  Т-ს მაგვარი რკინის სამაგრი დეტალები</t>
  </si>
  <si>
    <t>ფერადი ბრტყელი ფურცლოვანი ფოლადი 0,50 მმ სისქით</t>
  </si>
  <si>
    <t xml:space="preserve">წყალშემკრები სისტემის, ე.წ. „ჟოლობის“ მოწყობა ფერადი ბრტყელი ფურცლოვანი ფოლადისაგან 0,50 მმ </t>
  </si>
  <si>
    <t>წყალსაწრეტი მილების მოწყობა და წყალმიმღები ძაბრების მოწყობა</t>
  </si>
  <si>
    <t xml:space="preserve">სამაგრი დეტალები </t>
  </si>
  <si>
    <t xml:space="preserve">ძაბრი </t>
  </si>
  <si>
    <t>ინვენტარული ხარაჩოს მოწყობა დაშლა გადაადგილება</t>
  </si>
  <si>
    <t>ხარაჩოს ლითონის ელემენტები</t>
  </si>
  <si>
    <t>ხარაჩოს ხის ელემენტები</t>
  </si>
  <si>
    <t>ფენილის ფარი</t>
  </si>
  <si>
    <t>8-22-2</t>
  </si>
  <si>
    <t>46-15-2</t>
  </si>
  <si>
    <t>ფანჯრისა და კარების ფერდულების ლესვა ცემენტის ხსნარით</t>
  </si>
  <si>
    <t>ცემენტის ხსნარი მ-150</t>
  </si>
  <si>
    <t>ქვიშა-ცემენტის ხსნარი 1:3</t>
  </si>
  <si>
    <t>15-56-1</t>
  </si>
  <si>
    <t>შენობის გარე ფასადის, სვეტებისა და ჭერის ხელახალი გაუმჯობესებული ლესვა ქვიშა-ცემენტის ხსნარით</t>
  </si>
  <si>
    <t>კედლების გაუმჯობესებული ლესვა ცემენტის ხსნარით ლითონის ბადეზე</t>
  </si>
  <si>
    <t>kbm</t>
  </si>
  <si>
    <t>kvm</t>
  </si>
  <si>
    <t>ქვიშა-cementis xsnari მ-150</t>
  </si>
  <si>
    <t>ფასადის შეშხეფება ცემენტის ხსნარით</t>
  </si>
  <si>
    <t>ფასადის საღებავი მაღალი ხარისხის</t>
  </si>
  <si>
    <t>ფანჯრის ღიობებზე საცრემლეების მოწყობა მოთუთიებული თუნუქის ფურცლით</t>
  </si>
  <si>
    <t>მოთუთიებული თუნუქის ფურცელი 0.50მმ</t>
  </si>
  <si>
    <t>გრუნტის დამუშავება ხელით ბეტონის სარინელის მოსაწყობად</t>
  </si>
  <si>
    <t>ზედმეტი გრუნტის გატანა ნაყარში</t>
  </si>
  <si>
    <t>ქვიშა ხრეშოვანი საფუძვლის მოწყობა</t>
  </si>
  <si>
    <t>1-78-3</t>
  </si>
  <si>
    <t>11--1-6</t>
  </si>
  <si>
    <t>ბეტონის საფარის მოწყობა მ-200 ბეტონისაგან</t>
  </si>
  <si>
    <t>11--1-11</t>
  </si>
  <si>
    <t>არსებული ამორტიზირებული გარე კიბის უჯრედების დემონტაჟი და გატანა ნაყარში</t>
  </si>
  <si>
    <t>ნარჩენების გატანა ტერიტორიიდან 5-კმ-მდე</t>
  </si>
  <si>
    <t>46-29-1</t>
  </si>
  <si>
    <t>ლითონის ბადე დ=1.1მმ უჯრედით 15*15მმ</t>
  </si>
  <si>
    <t>გრუნტის დამუშავება ხელით აივანის წერტილოვანი საძირკველის მოსაწყობად</t>
  </si>
  <si>
    <t>წერტილოვანი საძირკვლის მოწყობა დ-102მმ ლითონის დგარებით</t>
  </si>
  <si>
    <t>6--1-20</t>
  </si>
  <si>
    <t>ლითონის კონსტრუქციის მოწყობა საევაკუაციო კიბის მონტაჟისათვის</t>
  </si>
  <si>
    <t>ლითონის მილი დ-102*3მმ</t>
  </si>
  <si>
    <t>ფოლადის კვადრატი 10*10მმ</t>
  </si>
  <si>
    <t>ლითონის გოფრირებული ფურცელი სისქით 5მმ</t>
  </si>
  <si>
    <t>შველერი 160*64*5</t>
  </si>
  <si>
    <t>12--6-2</t>
  </si>
  <si>
    <t>რკ/ბეტონის მ-200 ფილის მოწყობა კიბის ბაქნისათვის სისქით 16 სმ</t>
  </si>
  <si>
    <t>არმატურა ა-3</t>
  </si>
  <si>
    <t xml:space="preserve">ხის მასალა ყალიბისათვის </t>
  </si>
  <si>
    <t>გადახურვის მოწყობა ფერადი პროფნასტილისაგან 0.50მმ სისქით</t>
  </si>
  <si>
    <t>პროფნასტილის საფარი 0.50მმ</t>
  </si>
  <si>
    <t>სჭვალი</t>
  </si>
  <si>
    <t xml:space="preserve">ბეტონი მ200 </t>
  </si>
  <si>
    <t>ლითონის კარკასის მოწყობა საშეშესათვის ჰაერის მოძრაობის მიზნით</t>
  </si>
  <si>
    <t>8-15-9</t>
  </si>
  <si>
    <t xml:space="preserve">ცემენტის ხსნარი </t>
  </si>
  <si>
    <t>ც.</t>
  </si>
  <si>
    <t>მცირე საკედლე ბლოკი 20*20*40</t>
  </si>
  <si>
    <t>უჟანგავი მავთულბადე 50*50*2.5</t>
  </si>
  <si>
    <t>9-17-1</t>
  </si>
  <si>
    <t>ლით.სამონტაჟო დეტალები</t>
  </si>
  <si>
    <t>ლითონის კარების შეძენა-მონტაჟი</t>
  </si>
  <si>
    <t xml:space="preserve">ლითონის კარები, </t>
  </si>
  <si>
    <t>გრუნტის დამუშავება   ხელით, ლენტური საძირკველის მოწყობის მიზნით</t>
  </si>
  <si>
    <t>პოლიეთილენის ფასონური ნაწილების მონტაჟი D=20-25მმ</t>
  </si>
  <si>
    <t>სამკაპი დ=25*25*25</t>
  </si>
  <si>
    <t>სამკაპი დ=25*20*25</t>
  </si>
  <si>
    <t>გადამყვანი დ=25*20</t>
  </si>
  <si>
    <t>ლითონის ვენტილი დ-20მმ</t>
  </si>
  <si>
    <t>სულ ნაკრები ხარჯთაღრიცხვით</t>
  </si>
  <si>
    <t>გადაბმის ქურო დ=20*20</t>
  </si>
  <si>
    <t>გადაბმის ქურო დ=25*25</t>
  </si>
  <si>
    <t xml:space="preserve">ფერადი თუნუქის კეხი 0.50მმ </t>
  </si>
  <si>
    <t>არსებული გარე განათების ანძების (2 ცალი) დემონტაჟი და დასაწყობება შემდგომი გამოყენებისათვის</t>
  </si>
  <si>
    <t>გრუნტის დამუშავება   ხელით, ორმულების გარე განათების ანძების ორმულებისათვის</t>
  </si>
  <si>
    <t>მილი დ-108*4მმ</t>
  </si>
  <si>
    <t>მილი დ-89*3.5მმ</t>
  </si>
  <si>
    <t>მილი დ-50*2მმ</t>
  </si>
  <si>
    <t>კავი და იზოლატორი</t>
  </si>
  <si>
    <t>არმატურა დ-18 მმ</t>
  </si>
  <si>
    <t>გლინულა დ-6მმ</t>
  </si>
  <si>
    <t>ახალი გარე განათების ანძების დამზადება (4 ცალი)</t>
  </si>
  <si>
    <t xml:space="preserve">ბეტონის წერტილოვანი საძირკველის მოწყობა არსებული და ახალი განათების ანძებისათვის და მათი მონტაჟი </t>
  </si>
  <si>
    <t>8-370-2</t>
  </si>
  <si>
    <t>საჰაერო კაბელი SIP-ABC 2X16</t>
  </si>
  <si>
    <t>48-18-3</t>
  </si>
  <si>
    <t>მიწის ტრანსპორტირება</t>
  </si>
  <si>
    <t>48-19-1</t>
  </si>
  <si>
    <t>გაზონის მოწყობა</t>
  </si>
  <si>
    <t>გაზონის ბალახის თესლი</t>
  </si>
  <si>
    <t>მონოლითური წყარო</t>
  </si>
  <si>
    <t>მიწა</t>
  </si>
  <si>
    <t>30 ვატიანი გარე განათების ლედ სანათი</t>
  </si>
  <si>
    <t xml:space="preserve">სულ  ჯამი  </t>
  </si>
  <si>
    <t>გაუთვალისწინებელი ხარჯები</t>
  </si>
  <si>
    <t>გეგმიური დაგროვება</t>
  </si>
  <si>
    <t>ზედნადები ხარჯები</t>
  </si>
  <si>
    <t>ტრანსპორტირების ხარჯები მასალათა ღირებულებიდან</t>
  </si>
  <si>
    <t>მოზაიკური წყაროს სამონტაჟო სამუშაოები</t>
  </si>
  <si>
    <t>1. ეზოს კეთილმოწყობის სამუშაოები</t>
  </si>
  <si>
    <t>2. შენობის ფასადები გადახურვა, სარინელი, საევაკუაციო კიბე</t>
  </si>
  <si>
    <t>3. საშეშე</t>
  </si>
  <si>
    <t>4. გარე განათება</t>
  </si>
  <si>
    <t>5.მოედნის ლენტური საძირკველისა და ბუნებრივი საფარის მოწყობის სამუშაოები</t>
  </si>
  <si>
    <t>არსებული წყაროს მონტჟი</t>
  </si>
  <si>
    <t>ფასადის შეღებვა ემულსიური საღებავით მინიმუმ ორჯერ</t>
  </si>
  <si>
    <t>მოაჯირის ელემენტების შეღებვა ზეთოვანი საღებავით (ახალი კიბის უჯრედი და არსებული საევაკუაციო კიბე)</t>
  </si>
  <si>
    <t xml:space="preserve">ლითონის წყალსაწრეტი დ-108*3მმ მილი  </t>
  </si>
  <si>
    <t>30 ვატიანი ლედ სანათი</t>
  </si>
  <si>
    <t>კედლებიდან ნალესის მოხსნა ჩამოფხეკა მთლიანი ნალესის 50%</t>
  </si>
  <si>
    <t>არსებული D-377მმ მილებით სარწყავი სისტემისათვის ურდულების ჭის მოწყობა (6 ცალი)</t>
  </si>
  <si>
    <t>არსებული დ-377მმ მილი (5მ)</t>
  </si>
  <si>
    <t xml:space="preserve">არსებული დ-400მმ მილი </t>
  </si>
  <si>
    <t>შიგა კედლების ლესვა ქვიშა ცემენტის ხსნარით</t>
  </si>
  <si>
    <t xml:space="preserve">პოლიეთილენის მილის მონტაჟი D-25მმ ჰიდრავლიკური შემოწმებით PN-12.5 </t>
  </si>
  <si>
    <t xml:space="preserve">მილი D-25მმ PN-12.5 </t>
  </si>
  <si>
    <t xml:space="preserve">პოლიეთილენის მილის მონტაჟი D-20მმ ჰიდრავლიკური შემოწმებით PN-16 </t>
  </si>
  <si>
    <t>მილი D-20მმ PN-16</t>
  </si>
  <si>
    <t xml:space="preserve">  ლენტური მონოლითური რკ/ბეტონის საძირკვლის  მოწყობა </t>
  </si>
  <si>
    <t>გრუნტის დამუშავება ხელით ბეტონის სარინელის მოსაწყობად საშეშისათვის</t>
  </si>
  <si>
    <t>კედლების ამოშენება 20 სმ სისქის  მცირე საკედლე ბლოკებისაგან</t>
  </si>
  <si>
    <t>გარე კედლების გაუმჯობესებული ლესვა ცემენტის ხსნარით</t>
  </si>
  <si>
    <t>ფასადის შეღებვა ემულსიური საღებავით</t>
  </si>
  <si>
    <t>მოედანზე მცენარეული გრუნტის შეტანა გაშლა გაზონის დასათესად</t>
  </si>
  <si>
    <t xml:space="preserve">მონოლითური რკ/ბეტონის ფილის და სარტყელის  მოწყობა </t>
  </si>
  <si>
    <t xml:space="preserve"> ახალციხის მუნიციპალიტეტის სოფელ აწყურის კულტურის სახლის სარეაბილიტაციო და მიმდებარე ტერიტორიის კეთილმოწყობის სამუშაოების  ხარჯთაღრიცხვა</t>
  </si>
  <si>
    <t>დანართი N1</t>
  </si>
  <si>
    <t>პრეტენდენტის დასახელება</t>
  </si>
  <si>
    <t>პრეტენდენტი ---------------------------------------------</t>
  </si>
  <si>
    <t xml:space="preserve">   შენიშვნა:  გაუთვალისწინებელი სამუშაოების  პროცენტული მაჩვენებელი არ უნდა იყოს ნაკლები მითითებულ პროცენტზე, ასევე დანართი #1-ის წარმოუდგენლობა ტექნიკურ დოკუმენტაციასთან ერთად გამოიწვევს პრეტენდენტის დისკვალიფიკაციას.  </t>
  </si>
  <si>
    <t>(ხელმოწერა  და ბეჭედი)</t>
  </si>
  <si>
    <t>%</t>
  </si>
  <si>
    <t xml:space="preserve">დღგ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</si>
</sst>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00"/>
    <numFmt numFmtId="166" formatCode="0.000"/>
    <numFmt numFmtId="167" formatCode="0.0"/>
    <numFmt numFmtId="168" formatCode="#,##0.0000"/>
    <numFmt numFmtId="169" formatCode="#,##0.000"/>
  </numFmts>
  <fonts count="22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b/>
      <sz val="11"/>
      <color rgb="FF000000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u/>
      <sz val="11"/>
      <color theme="1"/>
      <name val="Sylfaen"/>
      <family val="1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0"/>
      <name val="Arial Cyr"/>
      <family val="2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  <scheme val="minor"/>
    </font>
    <font>
      <sz val="11"/>
      <color theme="1"/>
      <name val="AcadNusx"/>
    </font>
    <font>
      <sz val="9"/>
      <name val="Sylfaen"/>
      <family val="1"/>
      <charset val="204"/>
    </font>
    <font>
      <sz val="11"/>
      <color theme="1"/>
      <name val="Sylfaen"/>
      <family val="2"/>
      <scheme val="minor"/>
    </font>
    <font>
      <b/>
      <sz val="11"/>
      <name val="Sylfaen"/>
      <family val="1"/>
    </font>
    <font>
      <b/>
      <sz val="12"/>
      <color theme="1"/>
      <name val="Sylfaen"/>
      <family val="1"/>
    </font>
    <font>
      <strike/>
      <sz val="11"/>
      <name val="Sylfae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9" fontId="18" fillId="0" borderId="0" applyFont="0" applyFill="0" applyBorder="0" applyAlignment="0" applyProtection="0"/>
  </cellStyleXfs>
  <cellXfs count="3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center" vertical="center" wrapText="1"/>
    </xf>
    <xf numFmtId="168" fontId="9" fillId="0" borderId="12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" fontId="12" fillId="0" borderId="7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4" fontId="12" fillId="0" borderId="7" xfId="1" applyNumberFormat="1" applyFont="1" applyFill="1" applyBorder="1" applyAlignment="1">
      <alignment horizontal="left" vertical="center" wrapText="1"/>
    </xf>
    <xf numFmtId="4" fontId="12" fillId="0" borderId="19" xfId="1" applyNumberFormat="1" applyFont="1" applyFill="1" applyBorder="1" applyAlignment="1">
      <alignment horizontal="center" vertical="center" wrapText="1"/>
    </xf>
    <xf numFmtId="168" fontId="11" fillId="0" borderId="14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center" vertical="center" wrapText="1"/>
    </xf>
    <xf numFmtId="168" fontId="11" fillId="0" borderId="12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14" fillId="0" borderId="7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169" fontId="9" fillId="0" borderId="1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4" fillId="0" borderId="7" xfId="1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center" vertical="center" wrapText="1"/>
    </xf>
    <xf numFmtId="168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center" vertical="center" wrapText="1"/>
    </xf>
    <xf numFmtId="168" fontId="14" fillId="0" borderId="7" xfId="1" applyNumberFormat="1" applyFont="1" applyFill="1" applyBorder="1" applyAlignment="1">
      <alignment horizontal="center" vertical="center" wrapText="1"/>
    </xf>
    <xf numFmtId="168" fontId="17" fillId="0" borderId="1" xfId="1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" fontId="1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0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3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6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7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26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7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3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37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3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3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37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32" xfId="0" applyNumberFormat="1" applyFont="1" applyBorder="1" applyAlignment="1" applyProtection="1">
      <alignment horizontal="center" vertical="center" wrapText="1"/>
      <protection locked="0"/>
    </xf>
    <xf numFmtId="4" fontId="1" fillId="0" borderId="39" xfId="0" applyNumberFormat="1" applyFont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4" fontId="1" fillId="0" borderId="38" xfId="0" applyNumberFormat="1" applyFont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5" xfId="0" applyNumberFormat="1" applyFont="1" applyFill="1" applyBorder="1" applyAlignment="1" applyProtection="1">
      <alignment horizontal="center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0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38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6" xfId="0" applyNumberFormat="1" applyFont="1" applyBorder="1" applyAlignment="1" applyProtection="1">
      <alignment horizontal="center" vertical="center" wrapText="1"/>
      <protection locked="0"/>
    </xf>
    <xf numFmtId="4" fontId="5" fillId="0" borderId="37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9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9" fontId="14" fillId="0" borderId="7" xfId="4" applyFont="1" applyFill="1" applyBorder="1" applyAlignment="1" applyProtection="1">
      <alignment horizontal="center" vertical="center" wrapText="1"/>
      <protection locked="0"/>
    </xf>
    <xf numFmtId="168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9" fontId="4" fillId="0" borderId="14" xfId="4" applyFont="1" applyFill="1" applyBorder="1" applyAlignment="1" applyProtection="1">
      <alignment horizontal="center" vertical="center" wrapText="1"/>
      <protection locked="0"/>
    </xf>
    <xf numFmtId="168" fontId="21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9" fontId="9" fillId="0" borderId="1" xfId="4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9" fontId="14" fillId="0" borderId="1" xfId="4" applyFont="1" applyFill="1" applyBorder="1" applyAlignment="1" applyProtection="1">
      <alignment horizontal="center" vertical="center" wrapText="1"/>
      <protection locked="0"/>
    </xf>
    <xf numFmtId="16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</cellXfs>
  <cellStyles count="5">
    <cellStyle name="Обычный 2" xfId="3"/>
    <cellStyle name="Обычный 3" xfId="2"/>
    <cellStyle name="Обычный_Лист1" xfId="1"/>
    <cellStyle name="პროცენტი" xfId="4" builtinId="5"/>
    <cellStyle name="ჩვეულებრივი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166"/>
  <sheetViews>
    <sheetView tabSelected="1" topLeftCell="A315" zoomScale="85" zoomScaleNormal="85" zoomScaleSheetLayoutView="82" workbookViewId="0">
      <selection activeCell="K330" sqref="K330"/>
    </sheetView>
  </sheetViews>
  <sheetFormatPr defaultColWidth="9.125" defaultRowHeight="15" x14ac:dyDescent="0.25"/>
  <cols>
    <col min="1" max="1" width="4.625" style="8" customWidth="1"/>
    <col min="2" max="2" width="12.75" style="8" customWidth="1"/>
    <col min="3" max="3" width="71.25" style="8" customWidth="1"/>
    <col min="4" max="4" width="15" style="8" customWidth="1"/>
    <col min="5" max="5" width="13.375" style="8" customWidth="1"/>
    <col min="6" max="6" width="13.75" style="8" bestFit="1" customWidth="1"/>
    <col min="7" max="7" width="10.75" style="8" customWidth="1"/>
    <col min="8" max="8" width="14.375" style="8" bestFit="1" customWidth="1"/>
    <col min="9" max="9" width="11.875" style="8" customWidth="1"/>
    <col min="10" max="10" width="13" style="8" bestFit="1" customWidth="1"/>
    <col min="11" max="11" width="11.125" style="8" customWidth="1"/>
    <col min="12" max="12" width="11.75" style="8" bestFit="1" customWidth="1"/>
    <col min="13" max="13" width="14.375" style="66" bestFit="1" customWidth="1"/>
    <col min="14" max="126" width="9.125" style="67"/>
    <col min="127" max="16384" width="9.125" style="8"/>
  </cols>
  <sheetData>
    <row r="1" spans="1:126" s="163" customFormat="1" ht="30" x14ac:dyDescent="0.25">
      <c r="A1" s="179"/>
      <c r="B1" s="179"/>
      <c r="C1" s="180" t="s">
        <v>233</v>
      </c>
      <c r="D1" s="179"/>
      <c r="E1" s="179"/>
      <c r="F1" s="179"/>
      <c r="G1" s="179"/>
      <c r="H1" s="179"/>
      <c r="I1" s="179"/>
      <c r="J1" s="179"/>
      <c r="K1" s="179"/>
      <c r="L1" s="179" t="s">
        <v>232</v>
      </c>
      <c r="M1" s="179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</row>
    <row r="2" spans="1:126" x14ac:dyDescent="0.25">
      <c r="A2" s="333" t="s">
        <v>231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26" ht="31.5" customHeight="1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26" ht="3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26" ht="15" customHeight="1" x14ac:dyDescent="0.25">
      <c r="A5" s="329" t="s">
        <v>0</v>
      </c>
      <c r="B5" s="326" t="s">
        <v>1</v>
      </c>
      <c r="C5" s="326" t="s">
        <v>2</v>
      </c>
      <c r="D5" s="326" t="s">
        <v>3</v>
      </c>
      <c r="E5" s="326" t="s">
        <v>4</v>
      </c>
      <c r="F5" s="326"/>
      <c r="G5" s="326" t="s">
        <v>7</v>
      </c>
      <c r="H5" s="326"/>
      <c r="I5" s="326" t="s">
        <v>9</v>
      </c>
      <c r="J5" s="326"/>
      <c r="K5" s="326" t="s">
        <v>10</v>
      </c>
      <c r="L5" s="326"/>
      <c r="M5" s="323" t="s">
        <v>11</v>
      </c>
    </row>
    <row r="6" spans="1:126" x14ac:dyDescent="0.25">
      <c r="A6" s="330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4"/>
    </row>
    <row r="7" spans="1:126" ht="15" customHeight="1" x14ac:dyDescent="0.25">
      <c r="A7" s="330"/>
      <c r="B7" s="327"/>
      <c r="C7" s="327"/>
      <c r="D7" s="327"/>
      <c r="E7" s="327" t="s">
        <v>5</v>
      </c>
      <c r="F7" s="327" t="s">
        <v>6</v>
      </c>
      <c r="G7" s="327" t="s">
        <v>8</v>
      </c>
      <c r="H7" s="327" t="s">
        <v>6</v>
      </c>
      <c r="I7" s="327" t="s">
        <v>8</v>
      </c>
      <c r="J7" s="327" t="s">
        <v>6</v>
      </c>
      <c r="K7" s="327" t="s">
        <v>8</v>
      </c>
      <c r="L7" s="327" t="s">
        <v>6</v>
      </c>
      <c r="M7" s="324"/>
    </row>
    <row r="8" spans="1:126" ht="15.75" thickBot="1" x14ac:dyDescent="0.3">
      <c r="A8" s="331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5"/>
    </row>
    <row r="9" spans="1:126" ht="15.75" thickBot="1" x14ac:dyDescent="0.3">
      <c r="A9" s="181">
        <v>1</v>
      </c>
      <c r="B9" s="182">
        <v>2</v>
      </c>
      <c r="C9" s="182">
        <v>3</v>
      </c>
      <c r="D9" s="182">
        <v>4</v>
      </c>
      <c r="E9" s="182">
        <v>5</v>
      </c>
      <c r="F9" s="182">
        <v>6</v>
      </c>
      <c r="G9" s="182"/>
      <c r="H9" s="182"/>
      <c r="I9" s="182"/>
      <c r="J9" s="182"/>
      <c r="K9" s="182"/>
      <c r="L9" s="182"/>
      <c r="M9" s="183"/>
    </row>
    <row r="10" spans="1:126" ht="15.75" thickBot="1" x14ac:dyDescent="0.3">
      <c r="A10" s="184"/>
      <c r="B10" s="185"/>
      <c r="C10" s="185" t="s">
        <v>205</v>
      </c>
      <c r="D10" s="186"/>
      <c r="E10" s="186"/>
      <c r="F10" s="186"/>
      <c r="G10" s="187"/>
      <c r="H10" s="188"/>
      <c r="I10" s="187"/>
      <c r="J10" s="188"/>
      <c r="K10" s="187"/>
      <c r="L10" s="189"/>
      <c r="M10" s="190"/>
      <c r="N10" s="125"/>
    </row>
    <row r="11" spans="1:126" x14ac:dyDescent="0.25">
      <c r="A11" s="320">
        <v>1</v>
      </c>
      <c r="B11" s="52" t="s">
        <v>59</v>
      </c>
      <c r="C11" s="7" t="s">
        <v>55</v>
      </c>
      <c r="D11" s="4" t="s">
        <v>24</v>
      </c>
      <c r="E11" s="165"/>
      <c r="F11" s="166">
        <v>14.5</v>
      </c>
      <c r="G11" s="191"/>
      <c r="H11" s="192"/>
      <c r="I11" s="191"/>
      <c r="J11" s="192"/>
      <c r="K11" s="191"/>
      <c r="L11" s="193"/>
      <c r="M11" s="194"/>
      <c r="N11" s="125"/>
    </row>
    <row r="12" spans="1:126" x14ac:dyDescent="0.25">
      <c r="A12" s="321"/>
      <c r="B12" s="50"/>
      <c r="C12" s="3" t="s">
        <v>30</v>
      </c>
      <c r="D12" s="50" t="s">
        <v>14</v>
      </c>
      <c r="E12" s="50">
        <v>0.93</v>
      </c>
      <c r="F12" s="50">
        <f>E12*F11</f>
        <v>13.485000000000001</v>
      </c>
      <c r="G12" s="195"/>
      <c r="H12" s="196"/>
      <c r="I12" s="195"/>
      <c r="J12" s="196"/>
      <c r="K12" s="195"/>
      <c r="L12" s="197"/>
      <c r="M12" s="198"/>
      <c r="N12" s="125"/>
    </row>
    <row r="13" spans="1:126" x14ac:dyDescent="0.25">
      <c r="A13" s="321"/>
      <c r="B13" s="50"/>
      <c r="C13" s="3" t="s">
        <v>54</v>
      </c>
      <c r="D13" s="50" t="s">
        <v>16</v>
      </c>
      <c r="E13" s="50">
        <v>2.5999999999999999E-2</v>
      </c>
      <c r="F13" s="50">
        <f>E13*F11</f>
        <v>0.377</v>
      </c>
      <c r="G13" s="195"/>
      <c r="H13" s="196"/>
      <c r="I13" s="195"/>
      <c r="J13" s="196"/>
      <c r="K13" s="195"/>
      <c r="L13" s="197"/>
      <c r="M13" s="198"/>
      <c r="N13" s="125"/>
    </row>
    <row r="14" spans="1:126" s="50" customFormat="1" x14ac:dyDescent="0.25">
      <c r="A14" s="321"/>
      <c r="C14" s="3" t="s">
        <v>61</v>
      </c>
      <c r="D14" s="50" t="s">
        <v>15</v>
      </c>
      <c r="E14" s="50">
        <v>2.4E-2</v>
      </c>
      <c r="F14" s="50">
        <f>E14*F11</f>
        <v>0.34800000000000003</v>
      </c>
      <c r="G14" s="195"/>
      <c r="H14" s="196"/>
      <c r="I14" s="195"/>
      <c r="J14" s="196"/>
      <c r="K14" s="195"/>
      <c r="L14" s="197"/>
      <c r="M14" s="198"/>
      <c r="N14" s="125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</row>
    <row r="15" spans="1:126" x14ac:dyDescent="0.25">
      <c r="A15" s="321"/>
      <c r="B15" s="50" t="s">
        <v>60</v>
      </c>
      <c r="C15" s="3" t="s">
        <v>56</v>
      </c>
      <c r="D15" s="50" t="s">
        <v>12</v>
      </c>
      <c r="E15" s="50">
        <v>2.5499999999999998E-2</v>
      </c>
      <c r="F15" s="50">
        <f>E15*F11</f>
        <v>0.36974999999999997</v>
      </c>
      <c r="G15" s="195"/>
      <c r="H15" s="196"/>
      <c r="I15" s="195"/>
      <c r="J15" s="196"/>
      <c r="K15" s="195"/>
      <c r="L15" s="197"/>
      <c r="M15" s="198"/>
      <c r="N15" s="125"/>
    </row>
    <row r="16" spans="1:126" ht="15.75" thickBot="1" x14ac:dyDescent="0.3">
      <c r="A16" s="322"/>
      <c r="B16" s="51"/>
      <c r="C16" s="6" t="s">
        <v>58</v>
      </c>
      <c r="D16" s="51" t="s">
        <v>16</v>
      </c>
      <c r="E16" s="51">
        <v>2.7E-2</v>
      </c>
      <c r="F16" s="51">
        <f>E16*F11</f>
        <v>0.39150000000000001</v>
      </c>
      <c r="G16" s="199"/>
      <c r="H16" s="200"/>
      <c r="I16" s="199"/>
      <c r="J16" s="200"/>
      <c r="K16" s="199"/>
      <c r="L16" s="201"/>
      <c r="M16" s="202"/>
      <c r="N16" s="125"/>
    </row>
    <row r="17" spans="1:14" x14ac:dyDescent="0.25">
      <c r="A17" s="320">
        <v>2</v>
      </c>
      <c r="B17" s="12" t="s">
        <v>17</v>
      </c>
      <c r="C17" s="26" t="s">
        <v>62</v>
      </c>
      <c r="D17" s="13" t="s">
        <v>12</v>
      </c>
      <c r="E17" s="14"/>
      <c r="F17" s="167">
        <v>80.5</v>
      </c>
      <c r="G17" s="191"/>
      <c r="H17" s="192"/>
      <c r="I17" s="191"/>
      <c r="J17" s="192"/>
      <c r="K17" s="191"/>
      <c r="L17" s="193"/>
      <c r="M17" s="194"/>
      <c r="N17" s="125"/>
    </row>
    <row r="18" spans="1:14" x14ac:dyDescent="0.25">
      <c r="A18" s="321"/>
      <c r="B18" s="15"/>
      <c r="C18" s="16" t="s">
        <v>13</v>
      </c>
      <c r="D18" s="17" t="s">
        <v>14</v>
      </c>
      <c r="E18" s="18">
        <v>2.06</v>
      </c>
      <c r="F18" s="159">
        <f>E18*F17</f>
        <v>165.83</v>
      </c>
      <c r="G18" s="195"/>
      <c r="H18" s="196"/>
      <c r="I18" s="195"/>
      <c r="J18" s="196"/>
      <c r="K18" s="195"/>
      <c r="L18" s="197"/>
      <c r="M18" s="198"/>
      <c r="N18" s="125"/>
    </row>
    <row r="19" spans="1:14" ht="15.75" thickBot="1" x14ac:dyDescent="0.3">
      <c r="A19" s="322"/>
      <c r="B19" s="20" t="s">
        <v>42</v>
      </c>
      <c r="C19" s="21" t="s">
        <v>51</v>
      </c>
      <c r="D19" s="22" t="s">
        <v>86</v>
      </c>
      <c r="E19" s="23">
        <v>1</v>
      </c>
      <c r="F19" s="160">
        <f>E19*F17</f>
        <v>80.5</v>
      </c>
      <c r="G19" s="199"/>
      <c r="H19" s="200"/>
      <c r="I19" s="199"/>
      <c r="J19" s="200"/>
      <c r="K19" s="203"/>
      <c r="L19" s="201"/>
      <c r="M19" s="202"/>
      <c r="N19" s="125"/>
    </row>
    <row r="20" spans="1:14" x14ac:dyDescent="0.25">
      <c r="A20" s="320">
        <v>3</v>
      </c>
      <c r="B20" s="11" t="s">
        <v>64</v>
      </c>
      <c r="C20" s="7" t="s">
        <v>63</v>
      </c>
      <c r="D20" s="4" t="s">
        <v>12</v>
      </c>
      <c r="E20" s="52"/>
      <c r="F20" s="145">
        <v>11.6</v>
      </c>
      <c r="G20" s="191"/>
      <c r="H20" s="192"/>
      <c r="I20" s="191"/>
      <c r="J20" s="192"/>
      <c r="K20" s="191"/>
      <c r="L20" s="193"/>
      <c r="M20" s="194"/>
      <c r="N20" s="125"/>
    </row>
    <row r="21" spans="1:14" x14ac:dyDescent="0.25">
      <c r="A21" s="321"/>
      <c r="B21" s="50"/>
      <c r="C21" s="3" t="s">
        <v>30</v>
      </c>
      <c r="D21" s="50" t="s">
        <v>14</v>
      </c>
      <c r="E21" s="9">
        <v>1.8</v>
      </c>
      <c r="F21" s="164">
        <f>E21*F20</f>
        <v>20.88</v>
      </c>
      <c r="G21" s="195"/>
      <c r="H21" s="196"/>
      <c r="I21" s="195"/>
      <c r="J21" s="196"/>
      <c r="K21" s="195"/>
      <c r="L21" s="197"/>
      <c r="M21" s="198"/>
      <c r="N21" s="125"/>
    </row>
    <row r="22" spans="1:14" ht="15.75" thickBot="1" x14ac:dyDescent="0.3">
      <c r="A22" s="322"/>
      <c r="B22" s="51"/>
      <c r="C22" s="6" t="s">
        <v>57</v>
      </c>
      <c r="D22" s="51" t="s">
        <v>12</v>
      </c>
      <c r="E22" s="51">
        <v>1.1000000000000001</v>
      </c>
      <c r="F22" s="168">
        <f>E22*F20</f>
        <v>12.76</v>
      </c>
      <c r="G22" s="199"/>
      <c r="H22" s="200"/>
      <c r="I22" s="199"/>
      <c r="J22" s="200"/>
      <c r="K22" s="199"/>
      <c r="L22" s="201"/>
      <c r="M22" s="202"/>
      <c r="N22" s="125"/>
    </row>
    <row r="23" spans="1:14" ht="30" x14ac:dyDescent="0.25">
      <c r="A23" s="320">
        <v>4</v>
      </c>
      <c r="B23" s="11" t="s">
        <v>66</v>
      </c>
      <c r="C23" s="119" t="s">
        <v>220</v>
      </c>
      <c r="D23" s="4" t="s">
        <v>31</v>
      </c>
      <c r="E23" s="52"/>
      <c r="F23" s="145">
        <v>195</v>
      </c>
      <c r="G23" s="191"/>
      <c r="H23" s="192"/>
      <c r="I23" s="191"/>
      <c r="J23" s="192"/>
      <c r="K23" s="191"/>
      <c r="L23" s="193"/>
      <c r="M23" s="194"/>
      <c r="N23" s="125"/>
    </row>
    <row r="24" spans="1:14" x14ac:dyDescent="0.25">
      <c r="A24" s="321"/>
      <c r="B24" s="50"/>
      <c r="C24" s="3" t="s">
        <v>13</v>
      </c>
      <c r="D24" s="50" t="s">
        <v>14</v>
      </c>
      <c r="E24" s="50">
        <v>9.5899999999999999E-2</v>
      </c>
      <c r="F24" s="164">
        <f>E24*F23</f>
        <v>18.700499999999998</v>
      </c>
      <c r="G24" s="195"/>
      <c r="H24" s="196"/>
      <c r="I24" s="195"/>
      <c r="J24" s="196"/>
      <c r="K24" s="195"/>
      <c r="L24" s="197"/>
      <c r="M24" s="198"/>
      <c r="N24" s="125"/>
    </row>
    <row r="25" spans="1:14" x14ac:dyDescent="0.25">
      <c r="A25" s="321"/>
      <c r="B25" s="50"/>
      <c r="C25" s="3" t="s">
        <v>65</v>
      </c>
      <c r="D25" s="50" t="s">
        <v>16</v>
      </c>
      <c r="E25" s="50">
        <v>4.5199999999999997E-2</v>
      </c>
      <c r="F25" s="164">
        <f>E25*F23</f>
        <v>8.8140000000000001</v>
      </c>
      <c r="G25" s="195"/>
      <c r="H25" s="196"/>
      <c r="I25" s="195"/>
      <c r="J25" s="196"/>
      <c r="K25" s="195"/>
      <c r="L25" s="197"/>
      <c r="M25" s="198"/>
      <c r="N25" s="125"/>
    </row>
    <row r="26" spans="1:14" x14ac:dyDescent="0.25">
      <c r="A26" s="321"/>
      <c r="B26" s="50"/>
      <c r="C26" s="3" t="s">
        <v>221</v>
      </c>
      <c r="D26" s="50" t="s">
        <v>31</v>
      </c>
      <c r="E26" s="50">
        <v>1.01</v>
      </c>
      <c r="F26" s="164">
        <f>E26*F23</f>
        <v>196.95</v>
      </c>
      <c r="G26" s="195"/>
      <c r="H26" s="196"/>
      <c r="I26" s="195"/>
      <c r="J26" s="196"/>
      <c r="K26" s="195"/>
      <c r="L26" s="197"/>
      <c r="M26" s="198"/>
      <c r="N26" s="125"/>
    </row>
    <row r="27" spans="1:14" ht="15.75" thickBot="1" x14ac:dyDescent="0.3">
      <c r="A27" s="322"/>
      <c r="B27" s="51"/>
      <c r="C27" s="6" t="s">
        <v>21</v>
      </c>
      <c r="D27" s="51" t="s">
        <v>16</v>
      </c>
      <c r="E27" s="51">
        <v>6.0000000000000001E-3</v>
      </c>
      <c r="F27" s="168">
        <f>E27*F23</f>
        <v>1.17</v>
      </c>
      <c r="G27" s="199"/>
      <c r="H27" s="200"/>
      <c r="I27" s="199"/>
      <c r="J27" s="200"/>
      <c r="K27" s="199"/>
      <c r="L27" s="201"/>
      <c r="M27" s="202"/>
      <c r="N27" s="125"/>
    </row>
    <row r="28" spans="1:14" ht="30" x14ac:dyDescent="0.25">
      <c r="A28" s="320">
        <v>5</v>
      </c>
      <c r="B28" s="11" t="s">
        <v>66</v>
      </c>
      <c r="C28" s="7" t="s">
        <v>222</v>
      </c>
      <c r="D28" s="4" t="s">
        <v>31</v>
      </c>
      <c r="E28" s="52"/>
      <c r="F28" s="169">
        <v>190</v>
      </c>
      <c r="G28" s="191"/>
      <c r="H28" s="192"/>
      <c r="I28" s="191"/>
      <c r="J28" s="192"/>
      <c r="K28" s="191"/>
      <c r="L28" s="193"/>
      <c r="M28" s="194"/>
      <c r="N28" s="125"/>
    </row>
    <row r="29" spans="1:14" x14ac:dyDescent="0.25">
      <c r="A29" s="321"/>
      <c r="B29" s="50"/>
      <c r="C29" s="3" t="s">
        <v>13</v>
      </c>
      <c r="D29" s="50" t="s">
        <v>14</v>
      </c>
      <c r="E29" s="50">
        <v>9.5899999999999999E-2</v>
      </c>
      <c r="F29" s="164">
        <f>E29*F28</f>
        <v>18.221</v>
      </c>
      <c r="G29" s="195"/>
      <c r="H29" s="196"/>
      <c r="I29" s="195"/>
      <c r="J29" s="196"/>
      <c r="K29" s="195"/>
      <c r="L29" s="197"/>
      <c r="M29" s="198"/>
      <c r="N29" s="125"/>
    </row>
    <row r="30" spans="1:14" x14ac:dyDescent="0.25">
      <c r="A30" s="321"/>
      <c r="B30" s="50"/>
      <c r="C30" s="3" t="s">
        <v>65</v>
      </c>
      <c r="D30" s="50" t="s">
        <v>16</v>
      </c>
      <c r="E30" s="50">
        <v>4.5199999999999997E-2</v>
      </c>
      <c r="F30" s="164">
        <f>E30*F28</f>
        <v>8.5879999999999992</v>
      </c>
      <c r="G30" s="195"/>
      <c r="H30" s="196"/>
      <c r="I30" s="195"/>
      <c r="J30" s="196"/>
      <c r="K30" s="195"/>
      <c r="L30" s="197"/>
      <c r="M30" s="198"/>
      <c r="N30" s="125"/>
    </row>
    <row r="31" spans="1:14" x14ac:dyDescent="0.25">
      <c r="A31" s="321"/>
      <c r="B31" s="50"/>
      <c r="C31" s="3" t="s">
        <v>223</v>
      </c>
      <c r="D31" s="50" t="s">
        <v>31</v>
      </c>
      <c r="E31" s="50">
        <v>1.01</v>
      </c>
      <c r="F31" s="164">
        <f>E31*F28</f>
        <v>191.9</v>
      </c>
      <c r="G31" s="195"/>
      <c r="H31" s="196"/>
      <c r="I31" s="195"/>
      <c r="J31" s="196"/>
      <c r="K31" s="195"/>
      <c r="L31" s="197"/>
      <c r="M31" s="198"/>
      <c r="N31" s="125"/>
    </row>
    <row r="32" spans="1:14" ht="15.75" thickBot="1" x14ac:dyDescent="0.3">
      <c r="A32" s="322"/>
      <c r="B32" s="51"/>
      <c r="C32" s="6" t="s">
        <v>21</v>
      </c>
      <c r="D32" s="51" t="s">
        <v>16</v>
      </c>
      <c r="E32" s="51">
        <v>6.0000000000000001E-3</v>
      </c>
      <c r="F32" s="168">
        <f>E32*F28</f>
        <v>1.1400000000000001</v>
      </c>
      <c r="G32" s="199"/>
      <c r="H32" s="200"/>
      <c r="I32" s="199"/>
      <c r="J32" s="200"/>
      <c r="K32" s="199"/>
      <c r="L32" s="201"/>
      <c r="M32" s="202"/>
      <c r="N32" s="125"/>
    </row>
    <row r="33" spans="1:126" ht="30" x14ac:dyDescent="0.25">
      <c r="A33" s="320">
        <v>6</v>
      </c>
      <c r="B33" s="11" t="s">
        <v>66</v>
      </c>
      <c r="C33" s="7" t="s">
        <v>67</v>
      </c>
      <c r="D33" s="4" t="s">
        <v>31</v>
      </c>
      <c r="E33" s="52"/>
      <c r="F33" s="169">
        <v>50</v>
      </c>
      <c r="G33" s="191"/>
      <c r="H33" s="192"/>
      <c r="I33" s="191"/>
      <c r="J33" s="192"/>
      <c r="K33" s="191"/>
      <c r="L33" s="193"/>
      <c r="M33" s="194"/>
      <c r="N33" s="125"/>
    </row>
    <row r="34" spans="1:126" x14ac:dyDescent="0.25">
      <c r="A34" s="321"/>
      <c r="B34" s="50"/>
      <c r="C34" s="3" t="s">
        <v>13</v>
      </c>
      <c r="D34" s="50" t="s">
        <v>14</v>
      </c>
      <c r="E34" s="50">
        <v>9.5899999999999999E-2</v>
      </c>
      <c r="F34" s="164">
        <f>E34*F33</f>
        <v>4.7949999999999999</v>
      </c>
      <c r="G34" s="195"/>
      <c r="H34" s="196"/>
      <c r="I34" s="195"/>
      <c r="J34" s="196"/>
      <c r="K34" s="195"/>
      <c r="L34" s="197"/>
      <c r="M34" s="198"/>
      <c r="N34" s="125"/>
    </row>
    <row r="35" spans="1:126" x14ac:dyDescent="0.25">
      <c r="A35" s="321"/>
      <c r="B35" s="50"/>
      <c r="C35" s="3" t="s">
        <v>65</v>
      </c>
      <c r="D35" s="50" t="s">
        <v>16</v>
      </c>
      <c r="E35" s="50">
        <v>4.5199999999999997E-2</v>
      </c>
      <c r="F35" s="164">
        <f>E35*F33</f>
        <v>2.2599999999999998</v>
      </c>
      <c r="G35" s="195"/>
      <c r="H35" s="196"/>
      <c r="I35" s="195"/>
      <c r="J35" s="196"/>
      <c r="K35" s="195"/>
      <c r="L35" s="197"/>
      <c r="M35" s="198"/>
      <c r="N35" s="125"/>
    </row>
    <row r="36" spans="1:126" x14ac:dyDescent="0.25">
      <c r="A36" s="321"/>
      <c r="B36" s="50"/>
      <c r="C36" s="3" t="s">
        <v>78</v>
      </c>
      <c r="D36" s="50" t="s">
        <v>31</v>
      </c>
      <c r="E36" s="50">
        <v>1.01</v>
      </c>
      <c r="F36" s="164">
        <f>E36*F33</f>
        <v>50.5</v>
      </c>
      <c r="G36" s="195"/>
      <c r="H36" s="196"/>
      <c r="I36" s="195"/>
      <c r="J36" s="196"/>
      <c r="K36" s="195"/>
      <c r="L36" s="197"/>
      <c r="M36" s="198"/>
      <c r="N36" s="125"/>
    </row>
    <row r="37" spans="1:126" ht="15.75" thickBot="1" x14ac:dyDescent="0.3">
      <c r="A37" s="322"/>
      <c r="B37" s="51"/>
      <c r="C37" s="6" t="s">
        <v>21</v>
      </c>
      <c r="D37" s="51" t="s">
        <v>16</v>
      </c>
      <c r="E37" s="51">
        <v>6.0000000000000001E-3</v>
      </c>
      <c r="F37" s="168">
        <f>E37*F33</f>
        <v>0.3</v>
      </c>
      <c r="G37" s="199"/>
      <c r="H37" s="200"/>
      <c r="I37" s="199"/>
      <c r="J37" s="200"/>
      <c r="K37" s="199"/>
      <c r="L37" s="201"/>
      <c r="M37" s="202"/>
      <c r="N37" s="125"/>
    </row>
    <row r="38" spans="1:126" x14ac:dyDescent="0.25">
      <c r="A38" s="320">
        <v>7</v>
      </c>
      <c r="B38" s="52" t="s">
        <v>70</v>
      </c>
      <c r="C38" s="119" t="s">
        <v>170</v>
      </c>
      <c r="D38" s="120" t="s">
        <v>68</v>
      </c>
      <c r="E38" s="121"/>
      <c r="F38" s="166">
        <v>11</v>
      </c>
      <c r="G38" s="191"/>
      <c r="H38" s="192"/>
      <c r="I38" s="191"/>
      <c r="J38" s="192"/>
      <c r="K38" s="191"/>
      <c r="L38" s="193"/>
      <c r="M38" s="204"/>
      <c r="N38" s="125"/>
    </row>
    <row r="39" spans="1:126" x14ac:dyDescent="0.25">
      <c r="A39" s="321"/>
      <c r="B39" s="50"/>
      <c r="C39" s="122" t="s">
        <v>30</v>
      </c>
      <c r="D39" s="123" t="s">
        <v>14</v>
      </c>
      <c r="E39" s="123">
        <v>0.38900000000000001</v>
      </c>
      <c r="F39" s="164">
        <f>E39*F38</f>
        <v>4.2789999999999999</v>
      </c>
      <c r="G39" s="195"/>
      <c r="H39" s="196"/>
      <c r="I39" s="195"/>
      <c r="J39" s="196"/>
      <c r="K39" s="195"/>
      <c r="L39" s="197"/>
      <c r="M39" s="198"/>
      <c r="N39" s="125"/>
    </row>
    <row r="40" spans="1:126" x14ac:dyDescent="0.25">
      <c r="A40" s="321"/>
      <c r="B40" s="50"/>
      <c r="C40" s="122" t="s">
        <v>65</v>
      </c>
      <c r="D40" s="123" t="s">
        <v>16</v>
      </c>
      <c r="E40" s="123">
        <v>0.151</v>
      </c>
      <c r="F40" s="164">
        <f>E40*F38</f>
        <v>1.661</v>
      </c>
      <c r="G40" s="195"/>
      <c r="H40" s="196"/>
      <c r="I40" s="195"/>
      <c r="J40" s="196"/>
      <c r="K40" s="195"/>
      <c r="L40" s="197"/>
      <c r="M40" s="198"/>
      <c r="N40" s="125"/>
    </row>
    <row r="41" spans="1:126" x14ac:dyDescent="0.25">
      <c r="A41" s="321"/>
      <c r="B41" s="50"/>
      <c r="C41" s="122" t="s">
        <v>171</v>
      </c>
      <c r="D41" s="123" t="s">
        <v>68</v>
      </c>
      <c r="E41" s="123" t="s">
        <v>28</v>
      </c>
      <c r="F41" s="164">
        <v>2</v>
      </c>
      <c r="G41" s="195"/>
      <c r="H41" s="196"/>
      <c r="I41" s="195"/>
      <c r="J41" s="196"/>
      <c r="K41" s="195"/>
      <c r="L41" s="197"/>
      <c r="M41" s="198"/>
      <c r="N41" s="125"/>
    </row>
    <row r="42" spans="1:126" x14ac:dyDescent="0.25">
      <c r="A42" s="321"/>
      <c r="B42" s="50"/>
      <c r="C42" s="122" t="s">
        <v>172</v>
      </c>
      <c r="D42" s="123" t="s">
        <v>68</v>
      </c>
      <c r="E42" s="123" t="s">
        <v>28</v>
      </c>
      <c r="F42" s="164">
        <v>6</v>
      </c>
      <c r="G42" s="195"/>
      <c r="H42" s="196"/>
      <c r="I42" s="195"/>
      <c r="J42" s="196"/>
      <c r="K42" s="195"/>
      <c r="L42" s="197"/>
      <c r="M42" s="198"/>
      <c r="N42" s="125"/>
    </row>
    <row r="43" spans="1:126" x14ac:dyDescent="0.25">
      <c r="A43" s="321"/>
      <c r="B43" s="50"/>
      <c r="C43" s="122" t="s">
        <v>69</v>
      </c>
      <c r="D43" s="123" t="s">
        <v>68</v>
      </c>
      <c r="E43" s="123" t="s">
        <v>28</v>
      </c>
      <c r="F43" s="50">
        <v>5</v>
      </c>
      <c r="G43" s="195"/>
      <c r="H43" s="196"/>
      <c r="I43" s="195"/>
      <c r="J43" s="196"/>
      <c r="K43" s="195"/>
      <c r="L43" s="197"/>
      <c r="M43" s="198"/>
      <c r="N43" s="125"/>
    </row>
    <row r="44" spans="1:126" s="99" customFormat="1" x14ac:dyDescent="0.25">
      <c r="A44" s="321"/>
      <c r="C44" s="122" t="s">
        <v>174</v>
      </c>
      <c r="D44" s="123" t="s">
        <v>68</v>
      </c>
      <c r="E44" s="123" t="s">
        <v>28</v>
      </c>
      <c r="F44" s="99">
        <v>10</v>
      </c>
      <c r="G44" s="195"/>
      <c r="H44" s="196"/>
      <c r="I44" s="195"/>
      <c r="J44" s="196"/>
      <c r="K44" s="195"/>
      <c r="L44" s="197"/>
      <c r="M44" s="198"/>
      <c r="N44" s="125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</row>
    <row r="45" spans="1:126" x14ac:dyDescent="0.25">
      <c r="A45" s="321"/>
      <c r="B45" s="50"/>
      <c r="C45" s="122" t="s">
        <v>177</v>
      </c>
      <c r="D45" s="123" t="s">
        <v>68</v>
      </c>
      <c r="E45" s="123" t="s">
        <v>28</v>
      </c>
      <c r="F45" s="50">
        <v>1</v>
      </c>
      <c r="G45" s="195"/>
      <c r="H45" s="196"/>
      <c r="I45" s="195"/>
      <c r="J45" s="196"/>
      <c r="K45" s="195"/>
      <c r="L45" s="197"/>
      <c r="M45" s="198"/>
      <c r="N45" s="125"/>
    </row>
    <row r="46" spans="1:126" x14ac:dyDescent="0.25">
      <c r="A46" s="321"/>
      <c r="B46" s="50"/>
      <c r="C46" s="122" t="s">
        <v>173</v>
      </c>
      <c r="D46" s="123" t="s">
        <v>68</v>
      </c>
      <c r="E46" s="123" t="s">
        <v>28</v>
      </c>
      <c r="F46" s="50">
        <v>2</v>
      </c>
      <c r="G46" s="195"/>
      <c r="H46" s="196"/>
      <c r="I46" s="195"/>
      <c r="J46" s="196"/>
      <c r="K46" s="195"/>
      <c r="L46" s="197"/>
      <c r="M46" s="198"/>
      <c r="N46" s="125"/>
    </row>
    <row r="47" spans="1:126" x14ac:dyDescent="0.25">
      <c r="A47" s="321"/>
      <c r="B47" s="50"/>
      <c r="C47" s="122" t="s">
        <v>176</v>
      </c>
      <c r="D47" s="123" t="s">
        <v>68</v>
      </c>
      <c r="E47" s="123" t="s">
        <v>28</v>
      </c>
      <c r="F47" s="50">
        <v>1</v>
      </c>
      <c r="G47" s="195"/>
      <c r="H47" s="196"/>
      <c r="I47" s="195"/>
      <c r="J47" s="196"/>
      <c r="K47" s="195"/>
      <c r="L47" s="197"/>
      <c r="M47" s="198"/>
      <c r="N47" s="125"/>
    </row>
    <row r="48" spans="1:126" ht="15.75" thickBot="1" x14ac:dyDescent="0.3">
      <c r="A48" s="322"/>
      <c r="B48" s="51"/>
      <c r="C48" s="124" t="s">
        <v>21</v>
      </c>
      <c r="D48" s="118" t="s">
        <v>16</v>
      </c>
      <c r="E48" s="118">
        <v>2.4E-2</v>
      </c>
      <c r="F48" s="51">
        <f>E48*F38</f>
        <v>0.26400000000000001</v>
      </c>
      <c r="G48" s="199"/>
      <c r="H48" s="200"/>
      <c r="I48" s="199"/>
      <c r="J48" s="200"/>
      <c r="K48" s="199"/>
      <c r="L48" s="201"/>
      <c r="M48" s="202"/>
      <c r="N48" s="125"/>
    </row>
    <row r="49" spans="1:126" ht="30" x14ac:dyDescent="0.25">
      <c r="A49" s="320">
        <v>8</v>
      </c>
      <c r="B49" s="52" t="s">
        <v>52</v>
      </c>
      <c r="C49" s="7" t="s">
        <v>216</v>
      </c>
      <c r="D49" s="4" t="s">
        <v>20</v>
      </c>
      <c r="E49" s="52"/>
      <c r="F49" s="145">
        <v>0.25</v>
      </c>
      <c r="G49" s="191"/>
      <c r="H49" s="192"/>
      <c r="I49" s="191"/>
      <c r="J49" s="192"/>
      <c r="K49" s="191"/>
      <c r="L49" s="193"/>
      <c r="M49" s="204"/>
      <c r="N49" s="125"/>
    </row>
    <row r="50" spans="1:126" x14ac:dyDescent="0.25">
      <c r="A50" s="321"/>
      <c r="B50" s="50"/>
      <c r="C50" s="56" t="s">
        <v>71</v>
      </c>
      <c r="D50" s="50" t="s">
        <v>14</v>
      </c>
      <c r="E50" s="9">
        <v>63</v>
      </c>
      <c r="F50" s="164">
        <f>E50*F49</f>
        <v>15.75</v>
      </c>
      <c r="G50" s="195"/>
      <c r="H50" s="196"/>
      <c r="I50" s="195"/>
      <c r="J50" s="196"/>
      <c r="K50" s="195"/>
      <c r="L50" s="197"/>
      <c r="M50" s="198"/>
      <c r="N50" s="125"/>
    </row>
    <row r="51" spans="1:126" x14ac:dyDescent="0.25">
      <c r="A51" s="321"/>
      <c r="B51" s="50"/>
      <c r="C51" s="56" t="s">
        <v>65</v>
      </c>
      <c r="D51" s="50" t="s">
        <v>16</v>
      </c>
      <c r="E51" s="50">
        <v>4.07</v>
      </c>
      <c r="F51" s="164">
        <f>E51*F49</f>
        <v>1.0175000000000001</v>
      </c>
      <c r="G51" s="195"/>
      <c r="H51" s="196"/>
      <c r="I51" s="195"/>
      <c r="J51" s="196"/>
      <c r="K51" s="195"/>
      <c r="L51" s="197"/>
      <c r="M51" s="198"/>
      <c r="N51" s="125"/>
    </row>
    <row r="52" spans="1:126" x14ac:dyDescent="0.25">
      <c r="A52" s="321"/>
      <c r="B52" s="50"/>
      <c r="C52" s="56" t="s">
        <v>217</v>
      </c>
      <c r="D52" s="50" t="s">
        <v>31</v>
      </c>
      <c r="E52" s="50" t="s">
        <v>28</v>
      </c>
      <c r="F52" s="164">
        <v>5</v>
      </c>
      <c r="G52" s="195"/>
      <c r="H52" s="196"/>
      <c r="I52" s="195"/>
      <c r="J52" s="196"/>
      <c r="K52" s="195"/>
      <c r="L52" s="197"/>
      <c r="M52" s="198"/>
      <c r="N52" s="125"/>
    </row>
    <row r="53" spans="1:126" x14ac:dyDescent="0.25">
      <c r="A53" s="321"/>
      <c r="B53" s="50"/>
      <c r="C53" s="56" t="s">
        <v>218</v>
      </c>
      <c r="D53" s="50" t="s">
        <v>31</v>
      </c>
      <c r="E53" s="50" t="s">
        <v>28</v>
      </c>
      <c r="F53" s="164">
        <v>0.6</v>
      </c>
      <c r="G53" s="195"/>
      <c r="H53" s="196"/>
      <c r="I53" s="195"/>
      <c r="J53" s="196"/>
      <c r="K53" s="195"/>
      <c r="L53" s="197"/>
      <c r="M53" s="198"/>
      <c r="N53" s="125"/>
    </row>
    <row r="54" spans="1:126" x14ac:dyDescent="0.25">
      <c r="A54" s="321"/>
      <c r="B54" s="50"/>
      <c r="C54" s="56" t="s">
        <v>72</v>
      </c>
      <c r="D54" s="50" t="s">
        <v>24</v>
      </c>
      <c r="E54" s="50" t="s">
        <v>28</v>
      </c>
      <c r="F54" s="164">
        <v>1.3</v>
      </c>
      <c r="G54" s="195"/>
      <c r="H54" s="196"/>
      <c r="I54" s="195"/>
      <c r="J54" s="196"/>
      <c r="K54" s="195"/>
      <c r="L54" s="197"/>
      <c r="M54" s="198"/>
      <c r="N54" s="125"/>
    </row>
    <row r="55" spans="1:126" s="50" customFormat="1" x14ac:dyDescent="0.25">
      <c r="A55" s="321"/>
      <c r="B55" s="1"/>
      <c r="C55" s="58" t="s">
        <v>33</v>
      </c>
      <c r="D55" s="1" t="s">
        <v>26</v>
      </c>
      <c r="E55" s="1">
        <v>15.2</v>
      </c>
      <c r="F55" s="170">
        <f>E55*F49</f>
        <v>3.8</v>
      </c>
      <c r="G55" s="205"/>
      <c r="H55" s="196"/>
      <c r="I55" s="205"/>
      <c r="J55" s="196"/>
      <c r="K55" s="205"/>
      <c r="L55" s="197"/>
      <c r="M55" s="198"/>
      <c r="N55" s="125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</row>
    <row r="56" spans="1:126" ht="15.75" thickBot="1" x14ac:dyDescent="0.3">
      <c r="A56" s="322"/>
      <c r="B56" s="51"/>
      <c r="C56" s="57" t="s">
        <v>21</v>
      </c>
      <c r="D56" s="51" t="s">
        <v>16</v>
      </c>
      <c r="E56" s="51">
        <v>2.78</v>
      </c>
      <c r="F56" s="168">
        <f>E56*F49</f>
        <v>0.69499999999999995</v>
      </c>
      <c r="G56" s="199"/>
      <c r="H56" s="200"/>
      <c r="I56" s="199"/>
      <c r="J56" s="200"/>
      <c r="K56" s="199"/>
      <c r="L56" s="201"/>
      <c r="M56" s="202"/>
      <c r="N56" s="125"/>
    </row>
    <row r="57" spans="1:126" s="136" customFormat="1" x14ac:dyDescent="0.25">
      <c r="A57" s="320">
        <v>9</v>
      </c>
      <c r="B57" s="25"/>
      <c r="C57" s="144" t="s">
        <v>204</v>
      </c>
      <c r="D57" s="4" t="s">
        <v>20</v>
      </c>
      <c r="E57" s="147"/>
      <c r="F57" s="145">
        <v>0.2</v>
      </c>
      <c r="G57" s="191"/>
      <c r="H57" s="191"/>
      <c r="I57" s="191"/>
      <c r="J57" s="191"/>
      <c r="K57" s="191"/>
      <c r="L57" s="206"/>
      <c r="M57" s="207"/>
      <c r="N57" s="125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</row>
    <row r="58" spans="1:126" s="136" customFormat="1" x14ac:dyDescent="0.25">
      <c r="A58" s="321"/>
      <c r="B58" s="148"/>
      <c r="C58" s="3" t="s">
        <v>71</v>
      </c>
      <c r="D58" s="148" t="s">
        <v>14</v>
      </c>
      <c r="E58" s="148">
        <v>34.9</v>
      </c>
      <c r="F58" s="164">
        <f>E58*$F$57</f>
        <v>6.98</v>
      </c>
      <c r="G58" s="195"/>
      <c r="H58" s="195"/>
      <c r="I58" s="195"/>
      <c r="J58" s="195"/>
      <c r="K58" s="195"/>
      <c r="L58" s="208"/>
      <c r="M58" s="209"/>
      <c r="N58" s="125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</row>
    <row r="59" spans="1:126" s="136" customFormat="1" x14ac:dyDescent="0.25">
      <c r="A59" s="321"/>
      <c r="B59" s="148"/>
      <c r="C59" s="3" t="s">
        <v>22</v>
      </c>
      <c r="D59" s="148" t="s">
        <v>16</v>
      </c>
      <c r="E59" s="148">
        <v>4.07</v>
      </c>
      <c r="F59" s="164">
        <f t="shared" ref="F59:F60" si="0">E59*$F$57</f>
        <v>0.81400000000000006</v>
      </c>
      <c r="G59" s="195"/>
      <c r="H59" s="195"/>
      <c r="I59" s="195"/>
      <c r="J59" s="195"/>
      <c r="K59" s="195"/>
      <c r="L59" s="208"/>
      <c r="M59" s="209"/>
      <c r="N59" s="125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</row>
    <row r="60" spans="1:126" s="136" customFormat="1" x14ac:dyDescent="0.25">
      <c r="A60" s="321"/>
      <c r="B60" s="148"/>
      <c r="C60" s="3" t="s">
        <v>21</v>
      </c>
      <c r="D60" s="148" t="s">
        <v>16</v>
      </c>
      <c r="E60" s="148">
        <v>2.78</v>
      </c>
      <c r="F60" s="164">
        <f t="shared" si="0"/>
        <v>0.55599999999999994</v>
      </c>
      <c r="G60" s="195"/>
      <c r="H60" s="195"/>
      <c r="I60" s="195"/>
      <c r="J60" s="195"/>
      <c r="K60" s="195"/>
      <c r="L60" s="208"/>
      <c r="M60" s="209"/>
      <c r="N60" s="125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</row>
    <row r="61" spans="1:126" s="136" customFormat="1" ht="15.75" thickBot="1" x14ac:dyDescent="0.3">
      <c r="A61" s="322"/>
      <c r="B61" s="149"/>
      <c r="C61" s="57" t="s">
        <v>196</v>
      </c>
      <c r="D61" s="149" t="s">
        <v>68</v>
      </c>
      <c r="E61" s="149" t="s">
        <v>28</v>
      </c>
      <c r="F61" s="168">
        <v>1</v>
      </c>
      <c r="G61" s="199"/>
      <c r="H61" s="200"/>
      <c r="I61" s="199"/>
      <c r="J61" s="200"/>
      <c r="K61" s="199"/>
      <c r="L61" s="201"/>
      <c r="M61" s="202"/>
      <c r="N61" s="125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</row>
    <row r="62" spans="1:126" s="148" customFormat="1" x14ac:dyDescent="0.25">
      <c r="A62" s="320">
        <v>10</v>
      </c>
      <c r="B62" s="10"/>
      <c r="C62" s="150" t="s">
        <v>210</v>
      </c>
      <c r="D62" s="151" t="s">
        <v>20</v>
      </c>
      <c r="E62" s="10"/>
      <c r="F62" s="171">
        <v>0.1</v>
      </c>
      <c r="G62" s="210"/>
      <c r="H62" s="211"/>
      <c r="I62" s="210"/>
      <c r="J62" s="211"/>
      <c r="K62" s="210"/>
      <c r="L62" s="212"/>
      <c r="M62" s="213"/>
      <c r="N62" s="125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</row>
    <row r="63" spans="1:126" s="148" customFormat="1" x14ac:dyDescent="0.25">
      <c r="A63" s="321"/>
      <c r="C63" s="3" t="s">
        <v>71</v>
      </c>
      <c r="D63" s="148" t="s">
        <v>14</v>
      </c>
      <c r="E63" s="148">
        <v>34.9</v>
      </c>
      <c r="F63" s="164">
        <f>E63*$F$62</f>
        <v>3.49</v>
      </c>
      <c r="G63" s="195"/>
      <c r="H63" s="214"/>
      <c r="I63" s="195"/>
      <c r="J63" s="214"/>
      <c r="K63" s="195"/>
      <c r="L63" s="215"/>
      <c r="M63" s="216"/>
      <c r="N63" s="125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</row>
    <row r="64" spans="1:126" s="148" customFormat="1" x14ac:dyDescent="0.25">
      <c r="A64" s="321"/>
      <c r="C64" s="3" t="s">
        <v>22</v>
      </c>
      <c r="D64" s="148" t="s">
        <v>16</v>
      </c>
      <c r="E64" s="148">
        <v>4.07</v>
      </c>
      <c r="F64" s="164">
        <f t="shared" ref="F64:F65" si="1">E64*$F$62</f>
        <v>0.40700000000000003</v>
      </c>
      <c r="G64" s="195"/>
      <c r="H64" s="214"/>
      <c r="I64" s="195"/>
      <c r="J64" s="214"/>
      <c r="K64" s="195"/>
      <c r="L64" s="215"/>
      <c r="M64" s="216"/>
      <c r="N64" s="125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</row>
    <row r="65" spans="1:126" s="148" customFormat="1" ht="15.75" thickBot="1" x14ac:dyDescent="0.3">
      <c r="A65" s="322"/>
      <c r="B65" s="149"/>
      <c r="C65" s="3" t="s">
        <v>21</v>
      </c>
      <c r="D65" s="148" t="s">
        <v>16</v>
      </c>
      <c r="E65" s="148">
        <v>2.78</v>
      </c>
      <c r="F65" s="164">
        <f t="shared" si="1"/>
        <v>0.27799999999999997</v>
      </c>
      <c r="G65" s="199"/>
      <c r="H65" s="214"/>
      <c r="I65" s="199"/>
      <c r="J65" s="214"/>
      <c r="K65" s="199"/>
      <c r="L65" s="215"/>
      <c r="M65" s="216"/>
      <c r="N65" s="125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</row>
    <row r="66" spans="1:126" ht="15.75" thickBot="1" x14ac:dyDescent="0.3">
      <c r="A66" s="70"/>
      <c r="B66" s="172"/>
      <c r="C66" s="172" t="s">
        <v>206</v>
      </c>
      <c r="D66" s="2"/>
      <c r="E66" s="2"/>
      <c r="F66" s="172"/>
      <c r="G66" s="217"/>
      <c r="H66" s="217"/>
      <c r="I66" s="217"/>
      <c r="J66" s="217"/>
      <c r="K66" s="217"/>
      <c r="L66" s="218"/>
      <c r="M66" s="219"/>
      <c r="N66" s="125"/>
    </row>
    <row r="67" spans="1:126" x14ac:dyDescent="0.25">
      <c r="A67" s="320">
        <v>1</v>
      </c>
      <c r="B67" s="53" t="s">
        <v>79</v>
      </c>
      <c r="C67" s="7" t="s">
        <v>82</v>
      </c>
      <c r="D67" s="4" t="s">
        <v>76</v>
      </c>
      <c r="E67" s="53"/>
      <c r="F67" s="145">
        <v>805.5</v>
      </c>
      <c r="G67" s="191"/>
      <c r="H67" s="191"/>
      <c r="I67" s="191"/>
      <c r="J67" s="191"/>
      <c r="K67" s="191"/>
      <c r="L67" s="206"/>
      <c r="M67" s="220"/>
      <c r="N67" s="125"/>
    </row>
    <row r="68" spans="1:126" x14ac:dyDescent="0.25">
      <c r="A68" s="321"/>
      <c r="B68" s="54"/>
      <c r="C68" s="3" t="s">
        <v>30</v>
      </c>
      <c r="D68" s="54" t="s">
        <v>14</v>
      </c>
      <c r="E68" s="54">
        <v>8.2000000000000003E-2</v>
      </c>
      <c r="F68" s="164">
        <f>E68*F67</f>
        <v>66.051000000000002</v>
      </c>
      <c r="G68" s="195"/>
      <c r="H68" s="195"/>
      <c r="I68" s="195"/>
      <c r="J68" s="195"/>
      <c r="K68" s="195"/>
      <c r="L68" s="208"/>
      <c r="M68" s="209"/>
      <c r="N68" s="125"/>
    </row>
    <row r="69" spans="1:126" ht="15.75" thickBot="1" x14ac:dyDescent="0.3">
      <c r="A69" s="322"/>
      <c r="B69" s="55"/>
      <c r="C69" s="6" t="s">
        <v>54</v>
      </c>
      <c r="D69" s="55" t="s">
        <v>16</v>
      </c>
      <c r="E69" s="55">
        <v>5.0000000000000001E-3</v>
      </c>
      <c r="F69" s="168">
        <f>E69*F67</f>
        <v>4.0274999999999999</v>
      </c>
      <c r="G69" s="199"/>
      <c r="H69" s="199"/>
      <c r="I69" s="199"/>
      <c r="J69" s="199"/>
      <c r="K69" s="199"/>
      <c r="L69" s="221"/>
      <c r="M69" s="222"/>
      <c r="N69" s="125"/>
    </row>
    <row r="70" spans="1:126" ht="30" x14ac:dyDescent="0.25">
      <c r="A70" s="320">
        <v>2</v>
      </c>
      <c r="B70" s="72" t="s">
        <v>84</v>
      </c>
      <c r="C70" s="7" t="s">
        <v>83</v>
      </c>
      <c r="D70" s="4" t="s">
        <v>86</v>
      </c>
      <c r="E70" s="53"/>
      <c r="F70" s="145">
        <v>1.5</v>
      </c>
      <c r="G70" s="191"/>
      <c r="H70" s="191"/>
      <c r="I70" s="191"/>
      <c r="J70" s="191"/>
      <c r="K70" s="191"/>
      <c r="L70" s="206"/>
      <c r="M70" s="220"/>
      <c r="N70" s="125"/>
    </row>
    <row r="71" spans="1:126" x14ac:dyDescent="0.25">
      <c r="A71" s="321"/>
      <c r="B71" s="54"/>
      <c r="C71" s="3" t="s">
        <v>30</v>
      </c>
      <c r="D71" s="54" t="s">
        <v>14</v>
      </c>
      <c r="E71" s="54">
        <v>23.8</v>
      </c>
      <c r="F71" s="164">
        <f>E71*F70</f>
        <v>35.700000000000003</v>
      </c>
      <c r="G71" s="195"/>
      <c r="H71" s="195"/>
      <c r="I71" s="195"/>
      <c r="J71" s="195"/>
      <c r="K71" s="195"/>
      <c r="L71" s="208"/>
      <c r="M71" s="209"/>
      <c r="N71" s="125"/>
    </row>
    <row r="72" spans="1:126" x14ac:dyDescent="0.25">
      <c r="A72" s="321"/>
      <c r="B72" s="54"/>
      <c r="C72" s="3" t="s">
        <v>54</v>
      </c>
      <c r="D72" s="54" t="s">
        <v>16</v>
      </c>
      <c r="E72" s="54">
        <v>2.1</v>
      </c>
      <c r="F72" s="164">
        <f>E72*F70</f>
        <v>3.1500000000000004</v>
      </c>
      <c r="G72" s="195"/>
      <c r="H72" s="195"/>
      <c r="I72" s="195"/>
      <c r="J72" s="195"/>
      <c r="K72" s="195"/>
      <c r="L72" s="208"/>
      <c r="M72" s="209"/>
      <c r="N72" s="125"/>
    </row>
    <row r="73" spans="1:126" x14ac:dyDescent="0.25">
      <c r="A73" s="321"/>
      <c r="B73" s="54"/>
      <c r="C73" s="3" t="s">
        <v>25</v>
      </c>
      <c r="D73" s="54" t="s">
        <v>19</v>
      </c>
      <c r="E73" s="54">
        <v>1.05</v>
      </c>
      <c r="F73" s="164">
        <f>E73*F70</f>
        <v>1.5750000000000002</v>
      </c>
      <c r="G73" s="195"/>
      <c r="H73" s="195"/>
      <c r="I73" s="195"/>
      <c r="J73" s="195"/>
      <c r="K73" s="195"/>
      <c r="L73" s="208"/>
      <c r="M73" s="209"/>
      <c r="N73" s="125"/>
    </row>
    <row r="74" spans="1:126" x14ac:dyDescent="0.25">
      <c r="A74" s="321"/>
      <c r="B74" s="54"/>
      <c r="C74" s="3" t="s">
        <v>85</v>
      </c>
      <c r="D74" s="54" t="s">
        <v>26</v>
      </c>
      <c r="E74" s="54">
        <v>7.2</v>
      </c>
      <c r="F74" s="164">
        <f>E74*F70</f>
        <v>10.8</v>
      </c>
      <c r="G74" s="195"/>
      <c r="H74" s="195"/>
      <c r="I74" s="195"/>
      <c r="J74" s="195"/>
      <c r="K74" s="195"/>
      <c r="L74" s="208"/>
      <c r="M74" s="209"/>
      <c r="N74" s="125"/>
    </row>
    <row r="75" spans="1:126" ht="15.75" thickBot="1" x14ac:dyDescent="0.3">
      <c r="A75" s="322"/>
      <c r="B75" s="55"/>
      <c r="C75" s="6" t="s">
        <v>21</v>
      </c>
      <c r="D75" s="55" t="s">
        <v>16</v>
      </c>
      <c r="E75" s="55">
        <v>3.44</v>
      </c>
      <c r="F75" s="168">
        <f>E75*F70</f>
        <v>5.16</v>
      </c>
      <c r="G75" s="199"/>
      <c r="H75" s="199"/>
      <c r="I75" s="199"/>
      <c r="J75" s="199"/>
      <c r="K75" s="199"/>
      <c r="L75" s="221"/>
      <c r="M75" s="222"/>
      <c r="N75" s="125"/>
    </row>
    <row r="76" spans="1:126" x14ac:dyDescent="0.25">
      <c r="A76" s="320">
        <v>3</v>
      </c>
      <c r="B76" s="53" t="s">
        <v>91</v>
      </c>
      <c r="C76" s="7" t="s">
        <v>87</v>
      </c>
      <c r="D76" s="4" t="s">
        <v>24</v>
      </c>
      <c r="E76" s="53"/>
      <c r="F76" s="145">
        <f>F67</f>
        <v>805.5</v>
      </c>
      <c r="G76" s="191"/>
      <c r="H76" s="191"/>
      <c r="I76" s="191"/>
      <c r="J76" s="191"/>
      <c r="K76" s="191"/>
      <c r="L76" s="206"/>
      <c r="M76" s="220"/>
      <c r="N76" s="125"/>
    </row>
    <row r="77" spans="1:126" x14ac:dyDescent="0.25">
      <c r="A77" s="321"/>
      <c r="B77" s="54"/>
      <c r="C77" s="3" t="s">
        <v>30</v>
      </c>
      <c r="D77" s="54" t="s">
        <v>14</v>
      </c>
      <c r="E77" s="54">
        <v>3.0300000000000001E-2</v>
      </c>
      <c r="F77" s="164">
        <f>E77*$F$76</f>
        <v>24.406649999999999</v>
      </c>
      <c r="G77" s="195"/>
      <c r="H77" s="195"/>
      <c r="I77" s="195"/>
      <c r="J77" s="195"/>
      <c r="K77" s="195"/>
      <c r="L77" s="208"/>
      <c r="M77" s="209"/>
      <c r="N77" s="125"/>
    </row>
    <row r="78" spans="1:126" x14ac:dyDescent="0.25">
      <c r="A78" s="321"/>
      <c r="B78" s="54"/>
      <c r="C78" s="3" t="s">
        <v>22</v>
      </c>
      <c r="D78" s="54" t="s">
        <v>16</v>
      </c>
      <c r="E78" s="54">
        <v>4.1000000000000003E-3</v>
      </c>
      <c r="F78" s="164">
        <f t="shared" ref="F78:F82" si="2">E78*$F$76</f>
        <v>3.3025500000000001</v>
      </c>
      <c r="G78" s="195"/>
      <c r="H78" s="195"/>
      <c r="I78" s="195"/>
      <c r="J78" s="195"/>
      <c r="K78" s="195"/>
      <c r="L78" s="208"/>
      <c r="M78" s="209"/>
      <c r="N78" s="125"/>
    </row>
    <row r="79" spans="1:126" x14ac:dyDescent="0.25">
      <c r="A79" s="321"/>
      <c r="B79" s="54"/>
      <c r="C79" s="3" t="s">
        <v>88</v>
      </c>
      <c r="D79" s="54" t="s">
        <v>26</v>
      </c>
      <c r="E79" s="54">
        <v>0.23100000000000001</v>
      </c>
      <c r="F79" s="164">
        <f t="shared" si="2"/>
        <v>186.07050000000001</v>
      </c>
      <c r="G79" s="195"/>
      <c r="H79" s="195"/>
      <c r="I79" s="195"/>
      <c r="J79" s="195"/>
      <c r="K79" s="195"/>
      <c r="L79" s="208"/>
      <c r="M79" s="209"/>
      <c r="N79" s="125"/>
    </row>
    <row r="80" spans="1:126" x14ac:dyDescent="0.25">
      <c r="A80" s="321"/>
      <c r="B80" s="54"/>
      <c r="C80" s="3" t="s">
        <v>89</v>
      </c>
      <c r="D80" s="54" t="s">
        <v>26</v>
      </c>
      <c r="E80" s="54">
        <v>5.8000000000000003E-2</v>
      </c>
      <c r="F80" s="164">
        <f t="shared" si="2"/>
        <v>46.719000000000001</v>
      </c>
      <c r="G80" s="195"/>
      <c r="H80" s="195"/>
      <c r="I80" s="195"/>
      <c r="J80" s="195"/>
      <c r="K80" s="195"/>
      <c r="L80" s="208"/>
      <c r="M80" s="209"/>
      <c r="N80" s="125"/>
    </row>
    <row r="81" spans="1:14" x14ac:dyDescent="0.25">
      <c r="A81" s="321"/>
      <c r="B81" s="54"/>
      <c r="C81" s="3" t="s">
        <v>90</v>
      </c>
      <c r="D81" s="54" t="s">
        <v>26</v>
      </c>
      <c r="E81" s="54">
        <v>3.5000000000000003E-2</v>
      </c>
      <c r="F81" s="164">
        <f t="shared" si="2"/>
        <v>28.192500000000003</v>
      </c>
      <c r="G81" s="195"/>
      <c r="H81" s="195"/>
      <c r="I81" s="195"/>
      <c r="J81" s="195"/>
      <c r="K81" s="195"/>
      <c r="L81" s="208"/>
      <c r="M81" s="209"/>
      <c r="N81" s="125"/>
    </row>
    <row r="82" spans="1:14" ht="15.75" thickBot="1" x14ac:dyDescent="0.3">
      <c r="A82" s="321"/>
      <c r="B82" s="1"/>
      <c r="C82" s="27" t="s">
        <v>21</v>
      </c>
      <c r="D82" s="1" t="s">
        <v>16</v>
      </c>
      <c r="E82" s="1">
        <v>4.0000000000000002E-4</v>
      </c>
      <c r="F82" s="170">
        <f t="shared" si="2"/>
        <v>0.32220000000000004</v>
      </c>
      <c r="G82" s="205"/>
      <c r="H82" s="205"/>
      <c r="I82" s="205"/>
      <c r="J82" s="205"/>
      <c r="K82" s="205"/>
      <c r="L82" s="223"/>
      <c r="M82" s="224"/>
      <c r="N82" s="125"/>
    </row>
    <row r="83" spans="1:14" x14ac:dyDescent="0.25">
      <c r="A83" s="320">
        <v>4</v>
      </c>
      <c r="B83" s="53" t="s">
        <v>94</v>
      </c>
      <c r="C83" s="7" t="s">
        <v>92</v>
      </c>
      <c r="D83" s="4" t="s">
        <v>24</v>
      </c>
      <c r="E83" s="53"/>
      <c r="F83" s="145">
        <f>F76</f>
        <v>805.5</v>
      </c>
      <c r="G83" s="191"/>
      <c r="H83" s="191"/>
      <c r="I83" s="191"/>
      <c r="J83" s="191"/>
      <c r="K83" s="191"/>
      <c r="L83" s="206"/>
      <c r="M83" s="220"/>
      <c r="N83" s="125"/>
    </row>
    <row r="84" spans="1:14" x14ac:dyDescent="0.25">
      <c r="A84" s="321"/>
      <c r="B84" s="54"/>
      <c r="C84" s="3" t="s">
        <v>30</v>
      </c>
      <c r="D84" s="54" t="s">
        <v>14</v>
      </c>
      <c r="E84" s="54">
        <v>6.9199999999999998E-2</v>
      </c>
      <c r="F84" s="164">
        <f>E84*$F$83</f>
        <v>55.740600000000001</v>
      </c>
      <c r="G84" s="195"/>
      <c r="H84" s="195"/>
      <c r="I84" s="195"/>
      <c r="J84" s="195"/>
      <c r="K84" s="195"/>
      <c r="L84" s="208"/>
      <c r="M84" s="209"/>
      <c r="N84" s="125"/>
    </row>
    <row r="85" spans="1:14" x14ac:dyDescent="0.25">
      <c r="A85" s="321"/>
      <c r="B85" s="54"/>
      <c r="C85" s="3" t="s">
        <v>22</v>
      </c>
      <c r="D85" s="54" t="s">
        <v>16</v>
      </c>
      <c r="E85" s="54">
        <v>1.6000000000000001E-3</v>
      </c>
      <c r="F85" s="164">
        <f t="shared" ref="F85:F86" si="3">E85*$F$83</f>
        <v>1.2888000000000002</v>
      </c>
      <c r="G85" s="195"/>
      <c r="H85" s="195"/>
      <c r="I85" s="195"/>
      <c r="J85" s="195"/>
      <c r="K85" s="195"/>
      <c r="L85" s="208"/>
      <c r="M85" s="209"/>
      <c r="N85" s="125"/>
    </row>
    <row r="86" spans="1:14" ht="15.75" thickBot="1" x14ac:dyDescent="0.3">
      <c r="A86" s="322"/>
      <c r="B86" s="55"/>
      <c r="C86" s="6" t="s">
        <v>93</v>
      </c>
      <c r="D86" s="55" t="s">
        <v>26</v>
      </c>
      <c r="E86" s="55">
        <v>1.5E-3</v>
      </c>
      <c r="F86" s="168">
        <f t="shared" si="3"/>
        <v>1.20825</v>
      </c>
      <c r="G86" s="199"/>
      <c r="H86" s="199"/>
      <c r="I86" s="199"/>
      <c r="J86" s="199"/>
      <c r="K86" s="199"/>
      <c r="L86" s="221"/>
      <c r="M86" s="222"/>
      <c r="N86" s="125"/>
    </row>
    <row r="87" spans="1:14" x14ac:dyDescent="0.25">
      <c r="A87" s="320">
        <v>5</v>
      </c>
      <c r="B87" s="11" t="s">
        <v>100</v>
      </c>
      <c r="C87" s="7" t="s">
        <v>95</v>
      </c>
      <c r="D87" s="4" t="s">
        <v>24</v>
      </c>
      <c r="E87" s="53"/>
      <c r="F87" s="166">
        <v>740</v>
      </c>
      <c r="G87" s="191"/>
      <c r="H87" s="191"/>
      <c r="I87" s="191"/>
      <c r="J87" s="191"/>
      <c r="K87" s="191"/>
      <c r="L87" s="206"/>
      <c r="M87" s="220"/>
      <c r="N87" s="125"/>
    </row>
    <row r="88" spans="1:14" x14ac:dyDescent="0.25">
      <c r="A88" s="321"/>
      <c r="B88" s="54"/>
      <c r="C88" s="3" t="s">
        <v>30</v>
      </c>
      <c r="D88" s="54" t="s">
        <v>14</v>
      </c>
      <c r="E88" s="54">
        <v>0.42899999999999999</v>
      </c>
      <c r="F88" s="164">
        <f t="shared" ref="F88:F93" si="4">E88*$F$87</f>
        <v>317.45999999999998</v>
      </c>
      <c r="G88" s="195"/>
      <c r="H88" s="195"/>
      <c r="I88" s="195"/>
      <c r="J88" s="195"/>
      <c r="K88" s="195"/>
      <c r="L88" s="208"/>
      <c r="M88" s="209"/>
      <c r="N88" s="125"/>
    </row>
    <row r="89" spans="1:14" x14ac:dyDescent="0.25">
      <c r="A89" s="321"/>
      <c r="B89" s="54"/>
      <c r="C89" s="3" t="s">
        <v>22</v>
      </c>
      <c r="D89" s="54" t="s">
        <v>16</v>
      </c>
      <c r="E89" s="54">
        <v>2.64E-2</v>
      </c>
      <c r="F89" s="164">
        <f t="shared" si="4"/>
        <v>19.536000000000001</v>
      </c>
      <c r="G89" s="195"/>
      <c r="H89" s="195"/>
      <c r="I89" s="195"/>
      <c r="J89" s="195"/>
      <c r="K89" s="195"/>
      <c r="L89" s="208"/>
      <c r="M89" s="209"/>
      <c r="N89" s="125"/>
    </row>
    <row r="90" spans="1:14" x14ac:dyDescent="0.25">
      <c r="A90" s="321"/>
      <c r="B90" s="54"/>
      <c r="C90" s="3" t="s">
        <v>96</v>
      </c>
      <c r="D90" s="54" t="s">
        <v>24</v>
      </c>
      <c r="E90" s="54">
        <v>1.1499999999999999</v>
      </c>
      <c r="F90" s="164">
        <f t="shared" si="4"/>
        <v>850.99999999999989</v>
      </c>
      <c r="G90" s="195"/>
      <c r="H90" s="195"/>
      <c r="I90" s="195"/>
      <c r="J90" s="195"/>
      <c r="K90" s="195"/>
      <c r="L90" s="208"/>
      <c r="M90" s="209"/>
      <c r="N90" s="125"/>
    </row>
    <row r="91" spans="1:14" x14ac:dyDescent="0.25">
      <c r="A91" s="321"/>
      <c r="B91" s="54"/>
      <c r="C91" s="3" t="s">
        <v>97</v>
      </c>
      <c r="D91" s="54" t="s">
        <v>99</v>
      </c>
      <c r="E91" s="54">
        <v>6</v>
      </c>
      <c r="F91" s="164">
        <f t="shared" si="4"/>
        <v>4440</v>
      </c>
      <c r="G91" s="195"/>
      <c r="H91" s="195"/>
      <c r="I91" s="195"/>
      <c r="J91" s="195"/>
      <c r="K91" s="195"/>
      <c r="L91" s="208"/>
      <c r="M91" s="209"/>
      <c r="N91" s="125"/>
    </row>
    <row r="92" spans="1:14" x14ac:dyDescent="0.25">
      <c r="A92" s="321"/>
      <c r="B92" s="54"/>
      <c r="C92" s="3" t="s">
        <v>98</v>
      </c>
      <c r="D92" s="54" t="s">
        <v>26</v>
      </c>
      <c r="E92" s="54">
        <v>0.05</v>
      </c>
      <c r="F92" s="164">
        <f t="shared" si="4"/>
        <v>37</v>
      </c>
      <c r="G92" s="195"/>
      <c r="H92" s="195"/>
      <c r="I92" s="195"/>
      <c r="J92" s="195"/>
      <c r="K92" s="195"/>
      <c r="L92" s="208"/>
      <c r="M92" s="209"/>
      <c r="N92" s="125"/>
    </row>
    <row r="93" spans="1:14" ht="15.75" thickBot="1" x14ac:dyDescent="0.3">
      <c r="A93" s="322"/>
      <c r="B93" s="55"/>
      <c r="C93" s="6" t="s">
        <v>21</v>
      </c>
      <c r="D93" s="55" t="s">
        <v>16</v>
      </c>
      <c r="E93" s="55">
        <v>6.3600000000000004E-2</v>
      </c>
      <c r="F93" s="168">
        <f t="shared" si="4"/>
        <v>47.064</v>
      </c>
      <c r="G93" s="199"/>
      <c r="H93" s="199"/>
      <c r="I93" s="199"/>
      <c r="J93" s="199"/>
      <c r="K93" s="199"/>
      <c r="L93" s="221"/>
      <c r="M93" s="222"/>
      <c r="N93" s="125"/>
    </row>
    <row r="94" spans="1:14" ht="30" x14ac:dyDescent="0.25">
      <c r="A94" s="320">
        <v>6</v>
      </c>
      <c r="B94" s="73" t="s">
        <v>102</v>
      </c>
      <c r="C94" s="90" t="s">
        <v>109</v>
      </c>
      <c r="D94" s="74" t="s">
        <v>31</v>
      </c>
      <c r="E94" s="74"/>
      <c r="F94" s="74">
        <v>50.5</v>
      </c>
      <c r="G94" s="225"/>
      <c r="H94" s="226"/>
      <c r="I94" s="226"/>
      <c r="J94" s="226"/>
      <c r="K94" s="226"/>
      <c r="L94" s="227"/>
      <c r="M94" s="228"/>
      <c r="N94" s="125"/>
    </row>
    <row r="95" spans="1:14" x14ac:dyDescent="0.25">
      <c r="A95" s="321"/>
      <c r="B95" s="75"/>
      <c r="C95" s="28" t="s">
        <v>44</v>
      </c>
      <c r="D95" s="76" t="s">
        <v>45</v>
      </c>
      <c r="E95" s="77">
        <v>0.42899999999999999</v>
      </c>
      <c r="F95" s="78">
        <f>E95*F94</f>
        <v>21.6645</v>
      </c>
      <c r="G95" s="229"/>
      <c r="H95" s="230"/>
      <c r="I95" s="230"/>
      <c r="J95" s="230"/>
      <c r="K95" s="230"/>
      <c r="L95" s="231"/>
      <c r="M95" s="232"/>
      <c r="N95" s="125"/>
    </row>
    <row r="96" spans="1:14" x14ac:dyDescent="0.25">
      <c r="A96" s="321"/>
      <c r="B96" s="75" t="s">
        <v>103</v>
      </c>
      <c r="C96" s="146" t="s">
        <v>108</v>
      </c>
      <c r="D96" s="76" t="s">
        <v>24</v>
      </c>
      <c r="E96" s="77">
        <v>1.4</v>
      </c>
      <c r="F96" s="78">
        <f>E96*F94</f>
        <v>70.699999999999989</v>
      </c>
      <c r="G96" s="229"/>
      <c r="H96" s="230"/>
      <c r="I96" s="230"/>
      <c r="J96" s="230"/>
      <c r="K96" s="230"/>
      <c r="L96" s="231"/>
      <c r="M96" s="232"/>
      <c r="N96" s="125"/>
    </row>
    <row r="97" spans="1:126" x14ac:dyDescent="0.25">
      <c r="A97" s="321"/>
      <c r="B97" s="75" t="s">
        <v>104</v>
      </c>
      <c r="C97" s="65" t="s">
        <v>105</v>
      </c>
      <c r="D97" s="76" t="s">
        <v>68</v>
      </c>
      <c r="E97" s="77">
        <v>6</v>
      </c>
      <c r="F97" s="78">
        <f>E97*F94</f>
        <v>303</v>
      </c>
      <c r="G97" s="229"/>
      <c r="H97" s="230"/>
      <c r="I97" s="230"/>
      <c r="J97" s="230"/>
      <c r="K97" s="230"/>
      <c r="L97" s="231"/>
      <c r="M97" s="232"/>
      <c r="N97" s="125"/>
    </row>
    <row r="98" spans="1:126" x14ac:dyDescent="0.25">
      <c r="A98" s="321"/>
      <c r="B98" s="75" t="s">
        <v>106</v>
      </c>
      <c r="C98" s="65" t="s">
        <v>107</v>
      </c>
      <c r="D98" s="76" t="s">
        <v>68</v>
      </c>
      <c r="E98" s="79" t="s">
        <v>28</v>
      </c>
      <c r="F98" s="78">
        <v>150</v>
      </c>
      <c r="G98" s="229"/>
      <c r="H98" s="230"/>
      <c r="I98" s="230"/>
      <c r="J98" s="230"/>
      <c r="K98" s="230"/>
      <c r="L98" s="231"/>
      <c r="M98" s="232"/>
      <c r="N98" s="125"/>
    </row>
    <row r="99" spans="1:126" x14ac:dyDescent="0.25">
      <c r="A99" s="321"/>
      <c r="B99" s="80"/>
      <c r="C99" s="81" t="s">
        <v>21</v>
      </c>
      <c r="D99" s="82" t="s">
        <v>16</v>
      </c>
      <c r="E99" s="83">
        <v>0.15</v>
      </c>
      <c r="F99" s="84">
        <f>E99*F94</f>
        <v>7.5749999999999993</v>
      </c>
      <c r="G99" s="233"/>
      <c r="H99" s="230"/>
      <c r="I99" s="230"/>
      <c r="J99" s="230"/>
      <c r="K99" s="230"/>
      <c r="L99" s="231"/>
      <c r="M99" s="232"/>
      <c r="N99" s="125"/>
    </row>
    <row r="100" spans="1:126" ht="15.75" thickBot="1" x14ac:dyDescent="0.3">
      <c r="A100" s="321"/>
      <c r="B100" s="85"/>
      <c r="C100" s="86" t="s">
        <v>48</v>
      </c>
      <c r="D100" s="87" t="s">
        <v>16</v>
      </c>
      <c r="E100" s="88">
        <v>0.03</v>
      </c>
      <c r="F100" s="89">
        <f>E100*F94</f>
        <v>1.5149999999999999</v>
      </c>
      <c r="G100" s="234"/>
      <c r="H100" s="235"/>
      <c r="I100" s="235"/>
      <c r="J100" s="235"/>
      <c r="K100" s="235"/>
      <c r="L100" s="236"/>
      <c r="M100" s="237"/>
      <c r="N100" s="125"/>
    </row>
    <row r="101" spans="1:126" x14ac:dyDescent="0.25">
      <c r="A101" s="320">
        <v>7</v>
      </c>
      <c r="B101" s="53"/>
      <c r="C101" s="144" t="s">
        <v>110</v>
      </c>
      <c r="D101" s="4" t="s">
        <v>31</v>
      </c>
      <c r="E101" s="53"/>
      <c r="F101" s="166">
        <v>12</v>
      </c>
      <c r="G101" s="191"/>
      <c r="H101" s="191"/>
      <c r="I101" s="191"/>
      <c r="J101" s="191"/>
      <c r="K101" s="191"/>
      <c r="L101" s="206"/>
      <c r="M101" s="220"/>
      <c r="N101" s="125"/>
    </row>
    <row r="102" spans="1:126" x14ac:dyDescent="0.25">
      <c r="A102" s="321"/>
      <c r="B102" s="54"/>
      <c r="C102" s="3" t="s">
        <v>30</v>
      </c>
      <c r="D102" s="54" t="s">
        <v>14</v>
      </c>
      <c r="E102" s="54">
        <v>0.74</v>
      </c>
      <c r="F102" s="164">
        <f>E102*$F$101</f>
        <v>8.879999999999999</v>
      </c>
      <c r="G102" s="195"/>
      <c r="H102" s="195"/>
      <c r="I102" s="195"/>
      <c r="J102" s="195"/>
      <c r="K102" s="195"/>
      <c r="L102" s="208"/>
      <c r="M102" s="209"/>
      <c r="N102" s="125"/>
    </row>
    <row r="103" spans="1:126" x14ac:dyDescent="0.25">
      <c r="A103" s="321"/>
      <c r="B103" s="54"/>
      <c r="C103" s="3" t="s">
        <v>22</v>
      </c>
      <c r="D103" s="54" t="s">
        <v>16</v>
      </c>
      <c r="E103" s="54">
        <v>6.6199999999999995E-2</v>
      </c>
      <c r="F103" s="164">
        <f t="shared" ref="F103" si="5">E103*$F$101</f>
        <v>0.7944</v>
      </c>
      <c r="G103" s="195"/>
      <c r="H103" s="195"/>
      <c r="I103" s="195"/>
      <c r="J103" s="195"/>
      <c r="K103" s="195"/>
      <c r="L103" s="208"/>
      <c r="M103" s="209"/>
      <c r="N103" s="125"/>
    </row>
    <row r="104" spans="1:126" s="143" customFormat="1" x14ac:dyDescent="0.25">
      <c r="A104" s="321"/>
      <c r="C104" s="146" t="s">
        <v>108</v>
      </c>
      <c r="D104" s="76" t="s">
        <v>24</v>
      </c>
      <c r="E104" s="77" t="s">
        <v>28</v>
      </c>
      <c r="F104" s="78">
        <v>2</v>
      </c>
      <c r="G104" s="229"/>
      <c r="H104" s="195"/>
      <c r="I104" s="230"/>
      <c r="J104" s="195"/>
      <c r="K104" s="230"/>
      <c r="L104" s="208"/>
      <c r="M104" s="232"/>
      <c r="N104" s="125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</row>
    <row r="105" spans="1:126" x14ac:dyDescent="0.25">
      <c r="A105" s="321"/>
      <c r="B105" s="54"/>
      <c r="C105" s="91" t="s">
        <v>111</v>
      </c>
      <c r="D105" s="54" t="s">
        <v>99</v>
      </c>
      <c r="E105" s="54" t="s">
        <v>28</v>
      </c>
      <c r="F105" s="164">
        <v>14</v>
      </c>
      <c r="G105" s="195"/>
      <c r="H105" s="195"/>
      <c r="I105" s="195"/>
      <c r="J105" s="195"/>
      <c r="K105" s="195"/>
      <c r="L105" s="208"/>
      <c r="M105" s="209"/>
      <c r="N105" s="125"/>
    </row>
    <row r="106" spans="1:126" x14ac:dyDescent="0.25">
      <c r="A106" s="321"/>
      <c r="B106" s="54"/>
      <c r="C106" s="91" t="s">
        <v>213</v>
      </c>
      <c r="D106" s="54" t="s">
        <v>31</v>
      </c>
      <c r="E106" s="54" t="s">
        <v>28</v>
      </c>
      <c r="F106" s="164">
        <v>16</v>
      </c>
      <c r="G106" s="195"/>
      <c r="H106" s="195"/>
      <c r="I106" s="195"/>
      <c r="J106" s="195"/>
      <c r="K106" s="195"/>
      <c r="L106" s="208"/>
      <c r="M106" s="209"/>
      <c r="N106" s="125"/>
    </row>
    <row r="107" spans="1:126" x14ac:dyDescent="0.25">
      <c r="A107" s="321"/>
      <c r="B107" s="54"/>
      <c r="C107" s="91" t="s">
        <v>112</v>
      </c>
      <c r="D107" s="54" t="s">
        <v>99</v>
      </c>
      <c r="E107" s="54" t="s">
        <v>28</v>
      </c>
      <c r="F107" s="164">
        <v>2</v>
      </c>
      <c r="G107" s="195"/>
      <c r="H107" s="195"/>
      <c r="I107" s="195"/>
      <c r="J107" s="195"/>
      <c r="K107" s="195"/>
      <c r="L107" s="208"/>
      <c r="M107" s="209"/>
      <c r="N107" s="125"/>
    </row>
    <row r="108" spans="1:126" x14ac:dyDescent="0.25">
      <c r="A108" s="321"/>
      <c r="B108" s="54"/>
      <c r="C108" s="3" t="s">
        <v>101</v>
      </c>
      <c r="D108" s="54" t="s">
        <v>68</v>
      </c>
      <c r="E108" s="54" t="s">
        <v>28</v>
      </c>
      <c r="F108" s="153">
        <v>6</v>
      </c>
      <c r="G108" s="195"/>
      <c r="H108" s="195"/>
      <c r="I108" s="195"/>
      <c r="J108" s="195"/>
      <c r="K108" s="195"/>
      <c r="L108" s="208"/>
      <c r="M108" s="209"/>
      <c r="N108" s="125"/>
    </row>
    <row r="109" spans="1:126" ht="15.75" thickBot="1" x14ac:dyDescent="0.3">
      <c r="A109" s="322"/>
      <c r="B109" s="55"/>
      <c r="C109" s="6" t="s">
        <v>21</v>
      </c>
      <c r="D109" s="55" t="s">
        <v>16</v>
      </c>
      <c r="E109" s="55">
        <v>0.13300000000000001</v>
      </c>
      <c r="F109" s="168">
        <f>E109*F101</f>
        <v>1.5960000000000001</v>
      </c>
      <c r="G109" s="199"/>
      <c r="H109" s="199"/>
      <c r="I109" s="199"/>
      <c r="J109" s="199"/>
      <c r="K109" s="199"/>
      <c r="L109" s="221"/>
      <c r="M109" s="222"/>
      <c r="N109" s="125"/>
    </row>
    <row r="110" spans="1:126" x14ac:dyDescent="0.25">
      <c r="A110" s="320">
        <v>8</v>
      </c>
      <c r="B110" s="53" t="s">
        <v>117</v>
      </c>
      <c r="C110" s="7" t="s">
        <v>113</v>
      </c>
      <c r="D110" s="4" t="s">
        <v>76</v>
      </c>
      <c r="E110" s="53"/>
      <c r="F110" s="166">
        <v>1140</v>
      </c>
      <c r="G110" s="191"/>
      <c r="H110" s="191"/>
      <c r="I110" s="191"/>
      <c r="J110" s="191"/>
      <c r="K110" s="191"/>
      <c r="L110" s="206"/>
      <c r="M110" s="220"/>
      <c r="N110" s="125"/>
    </row>
    <row r="111" spans="1:126" x14ac:dyDescent="0.25">
      <c r="A111" s="321"/>
      <c r="B111" s="54"/>
      <c r="C111" s="3" t="s">
        <v>30</v>
      </c>
      <c r="D111" s="54" t="s">
        <v>14</v>
      </c>
      <c r="E111" s="54">
        <v>0.45900000000000002</v>
      </c>
      <c r="F111" s="164">
        <f>E111*$F$110</f>
        <v>523.26</v>
      </c>
      <c r="G111" s="195"/>
      <c r="H111" s="195"/>
      <c r="I111" s="195"/>
      <c r="J111" s="195"/>
      <c r="K111" s="195"/>
      <c r="L111" s="208"/>
      <c r="M111" s="209"/>
      <c r="N111" s="125"/>
    </row>
    <row r="112" spans="1:126" x14ac:dyDescent="0.25">
      <c r="A112" s="321"/>
      <c r="B112" s="54"/>
      <c r="C112" s="3" t="s">
        <v>22</v>
      </c>
      <c r="D112" s="54" t="s">
        <v>16</v>
      </c>
      <c r="E112" s="54">
        <v>2.3E-3</v>
      </c>
      <c r="F112" s="164">
        <f t="shared" ref="F112:F115" si="6">E112*$F$110</f>
        <v>2.6219999999999999</v>
      </c>
      <c r="G112" s="195"/>
      <c r="H112" s="195"/>
      <c r="I112" s="195"/>
      <c r="J112" s="195"/>
      <c r="K112" s="195"/>
      <c r="L112" s="208"/>
      <c r="M112" s="209"/>
      <c r="N112" s="125"/>
    </row>
    <row r="113" spans="1:14" x14ac:dyDescent="0.25">
      <c r="A113" s="321"/>
      <c r="B113" s="54"/>
      <c r="C113" s="3" t="s">
        <v>114</v>
      </c>
      <c r="D113" s="54" t="s">
        <v>20</v>
      </c>
      <c r="E113" s="54">
        <v>3.5E-4</v>
      </c>
      <c r="F113" s="164">
        <f>E113*F110</f>
        <v>0.39900000000000002</v>
      </c>
      <c r="G113" s="195"/>
      <c r="H113" s="195"/>
      <c r="I113" s="195"/>
      <c r="J113" s="195"/>
      <c r="K113" s="195"/>
      <c r="L113" s="208"/>
      <c r="M113" s="209"/>
      <c r="N113" s="125"/>
    </row>
    <row r="114" spans="1:14" x14ac:dyDescent="0.25">
      <c r="A114" s="321"/>
      <c r="B114" s="54"/>
      <c r="C114" s="3" t="s">
        <v>115</v>
      </c>
      <c r="D114" s="54" t="s">
        <v>19</v>
      </c>
      <c r="E114" s="54">
        <v>9.0000000000000006E-5</v>
      </c>
      <c r="F114" s="164">
        <f t="shared" si="6"/>
        <v>0.10260000000000001</v>
      </c>
      <c r="G114" s="195"/>
      <c r="H114" s="195"/>
      <c r="I114" s="195"/>
      <c r="J114" s="195"/>
      <c r="K114" s="195"/>
      <c r="L114" s="208"/>
      <c r="M114" s="209"/>
      <c r="N114" s="125"/>
    </row>
    <row r="115" spans="1:14" ht="15.75" thickBot="1" x14ac:dyDescent="0.3">
      <c r="A115" s="322"/>
      <c r="B115" s="55"/>
      <c r="C115" s="6" t="s">
        <v>116</v>
      </c>
      <c r="D115" s="55" t="s">
        <v>24</v>
      </c>
      <c r="E115" s="55">
        <v>3.4000000000000002E-2</v>
      </c>
      <c r="F115" s="168">
        <f t="shared" si="6"/>
        <v>38.760000000000005</v>
      </c>
      <c r="G115" s="199"/>
      <c r="H115" s="199"/>
      <c r="I115" s="199"/>
      <c r="J115" s="199"/>
      <c r="K115" s="199"/>
      <c r="L115" s="221"/>
      <c r="M115" s="222"/>
      <c r="N115" s="125"/>
    </row>
    <row r="116" spans="1:14" x14ac:dyDescent="0.25">
      <c r="A116" s="320">
        <v>9</v>
      </c>
      <c r="B116" s="53" t="s">
        <v>118</v>
      </c>
      <c r="C116" s="7" t="s">
        <v>215</v>
      </c>
      <c r="D116" s="4" t="s">
        <v>76</v>
      </c>
      <c r="E116" s="53"/>
      <c r="F116" s="166">
        <v>590</v>
      </c>
      <c r="G116" s="191"/>
      <c r="H116" s="191"/>
      <c r="I116" s="191"/>
      <c r="J116" s="191"/>
      <c r="K116" s="191"/>
      <c r="L116" s="206"/>
      <c r="M116" s="220"/>
      <c r="N116" s="125"/>
    </row>
    <row r="117" spans="1:14" x14ac:dyDescent="0.25">
      <c r="A117" s="321"/>
      <c r="B117" s="54"/>
      <c r="C117" s="3" t="s">
        <v>71</v>
      </c>
      <c r="D117" s="54" t="s">
        <v>14</v>
      </c>
      <c r="E117" s="54">
        <v>0.186</v>
      </c>
      <c r="F117" s="164">
        <f>E117*$F$116</f>
        <v>109.74</v>
      </c>
      <c r="G117" s="195"/>
      <c r="H117" s="195"/>
      <c r="I117" s="195"/>
      <c r="J117" s="195"/>
      <c r="K117" s="195"/>
      <c r="L117" s="208"/>
      <c r="M117" s="209"/>
      <c r="N117" s="125"/>
    </row>
    <row r="118" spans="1:14" ht="15.75" thickBot="1" x14ac:dyDescent="0.3">
      <c r="A118" s="322"/>
      <c r="B118" s="55"/>
      <c r="C118" s="6" t="s">
        <v>22</v>
      </c>
      <c r="D118" s="55" t="s">
        <v>16</v>
      </c>
      <c r="E118" s="55">
        <v>1.6000000000000001E-3</v>
      </c>
      <c r="F118" s="168">
        <f t="shared" ref="F118" si="7">E118*$F$116</f>
        <v>0.94400000000000006</v>
      </c>
      <c r="G118" s="199"/>
      <c r="H118" s="199"/>
      <c r="I118" s="199"/>
      <c r="J118" s="199"/>
      <c r="K118" s="199"/>
      <c r="L118" s="221"/>
      <c r="M118" s="222"/>
      <c r="N118" s="125"/>
    </row>
    <row r="119" spans="1:14" x14ac:dyDescent="0.25">
      <c r="A119" s="320">
        <v>10</v>
      </c>
      <c r="B119" s="53" t="s">
        <v>122</v>
      </c>
      <c r="C119" s="7" t="s">
        <v>119</v>
      </c>
      <c r="D119" s="4" t="s">
        <v>24</v>
      </c>
      <c r="E119" s="53"/>
      <c r="F119" s="145">
        <v>41.25</v>
      </c>
      <c r="G119" s="191"/>
      <c r="H119" s="191"/>
      <c r="I119" s="191"/>
      <c r="J119" s="191"/>
      <c r="K119" s="191"/>
      <c r="L119" s="206"/>
      <c r="M119" s="220"/>
      <c r="N119" s="125"/>
    </row>
    <row r="120" spans="1:14" x14ac:dyDescent="0.25">
      <c r="A120" s="321"/>
      <c r="B120" s="54"/>
      <c r="C120" s="137" t="s">
        <v>30</v>
      </c>
      <c r="D120" s="54" t="s">
        <v>14</v>
      </c>
      <c r="E120" s="54">
        <v>1.79</v>
      </c>
      <c r="F120" s="164">
        <f>E120*$F$119</f>
        <v>73.837500000000006</v>
      </c>
      <c r="G120" s="195"/>
      <c r="H120" s="195"/>
      <c r="I120" s="195"/>
      <c r="J120" s="195"/>
      <c r="K120" s="195"/>
      <c r="L120" s="208"/>
      <c r="M120" s="209"/>
      <c r="N120" s="125"/>
    </row>
    <row r="121" spans="1:14" x14ac:dyDescent="0.25">
      <c r="A121" s="321"/>
      <c r="B121" s="54"/>
      <c r="C121" s="3" t="s">
        <v>22</v>
      </c>
      <c r="D121" s="54" t="s">
        <v>16</v>
      </c>
      <c r="E121" s="54">
        <v>7.5999999999999998E-2</v>
      </c>
      <c r="F121" s="164">
        <f t="shared" ref="F121:F122" si="8">E121*$F$119</f>
        <v>3.1349999999999998</v>
      </c>
      <c r="G121" s="195"/>
      <c r="H121" s="195"/>
      <c r="I121" s="195"/>
      <c r="J121" s="195"/>
      <c r="K121" s="195"/>
      <c r="L121" s="208"/>
      <c r="M121" s="209"/>
      <c r="N121" s="125"/>
    </row>
    <row r="122" spans="1:14" ht="15.75" thickBot="1" x14ac:dyDescent="0.3">
      <c r="A122" s="322"/>
      <c r="B122" s="55"/>
      <c r="C122" s="6" t="s">
        <v>121</v>
      </c>
      <c r="D122" s="55" t="s">
        <v>19</v>
      </c>
      <c r="E122" s="55">
        <v>4.3999999999999997E-2</v>
      </c>
      <c r="F122" s="168">
        <f t="shared" si="8"/>
        <v>1.8149999999999999</v>
      </c>
      <c r="G122" s="199"/>
      <c r="H122" s="199"/>
      <c r="I122" s="199"/>
      <c r="J122" s="199"/>
      <c r="K122" s="199"/>
      <c r="L122" s="221"/>
      <c r="M122" s="222"/>
      <c r="N122" s="125"/>
    </row>
    <row r="123" spans="1:14" ht="30" x14ac:dyDescent="0.25">
      <c r="A123" s="320">
        <v>11</v>
      </c>
      <c r="B123" s="53" t="s">
        <v>59</v>
      </c>
      <c r="C123" s="7" t="s">
        <v>123</v>
      </c>
      <c r="D123" s="4" t="s">
        <v>24</v>
      </c>
      <c r="E123" s="53"/>
      <c r="F123" s="166">
        <v>590</v>
      </c>
      <c r="G123" s="191"/>
      <c r="H123" s="191"/>
      <c r="I123" s="191"/>
      <c r="J123" s="191"/>
      <c r="K123" s="191"/>
      <c r="L123" s="206"/>
      <c r="M123" s="220"/>
      <c r="N123" s="125"/>
    </row>
    <row r="124" spans="1:14" x14ac:dyDescent="0.25">
      <c r="A124" s="321"/>
      <c r="B124" s="54"/>
      <c r="C124" s="3" t="s">
        <v>30</v>
      </c>
      <c r="D124" s="54" t="s">
        <v>14</v>
      </c>
      <c r="E124" s="54">
        <v>0.93</v>
      </c>
      <c r="F124" s="164">
        <f>E124*$F$123</f>
        <v>548.70000000000005</v>
      </c>
      <c r="G124" s="195"/>
      <c r="H124" s="195"/>
      <c r="I124" s="195"/>
      <c r="J124" s="195"/>
      <c r="K124" s="195"/>
      <c r="L124" s="208"/>
      <c r="M124" s="209"/>
      <c r="N124" s="125"/>
    </row>
    <row r="125" spans="1:14" x14ac:dyDescent="0.25">
      <c r="A125" s="321"/>
      <c r="B125" s="54"/>
      <c r="C125" s="3" t="s">
        <v>54</v>
      </c>
      <c r="D125" s="54" t="s">
        <v>16</v>
      </c>
      <c r="E125" s="54">
        <v>2.5999999999999999E-2</v>
      </c>
      <c r="F125" s="164">
        <f t="shared" ref="F125:F127" si="9">E125*$F$123</f>
        <v>15.34</v>
      </c>
      <c r="G125" s="195"/>
      <c r="H125" s="195"/>
      <c r="I125" s="195"/>
      <c r="J125" s="195"/>
      <c r="K125" s="195"/>
      <c r="L125" s="208"/>
      <c r="M125" s="209"/>
      <c r="N125" s="125"/>
    </row>
    <row r="126" spans="1:14" x14ac:dyDescent="0.25">
      <c r="A126" s="321"/>
      <c r="B126" s="54"/>
      <c r="C126" s="3" t="s">
        <v>56</v>
      </c>
      <c r="D126" s="54" t="s">
        <v>19</v>
      </c>
      <c r="E126" s="54">
        <v>2.5499999999999998E-2</v>
      </c>
      <c r="F126" s="164">
        <f t="shared" si="9"/>
        <v>15.044999999999998</v>
      </c>
      <c r="G126" s="195"/>
      <c r="H126" s="195"/>
      <c r="I126" s="195"/>
      <c r="J126" s="195"/>
      <c r="K126" s="195"/>
      <c r="L126" s="208"/>
      <c r="M126" s="209"/>
      <c r="N126" s="125"/>
    </row>
    <row r="127" spans="1:14" ht="15.75" thickBot="1" x14ac:dyDescent="0.3">
      <c r="A127" s="322"/>
      <c r="B127" s="55"/>
      <c r="C127" s="6" t="s">
        <v>58</v>
      </c>
      <c r="D127" s="55" t="s">
        <v>16</v>
      </c>
      <c r="E127" s="55">
        <v>3.0000000000000001E-3</v>
      </c>
      <c r="F127" s="168">
        <f t="shared" si="9"/>
        <v>1.77</v>
      </c>
      <c r="G127" s="199"/>
      <c r="H127" s="199"/>
      <c r="I127" s="199"/>
      <c r="J127" s="199"/>
      <c r="K127" s="199"/>
      <c r="L127" s="221"/>
      <c r="M127" s="222"/>
      <c r="N127" s="125"/>
    </row>
    <row r="128" spans="1:14" ht="30" x14ac:dyDescent="0.25">
      <c r="A128" s="320">
        <v>12</v>
      </c>
      <c r="B128" s="53"/>
      <c r="C128" s="7" t="s">
        <v>124</v>
      </c>
      <c r="D128" s="4" t="s">
        <v>24</v>
      </c>
      <c r="E128" s="53"/>
      <c r="F128" s="166">
        <v>320</v>
      </c>
      <c r="G128" s="191"/>
      <c r="H128" s="191"/>
      <c r="I128" s="191"/>
      <c r="J128" s="191"/>
      <c r="K128" s="191"/>
      <c r="L128" s="206"/>
      <c r="M128" s="220"/>
      <c r="N128" s="125"/>
    </row>
    <row r="129" spans="1:14" ht="15.75" x14ac:dyDescent="0.25">
      <c r="A129" s="321"/>
      <c r="B129" s="54"/>
      <c r="C129" s="92" t="s">
        <v>30</v>
      </c>
      <c r="D129" s="93" t="s">
        <v>80</v>
      </c>
      <c r="E129" s="94">
        <v>1.3340000000000001</v>
      </c>
      <c r="F129" s="94">
        <f>E129*$F$128</f>
        <v>426.88</v>
      </c>
      <c r="G129" s="195"/>
      <c r="H129" s="195"/>
      <c r="I129" s="195"/>
      <c r="J129" s="195"/>
      <c r="K129" s="195"/>
      <c r="L129" s="208"/>
      <c r="M129" s="209"/>
      <c r="N129" s="125"/>
    </row>
    <row r="130" spans="1:14" ht="15.75" x14ac:dyDescent="0.25">
      <c r="A130" s="321"/>
      <c r="B130" s="54"/>
      <c r="C130" s="92" t="s">
        <v>22</v>
      </c>
      <c r="D130" s="94" t="s">
        <v>81</v>
      </c>
      <c r="E130" s="94">
        <v>5.8999999999999997E-2</v>
      </c>
      <c r="F130" s="94">
        <f t="shared" ref="F130:F133" si="10">E130*$F$128</f>
        <v>18.88</v>
      </c>
      <c r="G130" s="195"/>
      <c r="H130" s="195"/>
      <c r="I130" s="195"/>
      <c r="J130" s="195"/>
      <c r="K130" s="195"/>
      <c r="L130" s="208"/>
      <c r="M130" s="209"/>
      <c r="N130" s="125"/>
    </row>
    <row r="131" spans="1:14" ht="15.75" x14ac:dyDescent="0.25">
      <c r="A131" s="321"/>
      <c r="B131" s="54"/>
      <c r="C131" s="92" t="s">
        <v>127</v>
      </c>
      <c r="D131" s="93" t="s">
        <v>125</v>
      </c>
      <c r="E131" s="94">
        <v>3.2599999999999997E-2</v>
      </c>
      <c r="F131" s="94">
        <f t="shared" si="10"/>
        <v>10.431999999999999</v>
      </c>
      <c r="G131" s="195"/>
      <c r="H131" s="195"/>
      <c r="I131" s="195"/>
      <c r="J131" s="195"/>
      <c r="K131" s="195"/>
      <c r="L131" s="208"/>
      <c r="M131" s="209"/>
      <c r="N131" s="125"/>
    </row>
    <row r="132" spans="1:14" ht="15.75" x14ac:dyDescent="0.25">
      <c r="A132" s="321"/>
      <c r="B132" s="54"/>
      <c r="C132" s="92" t="s">
        <v>142</v>
      </c>
      <c r="D132" s="95" t="s">
        <v>126</v>
      </c>
      <c r="E132" s="94">
        <v>1.08</v>
      </c>
      <c r="F132" s="94">
        <f t="shared" si="10"/>
        <v>345.6</v>
      </c>
      <c r="G132" s="195"/>
      <c r="H132" s="195"/>
      <c r="I132" s="195"/>
      <c r="J132" s="195"/>
      <c r="K132" s="195"/>
      <c r="L132" s="208"/>
      <c r="M132" s="209"/>
      <c r="N132" s="125"/>
    </row>
    <row r="133" spans="1:14" ht="16.5" thickBot="1" x14ac:dyDescent="0.3">
      <c r="A133" s="322"/>
      <c r="B133" s="55"/>
      <c r="C133" s="96" t="s">
        <v>21</v>
      </c>
      <c r="D133" s="97" t="s">
        <v>81</v>
      </c>
      <c r="E133" s="97">
        <v>3.0000000000000001E-3</v>
      </c>
      <c r="F133" s="97">
        <f t="shared" si="10"/>
        <v>0.96</v>
      </c>
      <c r="G133" s="199"/>
      <c r="H133" s="199"/>
      <c r="I133" s="199"/>
      <c r="J133" s="199"/>
      <c r="K133" s="199"/>
      <c r="L133" s="221"/>
      <c r="M133" s="222"/>
      <c r="N133" s="125"/>
    </row>
    <row r="134" spans="1:14" x14ac:dyDescent="0.25">
      <c r="A134" s="320">
        <v>13</v>
      </c>
      <c r="B134" s="53"/>
      <c r="C134" s="7" t="s">
        <v>128</v>
      </c>
      <c r="D134" s="4" t="s">
        <v>24</v>
      </c>
      <c r="E134" s="53"/>
      <c r="F134" s="166">
        <v>1182</v>
      </c>
      <c r="G134" s="191"/>
      <c r="H134" s="191"/>
      <c r="I134" s="191"/>
      <c r="J134" s="191"/>
      <c r="K134" s="191"/>
      <c r="L134" s="206"/>
      <c r="M134" s="220"/>
      <c r="N134" s="125"/>
    </row>
    <row r="135" spans="1:14" x14ac:dyDescent="0.25">
      <c r="A135" s="321"/>
      <c r="B135" s="54"/>
      <c r="C135" s="3" t="s">
        <v>30</v>
      </c>
      <c r="D135" s="54" t="s">
        <v>14</v>
      </c>
      <c r="E135" s="54">
        <v>0.25</v>
      </c>
      <c r="F135" s="164">
        <f>E135*$F$134</f>
        <v>295.5</v>
      </c>
      <c r="G135" s="195"/>
      <c r="H135" s="195"/>
      <c r="I135" s="195"/>
      <c r="J135" s="195"/>
      <c r="K135" s="195"/>
      <c r="L135" s="208"/>
      <c r="M135" s="209"/>
      <c r="N135" s="125"/>
    </row>
    <row r="136" spans="1:14" x14ac:dyDescent="0.25">
      <c r="A136" s="321"/>
      <c r="B136" s="54"/>
      <c r="C136" s="3" t="s">
        <v>54</v>
      </c>
      <c r="D136" s="54" t="s">
        <v>16</v>
      </c>
      <c r="E136" s="54">
        <v>0.08</v>
      </c>
      <c r="F136" s="164">
        <f t="shared" ref="F136:F138" si="11">E136*$F$134</f>
        <v>94.56</v>
      </c>
      <c r="G136" s="195"/>
      <c r="H136" s="195"/>
      <c r="I136" s="195"/>
      <c r="J136" s="195"/>
      <c r="K136" s="195"/>
      <c r="L136" s="208"/>
      <c r="M136" s="209"/>
      <c r="N136" s="125"/>
    </row>
    <row r="137" spans="1:14" x14ac:dyDescent="0.25">
      <c r="A137" s="321"/>
      <c r="B137" s="54"/>
      <c r="C137" s="3" t="s">
        <v>120</v>
      </c>
      <c r="D137" s="54" t="s">
        <v>19</v>
      </c>
      <c r="E137" s="54">
        <v>2.35E-2</v>
      </c>
      <c r="F137" s="164">
        <f t="shared" si="11"/>
        <v>27.777000000000001</v>
      </c>
      <c r="G137" s="195"/>
      <c r="H137" s="195"/>
      <c r="I137" s="195"/>
      <c r="J137" s="195"/>
      <c r="K137" s="195"/>
      <c r="L137" s="208"/>
      <c r="M137" s="209"/>
      <c r="N137" s="125"/>
    </row>
    <row r="138" spans="1:14" ht="15.75" thickBot="1" x14ac:dyDescent="0.3">
      <c r="A138" s="322"/>
      <c r="B138" s="55"/>
      <c r="C138" s="6" t="s">
        <v>58</v>
      </c>
      <c r="D138" s="55" t="s">
        <v>16</v>
      </c>
      <c r="E138" s="55">
        <v>4.1999999999999997E-3</v>
      </c>
      <c r="F138" s="168">
        <f t="shared" si="11"/>
        <v>4.9643999999999995</v>
      </c>
      <c r="G138" s="199"/>
      <c r="H138" s="199"/>
      <c r="I138" s="199"/>
      <c r="J138" s="199"/>
      <c r="K138" s="199"/>
      <c r="L138" s="221"/>
      <c r="M138" s="222"/>
      <c r="N138" s="125"/>
    </row>
    <row r="139" spans="1:14" x14ac:dyDescent="0.25">
      <c r="A139" s="320">
        <v>14</v>
      </c>
      <c r="B139" s="53"/>
      <c r="C139" s="7" t="s">
        <v>211</v>
      </c>
      <c r="D139" s="4" t="s">
        <v>24</v>
      </c>
      <c r="E139" s="53"/>
      <c r="F139" s="145">
        <v>1182</v>
      </c>
      <c r="G139" s="191"/>
      <c r="H139" s="191"/>
      <c r="I139" s="191"/>
      <c r="J139" s="191"/>
      <c r="K139" s="191"/>
      <c r="L139" s="206"/>
      <c r="M139" s="220"/>
      <c r="N139" s="125"/>
    </row>
    <row r="140" spans="1:14" x14ac:dyDescent="0.25">
      <c r="A140" s="321"/>
      <c r="B140" s="54"/>
      <c r="C140" s="3" t="s">
        <v>30</v>
      </c>
      <c r="D140" s="54" t="s">
        <v>14</v>
      </c>
      <c r="E140" s="54">
        <v>0.19700000000000001</v>
      </c>
      <c r="F140" s="164">
        <f>E140*$F$139</f>
        <v>232.85400000000001</v>
      </c>
      <c r="G140" s="195"/>
      <c r="H140" s="195"/>
      <c r="I140" s="195"/>
      <c r="J140" s="195"/>
      <c r="K140" s="195"/>
      <c r="L140" s="208"/>
      <c r="M140" s="209"/>
      <c r="N140" s="125"/>
    </row>
    <row r="141" spans="1:14" x14ac:dyDescent="0.25">
      <c r="A141" s="321"/>
      <c r="B141" s="54"/>
      <c r="C141" s="3" t="s">
        <v>65</v>
      </c>
      <c r="D141" s="54" t="s">
        <v>16</v>
      </c>
      <c r="E141" s="54">
        <v>5.9999999999999995E-4</v>
      </c>
      <c r="F141" s="164">
        <f t="shared" ref="F141:F143" si="12">E141*$F$139</f>
        <v>0.70919999999999994</v>
      </c>
      <c r="G141" s="195"/>
      <c r="H141" s="195"/>
      <c r="I141" s="195"/>
      <c r="J141" s="195"/>
      <c r="K141" s="195"/>
      <c r="L141" s="208"/>
      <c r="M141" s="209"/>
      <c r="N141" s="125"/>
    </row>
    <row r="142" spans="1:14" x14ac:dyDescent="0.25">
      <c r="A142" s="321"/>
      <c r="B142" s="54"/>
      <c r="C142" s="3" t="s">
        <v>129</v>
      </c>
      <c r="D142" s="54" t="s">
        <v>26</v>
      </c>
      <c r="E142" s="54">
        <v>0.38</v>
      </c>
      <c r="F142" s="164">
        <f t="shared" si="12"/>
        <v>449.16</v>
      </c>
      <c r="G142" s="195"/>
      <c r="H142" s="195"/>
      <c r="I142" s="195"/>
      <c r="J142" s="195"/>
      <c r="K142" s="195"/>
      <c r="L142" s="208"/>
      <c r="M142" s="209"/>
      <c r="N142" s="125"/>
    </row>
    <row r="143" spans="1:14" ht="15.75" thickBot="1" x14ac:dyDescent="0.3">
      <c r="A143" s="322"/>
      <c r="B143" s="55"/>
      <c r="C143" s="6" t="s">
        <v>21</v>
      </c>
      <c r="D143" s="55" t="s">
        <v>16</v>
      </c>
      <c r="E143" s="55">
        <v>1.2999999999999999E-3</v>
      </c>
      <c r="F143" s="168">
        <f t="shared" si="12"/>
        <v>1.5366</v>
      </c>
      <c r="G143" s="199"/>
      <c r="H143" s="199"/>
      <c r="I143" s="199"/>
      <c r="J143" s="199"/>
      <c r="K143" s="199"/>
      <c r="L143" s="221"/>
      <c r="M143" s="222"/>
      <c r="N143" s="125"/>
    </row>
    <row r="144" spans="1:14" ht="30" x14ac:dyDescent="0.25">
      <c r="A144" s="320">
        <v>15</v>
      </c>
      <c r="B144" s="53"/>
      <c r="C144" s="7" t="s">
        <v>130</v>
      </c>
      <c r="D144" s="4" t="s">
        <v>24</v>
      </c>
      <c r="E144" s="53"/>
      <c r="F144" s="145">
        <v>6.5</v>
      </c>
      <c r="G144" s="191"/>
      <c r="H144" s="191"/>
      <c r="I144" s="191"/>
      <c r="J144" s="191"/>
      <c r="K144" s="191"/>
      <c r="L144" s="206"/>
      <c r="M144" s="220"/>
      <c r="N144" s="125"/>
    </row>
    <row r="145" spans="1:14" x14ac:dyDescent="0.25">
      <c r="A145" s="321"/>
      <c r="B145" s="54"/>
      <c r="C145" s="3" t="s">
        <v>30</v>
      </c>
      <c r="D145" s="54" t="s">
        <v>14</v>
      </c>
      <c r="E145" s="54">
        <v>0.83</v>
      </c>
      <c r="F145" s="164">
        <f>E145*$F$144</f>
        <v>5.3949999999999996</v>
      </c>
      <c r="G145" s="195"/>
      <c r="H145" s="195"/>
      <c r="I145" s="195"/>
      <c r="J145" s="195"/>
      <c r="K145" s="195"/>
      <c r="L145" s="208"/>
      <c r="M145" s="209"/>
      <c r="N145" s="125"/>
    </row>
    <row r="146" spans="1:14" x14ac:dyDescent="0.25">
      <c r="A146" s="321"/>
      <c r="B146" s="54"/>
      <c r="C146" s="3" t="s">
        <v>22</v>
      </c>
      <c r="D146" s="54" t="s">
        <v>16</v>
      </c>
      <c r="E146" s="54">
        <v>4.1000000000000003E-3</v>
      </c>
      <c r="F146" s="164">
        <f t="shared" ref="F146:F148" si="13">E146*$F$144</f>
        <v>2.6650000000000004E-2</v>
      </c>
      <c r="G146" s="195"/>
      <c r="H146" s="195"/>
      <c r="I146" s="195"/>
      <c r="J146" s="195"/>
      <c r="K146" s="195"/>
      <c r="L146" s="208"/>
      <c r="M146" s="209"/>
      <c r="N146" s="125"/>
    </row>
    <row r="147" spans="1:14" x14ac:dyDescent="0.25">
      <c r="A147" s="321"/>
      <c r="B147" s="54"/>
      <c r="C147" s="3" t="s">
        <v>131</v>
      </c>
      <c r="D147" s="54" t="s">
        <v>24</v>
      </c>
      <c r="E147" s="54">
        <v>1.3</v>
      </c>
      <c r="F147" s="164">
        <f t="shared" si="13"/>
        <v>8.4500000000000011</v>
      </c>
      <c r="G147" s="195"/>
      <c r="H147" s="195"/>
      <c r="I147" s="195"/>
      <c r="J147" s="195"/>
      <c r="K147" s="195"/>
      <c r="L147" s="208"/>
      <c r="M147" s="209"/>
      <c r="N147" s="125"/>
    </row>
    <row r="148" spans="1:14" ht="15.75" thickBot="1" x14ac:dyDescent="0.3">
      <c r="A148" s="322"/>
      <c r="B148" s="55"/>
      <c r="C148" s="6" t="s">
        <v>21</v>
      </c>
      <c r="D148" s="55" t="s">
        <v>16</v>
      </c>
      <c r="E148" s="55">
        <v>7.8E-2</v>
      </c>
      <c r="F148" s="168">
        <f t="shared" si="13"/>
        <v>0.50700000000000001</v>
      </c>
      <c r="G148" s="199"/>
      <c r="H148" s="199"/>
      <c r="I148" s="199"/>
      <c r="J148" s="199"/>
      <c r="K148" s="199"/>
      <c r="L148" s="221"/>
      <c r="M148" s="222"/>
      <c r="N148" s="125"/>
    </row>
    <row r="149" spans="1:14" x14ac:dyDescent="0.25">
      <c r="A149" s="320">
        <v>16</v>
      </c>
      <c r="B149" s="53" t="s">
        <v>135</v>
      </c>
      <c r="C149" s="7" t="s">
        <v>132</v>
      </c>
      <c r="D149" s="4" t="s">
        <v>19</v>
      </c>
      <c r="E149" s="53"/>
      <c r="F149" s="166">
        <v>19</v>
      </c>
      <c r="G149" s="191"/>
      <c r="H149" s="191"/>
      <c r="I149" s="191"/>
      <c r="J149" s="191"/>
      <c r="K149" s="191"/>
      <c r="L149" s="206"/>
      <c r="M149" s="220"/>
      <c r="N149" s="125"/>
    </row>
    <row r="150" spans="1:14" ht="15.75" thickBot="1" x14ac:dyDescent="0.3">
      <c r="A150" s="322"/>
      <c r="B150" s="55"/>
      <c r="C150" s="6" t="s">
        <v>30</v>
      </c>
      <c r="D150" s="55" t="s">
        <v>14</v>
      </c>
      <c r="E150" s="55">
        <v>2.2240000000000002</v>
      </c>
      <c r="F150" s="168">
        <f>E150*F149</f>
        <v>42.256</v>
      </c>
      <c r="G150" s="199"/>
      <c r="H150" s="199"/>
      <c r="I150" s="199"/>
      <c r="J150" s="199"/>
      <c r="K150" s="199"/>
      <c r="L150" s="221"/>
      <c r="M150" s="222"/>
      <c r="N150" s="125"/>
    </row>
    <row r="151" spans="1:14" x14ac:dyDescent="0.25">
      <c r="A151" s="320">
        <v>17</v>
      </c>
      <c r="B151" s="53"/>
      <c r="C151" s="7" t="s">
        <v>133</v>
      </c>
      <c r="D151" s="4" t="s">
        <v>20</v>
      </c>
      <c r="E151" s="53"/>
      <c r="F151" s="145">
        <f>F149*1.56</f>
        <v>29.64</v>
      </c>
      <c r="G151" s="191"/>
      <c r="H151" s="191"/>
      <c r="I151" s="191"/>
      <c r="J151" s="191"/>
      <c r="K151" s="191"/>
      <c r="L151" s="206"/>
      <c r="M151" s="220"/>
      <c r="N151" s="125"/>
    </row>
    <row r="152" spans="1:14" ht="15.75" thickBot="1" x14ac:dyDescent="0.3">
      <c r="A152" s="322"/>
      <c r="B152" s="55"/>
      <c r="C152" s="6" t="s">
        <v>71</v>
      </c>
      <c r="D152" s="55" t="s">
        <v>14</v>
      </c>
      <c r="E152" s="55">
        <v>0.53</v>
      </c>
      <c r="F152" s="168">
        <f>E152*F151</f>
        <v>15.709200000000001</v>
      </c>
      <c r="G152" s="199"/>
      <c r="H152" s="199"/>
      <c r="I152" s="199"/>
      <c r="J152" s="199"/>
      <c r="K152" s="199"/>
      <c r="L152" s="221"/>
      <c r="M152" s="222"/>
      <c r="N152" s="125"/>
    </row>
    <row r="153" spans="1:14" x14ac:dyDescent="0.25">
      <c r="A153" s="320">
        <v>18</v>
      </c>
      <c r="B153" s="11" t="s">
        <v>136</v>
      </c>
      <c r="C153" s="7" t="s">
        <v>134</v>
      </c>
      <c r="D153" s="4" t="s">
        <v>19</v>
      </c>
      <c r="E153" s="53"/>
      <c r="F153" s="145">
        <v>12.7</v>
      </c>
      <c r="G153" s="191"/>
      <c r="H153" s="191"/>
      <c r="I153" s="191"/>
      <c r="J153" s="191"/>
      <c r="K153" s="191"/>
      <c r="L153" s="206"/>
      <c r="M153" s="220"/>
      <c r="N153" s="125"/>
    </row>
    <row r="154" spans="1:14" x14ac:dyDescent="0.25">
      <c r="A154" s="321"/>
      <c r="B154" s="54"/>
      <c r="C154" s="3" t="s">
        <v>30</v>
      </c>
      <c r="D154" s="54" t="s">
        <v>14</v>
      </c>
      <c r="E154" s="54">
        <v>3.52</v>
      </c>
      <c r="F154" s="164">
        <f>E154*$F$153</f>
        <v>44.704000000000001</v>
      </c>
      <c r="G154" s="195"/>
      <c r="H154" s="195"/>
      <c r="I154" s="195"/>
      <c r="J154" s="195"/>
      <c r="K154" s="195"/>
      <c r="L154" s="208"/>
      <c r="M154" s="209"/>
      <c r="N154" s="125"/>
    </row>
    <row r="155" spans="1:14" x14ac:dyDescent="0.25">
      <c r="A155" s="321"/>
      <c r="B155" s="54"/>
      <c r="C155" s="3" t="s">
        <v>22</v>
      </c>
      <c r="D155" s="54" t="s">
        <v>16</v>
      </c>
      <c r="E155" s="54">
        <v>1.06</v>
      </c>
      <c r="F155" s="164">
        <f t="shared" ref="F155:F157" si="14">E155*$F$153</f>
        <v>13.462</v>
      </c>
      <c r="G155" s="195"/>
      <c r="H155" s="195"/>
      <c r="I155" s="195"/>
      <c r="J155" s="195"/>
      <c r="K155" s="195"/>
      <c r="L155" s="208"/>
      <c r="M155" s="209"/>
      <c r="N155" s="125"/>
    </row>
    <row r="156" spans="1:14" x14ac:dyDescent="0.25">
      <c r="A156" s="321"/>
      <c r="B156" s="54"/>
      <c r="C156" s="3" t="s">
        <v>18</v>
      </c>
      <c r="D156" s="54" t="s">
        <v>19</v>
      </c>
      <c r="E156" s="54">
        <v>1.24</v>
      </c>
      <c r="F156" s="164">
        <f t="shared" si="14"/>
        <v>15.747999999999999</v>
      </c>
      <c r="G156" s="195"/>
      <c r="H156" s="195"/>
      <c r="I156" s="195"/>
      <c r="J156" s="195"/>
      <c r="K156" s="195"/>
      <c r="L156" s="208"/>
      <c r="M156" s="209"/>
      <c r="N156" s="125"/>
    </row>
    <row r="157" spans="1:14" ht="15.75" thickBot="1" x14ac:dyDescent="0.3">
      <c r="A157" s="322"/>
      <c r="B157" s="55"/>
      <c r="C157" s="6" t="s">
        <v>21</v>
      </c>
      <c r="D157" s="55" t="s">
        <v>16</v>
      </c>
      <c r="E157" s="55">
        <v>0.02</v>
      </c>
      <c r="F157" s="168">
        <f t="shared" si="14"/>
        <v>0.254</v>
      </c>
      <c r="G157" s="199"/>
      <c r="H157" s="199"/>
      <c r="I157" s="199"/>
      <c r="J157" s="199"/>
      <c r="K157" s="199"/>
      <c r="L157" s="221"/>
      <c r="M157" s="222"/>
      <c r="N157" s="125"/>
    </row>
    <row r="158" spans="1:14" x14ac:dyDescent="0.25">
      <c r="A158" s="320">
        <v>19</v>
      </c>
      <c r="B158" s="53" t="s">
        <v>138</v>
      </c>
      <c r="C158" s="7" t="s">
        <v>137</v>
      </c>
      <c r="D158" s="4" t="s">
        <v>19</v>
      </c>
      <c r="E158" s="53"/>
      <c r="F158" s="145">
        <v>16.7</v>
      </c>
      <c r="G158" s="191"/>
      <c r="H158" s="191"/>
      <c r="I158" s="191"/>
      <c r="J158" s="191"/>
      <c r="K158" s="191"/>
      <c r="L158" s="206"/>
      <c r="M158" s="220"/>
      <c r="N158" s="125"/>
    </row>
    <row r="159" spans="1:14" x14ac:dyDescent="0.25">
      <c r="A159" s="321"/>
      <c r="B159" s="54"/>
      <c r="C159" s="3" t="s">
        <v>30</v>
      </c>
      <c r="D159" s="54" t="s">
        <v>14</v>
      </c>
      <c r="E159" s="54">
        <v>2.9</v>
      </c>
      <c r="F159" s="164">
        <f>E159*$F$158</f>
        <v>48.43</v>
      </c>
      <c r="G159" s="195"/>
      <c r="H159" s="195"/>
      <c r="I159" s="195"/>
      <c r="J159" s="195"/>
      <c r="K159" s="195"/>
      <c r="L159" s="208"/>
      <c r="M159" s="209"/>
      <c r="N159" s="125"/>
    </row>
    <row r="160" spans="1:14" x14ac:dyDescent="0.25">
      <c r="A160" s="321"/>
      <c r="B160" s="54"/>
      <c r="C160" s="3" t="s">
        <v>74</v>
      </c>
      <c r="D160" s="54" t="s">
        <v>19</v>
      </c>
      <c r="E160" s="54">
        <v>1.02</v>
      </c>
      <c r="F160" s="164">
        <f t="shared" ref="F160:F162" si="15">E160*$F$158</f>
        <v>17.033999999999999</v>
      </c>
      <c r="G160" s="195"/>
      <c r="H160" s="195"/>
      <c r="I160" s="195"/>
      <c r="J160" s="195"/>
      <c r="K160" s="195"/>
      <c r="L160" s="208"/>
      <c r="M160" s="209"/>
      <c r="N160" s="125"/>
    </row>
    <row r="161" spans="1:126" s="54" customFormat="1" x14ac:dyDescent="0.25">
      <c r="A161" s="321"/>
      <c r="B161" s="1"/>
      <c r="C161" s="27" t="s">
        <v>23</v>
      </c>
      <c r="D161" s="1" t="s">
        <v>24</v>
      </c>
      <c r="E161" s="1">
        <v>0.25600000000000001</v>
      </c>
      <c r="F161" s="164">
        <f t="shared" si="15"/>
        <v>4.2751999999999999</v>
      </c>
      <c r="G161" s="205"/>
      <c r="H161" s="195"/>
      <c r="I161" s="205"/>
      <c r="J161" s="195"/>
      <c r="K161" s="205"/>
      <c r="L161" s="208"/>
      <c r="M161" s="209"/>
      <c r="N161" s="125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</row>
    <row r="162" spans="1:126" ht="15.75" thickBot="1" x14ac:dyDescent="0.3">
      <c r="A162" s="322"/>
      <c r="B162" s="55"/>
      <c r="C162" s="6" t="s">
        <v>21</v>
      </c>
      <c r="D162" s="55" t="s">
        <v>16</v>
      </c>
      <c r="E162" s="55">
        <v>0.88</v>
      </c>
      <c r="F162" s="168">
        <f t="shared" si="15"/>
        <v>14.696</v>
      </c>
      <c r="G162" s="199"/>
      <c r="H162" s="199"/>
      <c r="I162" s="199"/>
      <c r="J162" s="199"/>
      <c r="K162" s="199"/>
      <c r="L162" s="221"/>
      <c r="M162" s="222"/>
      <c r="N162" s="125"/>
    </row>
    <row r="163" spans="1:126" ht="30" x14ac:dyDescent="0.25">
      <c r="A163" s="320">
        <v>20</v>
      </c>
      <c r="B163" s="53" t="s">
        <v>141</v>
      </c>
      <c r="C163" s="7" t="s">
        <v>139</v>
      </c>
      <c r="D163" s="4" t="s">
        <v>19</v>
      </c>
      <c r="E163" s="53"/>
      <c r="F163" s="145">
        <v>10.28</v>
      </c>
      <c r="G163" s="191"/>
      <c r="H163" s="191"/>
      <c r="I163" s="191"/>
      <c r="J163" s="191"/>
      <c r="K163" s="191"/>
      <c r="L163" s="206"/>
      <c r="M163" s="220"/>
      <c r="N163" s="125"/>
    </row>
    <row r="164" spans="1:126" x14ac:dyDescent="0.25">
      <c r="A164" s="321"/>
      <c r="B164" s="54"/>
      <c r="C164" s="3" t="s">
        <v>71</v>
      </c>
      <c r="D164" s="54" t="s">
        <v>14</v>
      </c>
      <c r="E164" s="54">
        <v>7.2999999999999995E-2</v>
      </c>
      <c r="F164" s="164">
        <f>E164*F163</f>
        <v>0.75043999999999988</v>
      </c>
      <c r="G164" s="195"/>
      <c r="H164" s="195"/>
      <c r="I164" s="195"/>
      <c r="J164" s="195"/>
      <c r="K164" s="195"/>
      <c r="L164" s="208"/>
      <c r="M164" s="209"/>
      <c r="N164" s="125"/>
    </row>
    <row r="165" spans="1:126" ht="15.75" thickBot="1" x14ac:dyDescent="0.3">
      <c r="A165" s="322"/>
      <c r="B165" s="55"/>
      <c r="C165" s="6" t="s">
        <v>140</v>
      </c>
      <c r="D165" s="55" t="s">
        <v>20</v>
      </c>
      <c r="E165" s="55">
        <v>1.75</v>
      </c>
      <c r="F165" s="168">
        <f>E165*$F$163</f>
        <v>17.989999999999998</v>
      </c>
      <c r="G165" s="199"/>
      <c r="H165" s="199"/>
      <c r="I165" s="199"/>
      <c r="J165" s="199"/>
      <c r="K165" s="199"/>
      <c r="L165" s="221"/>
      <c r="M165" s="222"/>
      <c r="N165" s="125"/>
    </row>
    <row r="166" spans="1:126" ht="30" x14ac:dyDescent="0.25">
      <c r="A166" s="320">
        <v>21</v>
      </c>
      <c r="B166" s="53" t="s">
        <v>135</v>
      </c>
      <c r="C166" s="7" t="s">
        <v>143</v>
      </c>
      <c r="D166" s="4" t="s">
        <v>19</v>
      </c>
      <c r="E166" s="53"/>
      <c r="F166" s="145">
        <v>0.8</v>
      </c>
      <c r="G166" s="191"/>
      <c r="H166" s="191"/>
      <c r="I166" s="191"/>
      <c r="J166" s="191"/>
      <c r="K166" s="191"/>
      <c r="L166" s="206"/>
      <c r="M166" s="220"/>
      <c r="N166" s="125"/>
    </row>
    <row r="167" spans="1:126" ht="15.75" thickBot="1" x14ac:dyDescent="0.3">
      <c r="A167" s="322"/>
      <c r="B167" s="55"/>
      <c r="C167" s="6" t="s">
        <v>30</v>
      </c>
      <c r="D167" s="55" t="s">
        <v>14</v>
      </c>
      <c r="E167" s="55">
        <v>2.2240000000000002</v>
      </c>
      <c r="F167" s="168">
        <f>E167*F166</f>
        <v>1.7792000000000003</v>
      </c>
      <c r="G167" s="199"/>
      <c r="H167" s="199"/>
      <c r="I167" s="199"/>
      <c r="J167" s="199"/>
      <c r="K167" s="199"/>
      <c r="L167" s="221"/>
      <c r="M167" s="222"/>
      <c r="N167" s="125"/>
    </row>
    <row r="168" spans="1:126" x14ac:dyDescent="0.25">
      <c r="A168" s="320">
        <v>22</v>
      </c>
      <c r="B168" s="11" t="s">
        <v>145</v>
      </c>
      <c r="C168" s="144" t="s">
        <v>144</v>
      </c>
      <c r="D168" s="145" t="s">
        <v>19</v>
      </c>
      <c r="E168" s="53"/>
      <c r="F168" s="145">
        <v>0.8</v>
      </c>
      <c r="G168" s="191"/>
      <c r="H168" s="191"/>
      <c r="I168" s="191"/>
      <c r="J168" s="191"/>
      <c r="K168" s="191"/>
      <c r="L168" s="206"/>
      <c r="M168" s="220"/>
      <c r="N168" s="125"/>
    </row>
    <row r="169" spans="1:126" x14ac:dyDescent="0.25">
      <c r="A169" s="321"/>
      <c r="B169" s="54"/>
      <c r="C169" s="3" t="s">
        <v>38</v>
      </c>
      <c r="D169" s="54" t="s">
        <v>14</v>
      </c>
      <c r="E169" s="54">
        <v>2.86</v>
      </c>
      <c r="F169" s="164">
        <f>E169*$F$168</f>
        <v>2.2879999999999998</v>
      </c>
      <c r="G169" s="195"/>
      <c r="H169" s="195"/>
      <c r="I169" s="195"/>
      <c r="J169" s="195"/>
      <c r="K169" s="195"/>
      <c r="L169" s="208"/>
      <c r="M169" s="209"/>
      <c r="N169" s="125"/>
    </row>
    <row r="170" spans="1:126" s="54" customFormat="1" x14ac:dyDescent="0.25">
      <c r="A170" s="321"/>
      <c r="C170" s="3" t="s">
        <v>22</v>
      </c>
      <c r="D170" s="54" t="s">
        <v>16</v>
      </c>
      <c r="E170" s="54">
        <v>0.59</v>
      </c>
      <c r="F170" s="164">
        <f t="shared" ref="F170:F172" si="16">E170*$F$168</f>
        <v>0.47199999999999998</v>
      </c>
      <c r="G170" s="195"/>
      <c r="H170" s="195"/>
      <c r="I170" s="195"/>
      <c r="J170" s="195"/>
      <c r="K170" s="195"/>
      <c r="L170" s="208"/>
      <c r="M170" s="209"/>
      <c r="N170" s="125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</row>
    <row r="171" spans="1:126" x14ac:dyDescent="0.25">
      <c r="A171" s="321"/>
      <c r="B171" s="54"/>
      <c r="C171" s="3" t="s">
        <v>73</v>
      </c>
      <c r="D171" s="54" t="s">
        <v>19</v>
      </c>
      <c r="E171" s="54">
        <v>1.01</v>
      </c>
      <c r="F171" s="164">
        <f t="shared" si="16"/>
        <v>0.80800000000000005</v>
      </c>
      <c r="G171" s="195"/>
      <c r="H171" s="195"/>
      <c r="I171" s="195"/>
      <c r="J171" s="195"/>
      <c r="K171" s="195"/>
      <c r="L171" s="208"/>
      <c r="M171" s="209"/>
      <c r="N171" s="125"/>
    </row>
    <row r="172" spans="1:126" ht="15.75" thickBot="1" x14ac:dyDescent="0.3">
      <c r="A172" s="322"/>
      <c r="B172" s="55"/>
      <c r="C172" s="6" t="s">
        <v>21</v>
      </c>
      <c r="D172" s="55" t="s">
        <v>16</v>
      </c>
      <c r="E172" s="55">
        <v>0.4</v>
      </c>
      <c r="F172" s="168">
        <f t="shared" si="16"/>
        <v>0.32000000000000006</v>
      </c>
      <c r="G172" s="199"/>
      <c r="H172" s="199"/>
      <c r="I172" s="199"/>
      <c r="J172" s="199"/>
      <c r="K172" s="199"/>
      <c r="L172" s="221"/>
      <c r="M172" s="222"/>
      <c r="N172" s="125"/>
    </row>
    <row r="173" spans="1:126" ht="30" x14ac:dyDescent="0.25">
      <c r="A173" s="320">
        <v>23</v>
      </c>
      <c r="B173" s="53"/>
      <c r="C173" s="144" t="s">
        <v>146</v>
      </c>
      <c r="D173" s="145" t="s">
        <v>20</v>
      </c>
      <c r="E173" s="53"/>
      <c r="F173" s="145">
        <v>0.57999999999999996</v>
      </c>
      <c r="G173" s="191"/>
      <c r="H173" s="191"/>
      <c r="I173" s="191"/>
      <c r="J173" s="191"/>
      <c r="K173" s="191"/>
      <c r="L173" s="206"/>
      <c r="M173" s="220"/>
      <c r="N173" s="125"/>
    </row>
    <row r="174" spans="1:126" x14ac:dyDescent="0.25">
      <c r="A174" s="321"/>
      <c r="B174" s="54"/>
      <c r="C174" s="3" t="s">
        <v>71</v>
      </c>
      <c r="D174" s="54" t="s">
        <v>14</v>
      </c>
      <c r="E174" s="54">
        <v>34.9</v>
      </c>
      <c r="F174" s="164">
        <f>E174*F173</f>
        <v>20.241999999999997</v>
      </c>
      <c r="G174" s="195"/>
      <c r="H174" s="195"/>
      <c r="I174" s="195"/>
      <c r="J174" s="195"/>
      <c r="K174" s="195"/>
      <c r="L174" s="208"/>
      <c r="M174" s="209"/>
      <c r="N174" s="125"/>
    </row>
    <row r="175" spans="1:126" x14ac:dyDescent="0.25">
      <c r="A175" s="321"/>
      <c r="B175" s="54"/>
      <c r="C175" s="3" t="s">
        <v>22</v>
      </c>
      <c r="D175" s="54" t="s">
        <v>16</v>
      </c>
      <c r="E175" s="54">
        <v>4.07</v>
      </c>
      <c r="F175" s="164">
        <f>E175*F173</f>
        <v>2.3605999999999998</v>
      </c>
      <c r="G175" s="195"/>
      <c r="H175" s="195"/>
      <c r="I175" s="195"/>
      <c r="J175" s="195"/>
      <c r="K175" s="195"/>
      <c r="L175" s="208"/>
      <c r="M175" s="209"/>
      <c r="N175" s="125"/>
    </row>
    <row r="176" spans="1:126" x14ac:dyDescent="0.25">
      <c r="A176" s="321"/>
      <c r="B176" s="54"/>
      <c r="C176" s="3" t="s">
        <v>147</v>
      </c>
      <c r="D176" s="54" t="s">
        <v>31</v>
      </c>
      <c r="E176" s="54" t="s">
        <v>28</v>
      </c>
      <c r="F176" s="164">
        <v>7</v>
      </c>
      <c r="G176" s="195"/>
      <c r="H176" s="195"/>
      <c r="I176" s="195"/>
      <c r="J176" s="195"/>
      <c r="K176" s="195"/>
      <c r="L176" s="208"/>
      <c r="M176" s="209"/>
      <c r="N176" s="125"/>
    </row>
    <row r="177" spans="1:126" x14ac:dyDescent="0.25">
      <c r="A177" s="321"/>
      <c r="B177" s="54"/>
      <c r="C177" s="3" t="s">
        <v>34</v>
      </c>
      <c r="D177" s="54" t="s">
        <v>31</v>
      </c>
      <c r="E177" s="54" t="s">
        <v>28</v>
      </c>
      <c r="F177" s="164">
        <v>19</v>
      </c>
      <c r="G177" s="195"/>
      <c r="H177" s="195"/>
      <c r="I177" s="195"/>
      <c r="J177" s="195"/>
      <c r="K177" s="195"/>
      <c r="L177" s="208"/>
      <c r="M177" s="209"/>
      <c r="N177" s="125"/>
    </row>
    <row r="178" spans="1:126" x14ac:dyDescent="0.25">
      <c r="A178" s="321"/>
      <c r="B178" s="54"/>
      <c r="C178" s="3" t="s">
        <v>35</v>
      </c>
      <c r="D178" s="54" t="s">
        <v>31</v>
      </c>
      <c r="E178" s="54" t="s">
        <v>28</v>
      </c>
      <c r="F178" s="164">
        <v>34</v>
      </c>
      <c r="G178" s="195"/>
      <c r="H178" s="195"/>
      <c r="I178" s="195"/>
      <c r="J178" s="195"/>
      <c r="K178" s="195"/>
      <c r="L178" s="208"/>
      <c r="M178" s="209"/>
      <c r="N178" s="125"/>
    </row>
    <row r="179" spans="1:126" x14ac:dyDescent="0.25">
      <c r="A179" s="321"/>
      <c r="B179" s="54"/>
      <c r="C179" s="3" t="s">
        <v>36</v>
      </c>
      <c r="D179" s="54" t="s">
        <v>31</v>
      </c>
      <c r="E179" s="54" t="s">
        <v>28</v>
      </c>
      <c r="F179" s="164">
        <v>20</v>
      </c>
      <c r="G179" s="195"/>
      <c r="H179" s="195"/>
      <c r="I179" s="195"/>
      <c r="J179" s="195"/>
      <c r="K179" s="195"/>
      <c r="L179" s="208"/>
      <c r="M179" s="209"/>
      <c r="N179" s="125"/>
    </row>
    <row r="180" spans="1:126" x14ac:dyDescent="0.25">
      <c r="A180" s="321"/>
      <c r="B180" s="54"/>
      <c r="C180" s="3" t="s">
        <v>32</v>
      </c>
      <c r="D180" s="54" t="s">
        <v>31</v>
      </c>
      <c r="E180" s="54" t="s">
        <v>28</v>
      </c>
      <c r="F180" s="164">
        <v>16.5</v>
      </c>
      <c r="G180" s="195"/>
      <c r="H180" s="195"/>
      <c r="I180" s="195"/>
      <c r="J180" s="195"/>
      <c r="K180" s="195"/>
      <c r="L180" s="208"/>
      <c r="M180" s="209"/>
      <c r="N180" s="125"/>
    </row>
    <row r="181" spans="1:126" x14ac:dyDescent="0.25">
      <c r="A181" s="321"/>
      <c r="B181" s="54"/>
      <c r="C181" s="3" t="s">
        <v>148</v>
      </c>
      <c r="D181" s="54" t="s">
        <v>31</v>
      </c>
      <c r="E181" s="54" t="s">
        <v>28</v>
      </c>
      <c r="F181" s="164">
        <v>37</v>
      </c>
      <c r="G181" s="195"/>
      <c r="H181" s="195"/>
      <c r="I181" s="195"/>
      <c r="J181" s="195"/>
      <c r="K181" s="195"/>
      <c r="L181" s="208"/>
      <c r="M181" s="209"/>
      <c r="N181" s="125"/>
    </row>
    <row r="182" spans="1:126" x14ac:dyDescent="0.25">
      <c r="A182" s="321"/>
      <c r="B182" s="54"/>
      <c r="C182" s="137" t="s">
        <v>149</v>
      </c>
      <c r="D182" s="54" t="s">
        <v>24</v>
      </c>
      <c r="E182" s="54" t="s">
        <v>28</v>
      </c>
      <c r="F182" s="164">
        <v>2.6</v>
      </c>
      <c r="G182" s="238"/>
      <c r="H182" s="195"/>
      <c r="I182" s="195"/>
      <c r="J182" s="195"/>
      <c r="K182" s="195"/>
      <c r="L182" s="208"/>
      <c r="M182" s="209"/>
      <c r="N182" s="125"/>
    </row>
    <row r="183" spans="1:126" s="54" customFormat="1" x14ac:dyDescent="0.25">
      <c r="A183" s="321"/>
      <c r="C183" s="3" t="s">
        <v>150</v>
      </c>
      <c r="D183" s="54" t="s">
        <v>31</v>
      </c>
      <c r="E183" s="54" t="s">
        <v>28</v>
      </c>
      <c r="F183" s="164">
        <v>5.8</v>
      </c>
      <c r="G183" s="195"/>
      <c r="H183" s="195"/>
      <c r="I183" s="195"/>
      <c r="J183" s="195"/>
      <c r="K183" s="195"/>
      <c r="L183" s="208"/>
      <c r="M183" s="209"/>
      <c r="N183" s="125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</row>
    <row r="184" spans="1:126" s="54" customFormat="1" x14ac:dyDescent="0.25">
      <c r="A184" s="321"/>
      <c r="B184" s="1"/>
      <c r="C184" s="27" t="s">
        <v>33</v>
      </c>
      <c r="D184" s="1" t="s">
        <v>26</v>
      </c>
      <c r="E184" s="1">
        <v>15.2</v>
      </c>
      <c r="F184" s="170">
        <f>E184*F173</f>
        <v>8.8159999999999989</v>
      </c>
      <c r="G184" s="205"/>
      <c r="H184" s="195"/>
      <c r="I184" s="205"/>
      <c r="J184" s="195"/>
      <c r="K184" s="205"/>
      <c r="L184" s="208"/>
      <c r="M184" s="209"/>
      <c r="N184" s="125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</row>
    <row r="185" spans="1:126" ht="15.75" thickBot="1" x14ac:dyDescent="0.3">
      <c r="A185" s="322"/>
      <c r="B185" s="55"/>
      <c r="C185" s="6" t="s">
        <v>21</v>
      </c>
      <c r="D185" s="55" t="s">
        <v>16</v>
      </c>
      <c r="E185" s="55">
        <v>2.78</v>
      </c>
      <c r="F185" s="168">
        <f>E185*F173</f>
        <v>1.6123999999999998</v>
      </c>
      <c r="G185" s="199"/>
      <c r="H185" s="199"/>
      <c r="I185" s="199"/>
      <c r="J185" s="199"/>
      <c r="K185" s="199"/>
      <c r="L185" s="221"/>
      <c r="M185" s="222"/>
      <c r="N185" s="125"/>
    </row>
    <row r="186" spans="1:126" s="101" customFormat="1" ht="36" x14ac:dyDescent="0.25">
      <c r="A186" s="320">
        <v>24</v>
      </c>
      <c r="B186" s="37" t="s">
        <v>37</v>
      </c>
      <c r="C186" s="43" t="s">
        <v>212</v>
      </c>
      <c r="D186" s="39" t="s">
        <v>24</v>
      </c>
      <c r="E186" s="44"/>
      <c r="F186" s="39">
        <v>30.5</v>
      </c>
      <c r="G186" s="239"/>
      <c r="H186" s="240"/>
      <c r="I186" s="240"/>
      <c r="J186" s="240"/>
      <c r="K186" s="240"/>
      <c r="L186" s="241"/>
      <c r="M186" s="242"/>
      <c r="N186" s="125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</row>
    <row r="187" spans="1:126" s="101" customFormat="1" ht="18" x14ac:dyDescent="0.25">
      <c r="A187" s="321"/>
      <c r="B187" s="38"/>
      <c r="C187" s="40" t="s">
        <v>44</v>
      </c>
      <c r="D187" s="41" t="s">
        <v>45</v>
      </c>
      <c r="E187" s="42">
        <v>0.68</v>
      </c>
      <c r="F187" s="45">
        <f>E187*F186</f>
        <v>20.740000000000002</v>
      </c>
      <c r="G187" s="243"/>
      <c r="H187" s="243"/>
      <c r="I187" s="243"/>
      <c r="J187" s="243"/>
      <c r="K187" s="243"/>
      <c r="L187" s="244"/>
      <c r="M187" s="245"/>
      <c r="N187" s="125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</row>
    <row r="188" spans="1:126" s="101" customFormat="1" ht="18" x14ac:dyDescent="0.25">
      <c r="A188" s="321"/>
      <c r="B188" s="38" t="s">
        <v>40</v>
      </c>
      <c r="C188" s="40" t="s">
        <v>53</v>
      </c>
      <c r="D188" s="41" t="s">
        <v>26</v>
      </c>
      <c r="E188" s="42">
        <v>0.15</v>
      </c>
      <c r="F188" s="42">
        <f>E188*F186</f>
        <v>4.5750000000000002</v>
      </c>
      <c r="G188" s="243"/>
      <c r="H188" s="243"/>
      <c r="I188" s="243"/>
      <c r="J188" s="243"/>
      <c r="K188" s="243"/>
      <c r="L188" s="244"/>
      <c r="M188" s="245"/>
      <c r="N188" s="125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</row>
    <row r="189" spans="1:126" s="101" customFormat="1" ht="18" x14ac:dyDescent="0.25">
      <c r="A189" s="321"/>
      <c r="B189" s="38" t="s">
        <v>41</v>
      </c>
      <c r="C189" s="40" t="s">
        <v>39</v>
      </c>
      <c r="D189" s="41" t="s">
        <v>26</v>
      </c>
      <c r="E189" s="42">
        <v>2.7E-2</v>
      </c>
      <c r="F189" s="42">
        <f>E189*F186</f>
        <v>0.82350000000000001</v>
      </c>
      <c r="G189" s="243"/>
      <c r="H189" s="243"/>
      <c r="I189" s="243"/>
      <c r="J189" s="243"/>
      <c r="K189" s="243"/>
      <c r="L189" s="244"/>
      <c r="M189" s="245"/>
      <c r="N189" s="125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</row>
    <row r="190" spans="1:126" s="101" customFormat="1" ht="18.75" thickBot="1" x14ac:dyDescent="0.3">
      <c r="A190" s="322"/>
      <c r="B190" s="46"/>
      <c r="C190" s="47" t="s">
        <v>21</v>
      </c>
      <c r="D190" s="48" t="s">
        <v>16</v>
      </c>
      <c r="E190" s="49">
        <v>1E-3</v>
      </c>
      <c r="F190" s="49">
        <f>E190*F186</f>
        <v>3.0499999999999999E-2</v>
      </c>
      <c r="G190" s="246"/>
      <c r="H190" s="246"/>
      <c r="I190" s="246"/>
      <c r="J190" s="246"/>
      <c r="K190" s="246"/>
      <c r="L190" s="247"/>
      <c r="M190" s="248"/>
      <c r="N190" s="125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</row>
    <row r="191" spans="1:126" x14ac:dyDescent="0.25">
      <c r="A191" s="320">
        <v>25</v>
      </c>
      <c r="B191" s="53" t="s">
        <v>151</v>
      </c>
      <c r="C191" s="7" t="s">
        <v>152</v>
      </c>
      <c r="D191" s="4" t="s">
        <v>19</v>
      </c>
      <c r="E191" s="53"/>
      <c r="F191" s="145">
        <v>0.34</v>
      </c>
      <c r="G191" s="191"/>
      <c r="H191" s="191"/>
      <c r="I191" s="191"/>
      <c r="J191" s="191"/>
      <c r="K191" s="191"/>
      <c r="L191" s="206"/>
      <c r="M191" s="220"/>
      <c r="N191" s="125"/>
    </row>
    <row r="192" spans="1:126" x14ac:dyDescent="0.25">
      <c r="A192" s="321"/>
      <c r="B192" s="54"/>
      <c r="C192" s="3" t="s">
        <v>71</v>
      </c>
      <c r="D192" s="54" t="s">
        <v>14</v>
      </c>
      <c r="E192" s="54">
        <v>6.67</v>
      </c>
      <c r="F192" s="164">
        <f>E192*$F$191</f>
        <v>2.2678000000000003</v>
      </c>
      <c r="G192" s="195"/>
      <c r="H192" s="195"/>
      <c r="I192" s="195"/>
      <c r="J192" s="195"/>
      <c r="K192" s="195"/>
      <c r="L192" s="208"/>
      <c r="M192" s="209"/>
      <c r="N192" s="125"/>
    </row>
    <row r="193" spans="1:14" x14ac:dyDescent="0.25">
      <c r="A193" s="321"/>
      <c r="B193" s="54"/>
      <c r="C193" s="3" t="s">
        <v>22</v>
      </c>
      <c r="D193" s="54" t="s">
        <v>16</v>
      </c>
      <c r="E193" s="54">
        <v>0.59</v>
      </c>
      <c r="F193" s="164">
        <f t="shared" ref="F193:F194" si="17">E193*$F$191</f>
        <v>0.2006</v>
      </c>
      <c r="G193" s="195"/>
      <c r="H193" s="195"/>
      <c r="I193" s="195"/>
      <c r="J193" s="195"/>
      <c r="K193" s="195"/>
      <c r="L193" s="208"/>
      <c r="M193" s="209"/>
      <c r="N193" s="125"/>
    </row>
    <row r="194" spans="1:14" x14ac:dyDescent="0.25">
      <c r="A194" s="321"/>
      <c r="B194" s="54"/>
      <c r="C194" s="3" t="s">
        <v>73</v>
      </c>
      <c r="D194" s="54" t="s">
        <v>19</v>
      </c>
      <c r="E194" s="54">
        <v>1.01</v>
      </c>
      <c r="F194" s="164">
        <f t="shared" si="17"/>
        <v>0.34340000000000004</v>
      </c>
      <c r="G194" s="195"/>
      <c r="H194" s="195"/>
      <c r="I194" s="195"/>
      <c r="J194" s="195"/>
      <c r="K194" s="195"/>
      <c r="L194" s="208"/>
      <c r="M194" s="209"/>
      <c r="N194" s="125"/>
    </row>
    <row r="195" spans="1:14" x14ac:dyDescent="0.25">
      <c r="A195" s="321"/>
      <c r="B195" s="54"/>
      <c r="C195" s="3" t="s">
        <v>153</v>
      </c>
      <c r="D195" s="54" t="s">
        <v>20</v>
      </c>
      <c r="E195" s="54" t="s">
        <v>28</v>
      </c>
      <c r="F195" s="164">
        <v>0.02</v>
      </c>
      <c r="G195" s="195"/>
      <c r="H195" s="195"/>
      <c r="I195" s="195"/>
      <c r="J195" s="195"/>
      <c r="K195" s="195"/>
      <c r="L195" s="208"/>
      <c r="M195" s="209"/>
      <c r="N195" s="125"/>
    </row>
    <row r="196" spans="1:14" x14ac:dyDescent="0.25">
      <c r="A196" s="321"/>
      <c r="B196" s="54"/>
      <c r="C196" s="3" t="s">
        <v>154</v>
      </c>
      <c r="D196" s="54" t="s">
        <v>19</v>
      </c>
      <c r="E196" s="54">
        <v>1.7999999999999999E-2</v>
      </c>
      <c r="F196" s="164">
        <f>E196*$F$191</f>
        <v>6.1199999999999996E-3</v>
      </c>
      <c r="G196" s="195"/>
      <c r="H196" s="195"/>
      <c r="I196" s="195"/>
      <c r="J196" s="195"/>
      <c r="K196" s="195"/>
      <c r="L196" s="208"/>
      <c r="M196" s="209"/>
      <c r="N196" s="125"/>
    </row>
    <row r="197" spans="1:14" ht="15.75" thickBot="1" x14ac:dyDescent="0.3">
      <c r="A197" s="322"/>
      <c r="B197" s="55"/>
      <c r="C197" s="6" t="s">
        <v>21</v>
      </c>
      <c r="D197" s="55" t="s">
        <v>16</v>
      </c>
      <c r="E197" s="55">
        <v>0.4</v>
      </c>
      <c r="F197" s="168">
        <f>E197*$F$191</f>
        <v>0.13600000000000001</v>
      </c>
      <c r="G197" s="199"/>
      <c r="H197" s="199"/>
      <c r="I197" s="199"/>
      <c r="J197" s="199"/>
      <c r="K197" s="199"/>
      <c r="L197" s="221"/>
      <c r="M197" s="222"/>
      <c r="N197" s="125"/>
    </row>
    <row r="198" spans="1:14" x14ac:dyDescent="0.25">
      <c r="A198" s="320">
        <v>26</v>
      </c>
      <c r="B198" s="53" t="s">
        <v>151</v>
      </c>
      <c r="C198" s="7" t="s">
        <v>155</v>
      </c>
      <c r="D198" s="4" t="s">
        <v>24</v>
      </c>
      <c r="E198" s="53"/>
      <c r="F198" s="145">
        <v>6.45</v>
      </c>
      <c r="G198" s="191"/>
      <c r="H198" s="191"/>
      <c r="I198" s="191"/>
      <c r="J198" s="191"/>
      <c r="K198" s="191"/>
      <c r="L198" s="206"/>
      <c r="M198" s="220"/>
      <c r="N198" s="125"/>
    </row>
    <row r="199" spans="1:14" x14ac:dyDescent="0.25">
      <c r="A199" s="321"/>
      <c r="B199" s="54"/>
      <c r="C199" s="3" t="s">
        <v>71</v>
      </c>
      <c r="D199" s="54" t="s">
        <v>14</v>
      </c>
      <c r="E199" s="54">
        <v>0.42899999999999999</v>
      </c>
      <c r="F199" s="164">
        <f>E199*$F$198</f>
        <v>2.7670500000000002</v>
      </c>
      <c r="G199" s="195"/>
      <c r="H199" s="195"/>
      <c r="I199" s="195"/>
      <c r="J199" s="195"/>
      <c r="K199" s="195"/>
      <c r="L199" s="208"/>
      <c r="M199" s="209"/>
      <c r="N199" s="125"/>
    </row>
    <row r="200" spans="1:14" x14ac:dyDescent="0.25">
      <c r="A200" s="321"/>
      <c r="B200" s="54"/>
      <c r="C200" s="3" t="s">
        <v>22</v>
      </c>
      <c r="D200" s="54" t="s">
        <v>16</v>
      </c>
      <c r="E200" s="54">
        <v>0.03</v>
      </c>
      <c r="F200" s="164">
        <f t="shared" ref="F200:F202" si="18">E200*$F$198</f>
        <v>0.19350000000000001</v>
      </c>
      <c r="G200" s="195"/>
      <c r="H200" s="195"/>
      <c r="I200" s="195"/>
      <c r="J200" s="195"/>
      <c r="K200" s="195"/>
      <c r="L200" s="208"/>
      <c r="M200" s="209"/>
      <c r="N200" s="125"/>
    </row>
    <row r="201" spans="1:14" x14ac:dyDescent="0.25">
      <c r="A201" s="321"/>
      <c r="B201" s="54"/>
      <c r="C201" s="3" t="s">
        <v>156</v>
      </c>
      <c r="D201" s="54" t="s">
        <v>24</v>
      </c>
      <c r="E201" s="54">
        <v>1.1499999999999999</v>
      </c>
      <c r="F201" s="164">
        <f t="shared" si="18"/>
        <v>7.4174999999999995</v>
      </c>
      <c r="G201" s="195"/>
      <c r="H201" s="195"/>
      <c r="I201" s="195"/>
      <c r="J201" s="195"/>
      <c r="K201" s="195"/>
      <c r="L201" s="208"/>
      <c r="M201" s="209"/>
      <c r="N201" s="125"/>
    </row>
    <row r="202" spans="1:14" x14ac:dyDescent="0.25">
      <c r="A202" s="321"/>
      <c r="B202" s="54"/>
      <c r="C202" s="3" t="s">
        <v>157</v>
      </c>
      <c r="D202" s="54" t="s">
        <v>99</v>
      </c>
      <c r="E202" s="54">
        <v>6</v>
      </c>
      <c r="F202" s="164">
        <f t="shared" si="18"/>
        <v>38.700000000000003</v>
      </c>
      <c r="G202" s="195"/>
      <c r="H202" s="195"/>
      <c r="I202" s="195"/>
      <c r="J202" s="195"/>
      <c r="K202" s="195"/>
      <c r="L202" s="208"/>
      <c r="M202" s="209"/>
      <c r="N202" s="125"/>
    </row>
    <row r="203" spans="1:14" x14ac:dyDescent="0.25">
      <c r="A203" s="321"/>
      <c r="B203" s="54"/>
      <c r="C203" s="3" t="s">
        <v>178</v>
      </c>
      <c r="D203" s="54" t="s">
        <v>31</v>
      </c>
      <c r="E203" s="54" t="s">
        <v>28</v>
      </c>
      <c r="F203" s="164">
        <v>1.6</v>
      </c>
      <c r="G203" s="238"/>
      <c r="H203" s="195"/>
      <c r="I203" s="195"/>
      <c r="J203" s="195"/>
      <c r="K203" s="195"/>
      <c r="L203" s="208"/>
      <c r="M203" s="209"/>
      <c r="N203" s="125"/>
    </row>
    <row r="204" spans="1:14" ht="15.75" thickBot="1" x14ac:dyDescent="0.3">
      <c r="A204" s="322"/>
      <c r="B204" s="55"/>
      <c r="C204" s="6" t="s">
        <v>21</v>
      </c>
      <c r="D204" s="55" t="s">
        <v>16</v>
      </c>
      <c r="E204" s="55">
        <v>0.15</v>
      </c>
      <c r="F204" s="168">
        <f>E204*F198</f>
        <v>0.96750000000000003</v>
      </c>
      <c r="G204" s="199"/>
      <c r="H204" s="199"/>
      <c r="I204" s="199"/>
      <c r="J204" s="199"/>
      <c r="K204" s="199"/>
      <c r="L204" s="221"/>
      <c r="M204" s="222"/>
      <c r="N204" s="125"/>
    </row>
    <row r="205" spans="1:14" ht="15.75" thickBot="1" x14ac:dyDescent="0.3">
      <c r="A205" s="104"/>
      <c r="B205" s="173"/>
      <c r="C205" s="173" t="s">
        <v>207</v>
      </c>
      <c r="D205" s="104"/>
      <c r="E205" s="104"/>
      <c r="F205" s="173"/>
      <c r="G205" s="249"/>
      <c r="H205" s="249"/>
      <c r="I205" s="249"/>
      <c r="J205" s="249"/>
      <c r="K205" s="249"/>
      <c r="L205" s="250"/>
      <c r="M205" s="251"/>
      <c r="N205" s="125"/>
    </row>
    <row r="206" spans="1:14" ht="30" x14ac:dyDescent="0.25">
      <c r="A206" s="320">
        <v>1</v>
      </c>
      <c r="B206" s="12" t="s">
        <v>17</v>
      </c>
      <c r="C206" s="26" t="s">
        <v>169</v>
      </c>
      <c r="D206" s="13" t="s">
        <v>12</v>
      </c>
      <c r="E206" s="14"/>
      <c r="F206" s="167">
        <v>1.8</v>
      </c>
      <c r="G206" s="252"/>
      <c r="H206" s="192"/>
      <c r="I206" s="192"/>
      <c r="J206" s="192"/>
      <c r="K206" s="192"/>
      <c r="L206" s="193"/>
      <c r="M206" s="204"/>
      <c r="N206" s="125"/>
    </row>
    <row r="207" spans="1:14" x14ac:dyDescent="0.25">
      <c r="A207" s="321"/>
      <c r="B207" s="15"/>
      <c r="C207" s="16" t="s">
        <v>13</v>
      </c>
      <c r="D207" s="17" t="s">
        <v>14</v>
      </c>
      <c r="E207" s="18">
        <v>2.06</v>
      </c>
      <c r="F207" s="19">
        <f>E207*F206</f>
        <v>3.7080000000000002</v>
      </c>
      <c r="G207" s="253"/>
      <c r="H207" s="196"/>
      <c r="I207" s="196"/>
      <c r="J207" s="196"/>
      <c r="K207" s="196"/>
      <c r="L207" s="197"/>
      <c r="M207" s="198"/>
      <c r="N207" s="125"/>
    </row>
    <row r="208" spans="1:14" ht="15.75" thickBot="1" x14ac:dyDescent="0.3">
      <c r="A208" s="322"/>
      <c r="B208" s="20"/>
      <c r="C208" s="21" t="s">
        <v>43</v>
      </c>
      <c r="D208" s="22" t="s">
        <v>20</v>
      </c>
      <c r="E208" s="23">
        <v>1.5</v>
      </c>
      <c r="F208" s="24">
        <f>E208*F206</f>
        <v>2.7</v>
      </c>
      <c r="G208" s="254"/>
      <c r="H208" s="200"/>
      <c r="I208" s="200"/>
      <c r="J208" s="200"/>
      <c r="K208" s="200"/>
      <c r="L208" s="201"/>
      <c r="M208" s="202"/>
      <c r="N208" s="125"/>
    </row>
    <row r="209" spans="1:126" s="99" customFormat="1" x14ac:dyDescent="0.25">
      <c r="A209" s="320">
        <v>2</v>
      </c>
      <c r="B209" s="11" t="s">
        <v>136</v>
      </c>
      <c r="C209" s="7" t="s">
        <v>134</v>
      </c>
      <c r="D209" s="4" t="s">
        <v>19</v>
      </c>
      <c r="E209" s="98"/>
      <c r="F209" s="145">
        <v>1.8</v>
      </c>
      <c r="G209" s="191"/>
      <c r="H209" s="191"/>
      <c r="I209" s="191"/>
      <c r="J209" s="191"/>
      <c r="K209" s="191"/>
      <c r="L209" s="206"/>
      <c r="M209" s="220"/>
      <c r="N209" s="125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</row>
    <row r="210" spans="1:126" s="99" customFormat="1" x14ac:dyDescent="0.25">
      <c r="A210" s="321"/>
      <c r="C210" s="3" t="s">
        <v>30</v>
      </c>
      <c r="D210" s="99" t="s">
        <v>14</v>
      </c>
      <c r="E210" s="99">
        <v>3.52</v>
      </c>
      <c r="F210" s="164">
        <f>E210*$F$209</f>
        <v>6.3360000000000003</v>
      </c>
      <c r="G210" s="195"/>
      <c r="H210" s="195"/>
      <c r="I210" s="195"/>
      <c r="J210" s="195"/>
      <c r="K210" s="195"/>
      <c r="L210" s="208"/>
      <c r="M210" s="209"/>
      <c r="N210" s="125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  <c r="DS210" s="67"/>
      <c r="DT210" s="67"/>
      <c r="DU210" s="67"/>
      <c r="DV210" s="67"/>
    </row>
    <row r="211" spans="1:126" s="99" customFormat="1" x14ac:dyDescent="0.25">
      <c r="A211" s="321"/>
      <c r="C211" s="3" t="s">
        <v>22</v>
      </c>
      <c r="D211" s="99" t="s">
        <v>16</v>
      </c>
      <c r="E211" s="99">
        <v>1.06</v>
      </c>
      <c r="F211" s="164">
        <f t="shared" ref="F211:F213" si="19">E211*$F$209</f>
        <v>1.9080000000000001</v>
      </c>
      <c r="G211" s="195"/>
      <c r="H211" s="195"/>
      <c r="I211" s="195"/>
      <c r="J211" s="195"/>
      <c r="K211" s="195"/>
      <c r="L211" s="208"/>
      <c r="M211" s="209"/>
      <c r="N211" s="125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</row>
    <row r="212" spans="1:126" s="99" customFormat="1" x14ac:dyDescent="0.25">
      <c r="A212" s="321"/>
      <c r="C212" s="3" t="s">
        <v>18</v>
      </c>
      <c r="D212" s="99" t="s">
        <v>19</v>
      </c>
      <c r="E212" s="99">
        <v>1.24</v>
      </c>
      <c r="F212" s="164">
        <f t="shared" si="19"/>
        <v>2.2320000000000002</v>
      </c>
      <c r="G212" s="195"/>
      <c r="H212" s="195"/>
      <c r="I212" s="195"/>
      <c r="J212" s="195"/>
      <c r="K212" s="195"/>
      <c r="L212" s="208"/>
      <c r="M212" s="209"/>
      <c r="N212" s="125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</row>
    <row r="213" spans="1:126" s="99" customFormat="1" ht="15.75" thickBot="1" x14ac:dyDescent="0.3">
      <c r="A213" s="322"/>
      <c r="B213" s="100"/>
      <c r="C213" s="6" t="s">
        <v>21</v>
      </c>
      <c r="D213" s="100" t="s">
        <v>16</v>
      </c>
      <c r="E213" s="100">
        <v>0.02</v>
      </c>
      <c r="F213" s="164">
        <f t="shared" si="19"/>
        <v>3.6000000000000004E-2</v>
      </c>
      <c r="G213" s="199"/>
      <c r="H213" s="199"/>
      <c r="I213" s="199"/>
      <c r="J213" s="199"/>
      <c r="K213" s="199"/>
      <c r="L213" s="221"/>
      <c r="M213" s="222"/>
      <c r="N213" s="125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</row>
    <row r="214" spans="1:126" x14ac:dyDescent="0.25">
      <c r="A214" s="320">
        <v>3</v>
      </c>
      <c r="B214" s="34" t="s">
        <v>50</v>
      </c>
      <c r="C214" s="105" t="s">
        <v>230</v>
      </c>
      <c r="D214" s="61" t="s">
        <v>19</v>
      </c>
      <c r="E214" s="61"/>
      <c r="F214" s="61">
        <v>2.5</v>
      </c>
      <c r="G214" s="226"/>
      <c r="H214" s="226"/>
      <c r="I214" s="226"/>
      <c r="J214" s="226"/>
      <c r="K214" s="226"/>
      <c r="L214" s="227"/>
      <c r="M214" s="228"/>
      <c r="N214" s="125"/>
    </row>
    <row r="215" spans="1:126" x14ac:dyDescent="0.25">
      <c r="A215" s="321"/>
      <c r="B215" s="35"/>
      <c r="C215" s="28" t="s">
        <v>44</v>
      </c>
      <c r="D215" s="29" t="s">
        <v>45</v>
      </c>
      <c r="E215" s="30">
        <v>2.86</v>
      </c>
      <c r="F215" s="30">
        <f>F214*E215</f>
        <v>7.1499999999999995</v>
      </c>
      <c r="G215" s="230"/>
      <c r="H215" s="230"/>
      <c r="I215" s="230"/>
      <c r="J215" s="230"/>
      <c r="K215" s="230"/>
      <c r="L215" s="231"/>
      <c r="M215" s="232"/>
      <c r="N215" s="125"/>
    </row>
    <row r="216" spans="1:126" x14ac:dyDescent="0.25">
      <c r="A216" s="321"/>
      <c r="B216" s="35"/>
      <c r="C216" s="28" t="s">
        <v>158</v>
      </c>
      <c r="D216" s="29" t="s">
        <v>19</v>
      </c>
      <c r="E216" s="30">
        <v>1.01</v>
      </c>
      <c r="F216" s="30">
        <f>F214*E216</f>
        <v>2.5249999999999999</v>
      </c>
      <c r="G216" s="230"/>
      <c r="H216" s="230"/>
      <c r="I216" s="230"/>
      <c r="J216" s="230"/>
      <c r="K216" s="230"/>
      <c r="L216" s="231"/>
      <c r="M216" s="232"/>
      <c r="N216" s="125"/>
    </row>
    <row r="217" spans="1:126" s="99" customFormat="1" x14ac:dyDescent="0.25">
      <c r="A217" s="321"/>
      <c r="B217" s="35"/>
      <c r="C217" s="3" t="s">
        <v>27</v>
      </c>
      <c r="D217" s="99" t="s">
        <v>20</v>
      </c>
      <c r="E217" s="99" t="s">
        <v>28</v>
      </c>
      <c r="F217" s="164">
        <v>0.18</v>
      </c>
      <c r="G217" s="195"/>
      <c r="H217" s="196"/>
      <c r="I217" s="195"/>
      <c r="J217" s="196"/>
      <c r="K217" s="195"/>
      <c r="L217" s="197"/>
      <c r="M217" s="198"/>
      <c r="N217" s="125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</row>
    <row r="218" spans="1:126" s="99" customFormat="1" x14ac:dyDescent="0.25">
      <c r="A218" s="321"/>
      <c r="B218" s="35"/>
      <c r="C218" s="3" t="s">
        <v>29</v>
      </c>
      <c r="D218" s="99" t="s">
        <v>20</v>
      </c>
      <c r="E218" s="99" t="s">
        <v>28</v>
      </c>
      <c r="F218" s="164">
        <v>0.37</v>
      </c>
      <c r="G218" s="195"/>
      <c r="H218" s="196"/>
      <c r="I218" s="195"/>
      <c r="J218" s="196"/>
      <c r="K218" s="195"/>
      <c r="L218" s="197"/>
      <c r="M218" s="198"/>
      <c r="N218" s="125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</row>
    <row r="219" spans="1:126" x14ac:dyDescent="0.25">
      <c r="A219" s="321"/>
      <c r="B219" s="35"/>
      <c r="C219" s="28" t="s">
        <v>46</v>
      </c>
      <c r="D219" s="29" t="s">
        <v>19</v>
      </c>
      <c r="E219" s="30">
        <v>1.7999999999999999E-2</v>
      </c>
      <c r="F219" s="30">
        <f>F214*E219</f>
        <v>4.4999999999999998E-2</v>
      </c>
      <c r="G219" s="230"/>
      <c r="H219" s="230"/>
      <c r="I219" s="230"/>
      <c r="J219" s="230"/>
      <c r="K219" s="230"/>
      <c r="L219" s="231"/>
      <c r="M219" s="232"/>
      <c r="N219" s="125"/>
    </row>
    <row r="220" spans="1:126" x14ac:dyDescent="0.25">
      <c r="A220" s="321"/>
      <c r="B220" s="35"/>
      <c r="C220" s="28" t="s">
        <v>47</v>
      </c>
      <c r="D220" s="29" t="s">
        <v>24</v>
      </c>
      <c r="E220" s="30">
        <v>1.6</v>
      </c>
      <c r="F220" s="30">
        <f>F214*E220</f>
        <v>4</v>
      </c>
      <c r="G220" s="230"/>
      <c r="H220" s="230"/>
      <c r="I220" s="230"/>
      <c r="J220" s="230"/>
      <c r="K220" s="230"/>
      <c r="L220" s="231"/>
      <c r="M220" s="232"/>
      <c r="N220" s="125"/>
    </row>
    <row r="221" spans="1:126" x14ac:dyDescent="0.25">
      <c r="A221" s="321"/>
      <c r="B221" s="35"/>
      <c r="C221" s="28" t="s">
        <v>48</v>
      </c>
      <c r="D221" s="29" t="s">
        <v>16</v>
      </c>
      <c r="E221" s="30">
        <v>0.59</v>
      </c>
      <c r="F221" s="30">
        <f>F214*E221</f>
        <v>1.4749999999999999</v>
      </c>
      <c r="G221" s="230"/>
      <c r="H221" s="230"/>
      <c r="I221" s="230"/>
      <c r="J221" s="230"/>
      <c r="K221" s="230"/>
      <c r="L221" s="231"/>
      <c r="M221" s="232"/>
      <c r="N221" s="125"/>
    </row>
    <row r="222" spans="1:126" ht="15.75" thickBot="1" x14ac:dyDescent="0.3">
      <c r="A222" s="322"/>
      <c r="B222" s="107"/>
      <c r="C222" s="108" t="s">
        <v>49</v>
      </c>
      <c r="D222" s="109" t="s">
        <v>16</v>
      </c>
      <c r="E222" s="110">
        <v>0.4</v>
      </c>
      <c r="F222" s="110">
        <f>F214*E222</f>
        <v>1</v>
      </c>
      <c r="G222" s="255"/>
      <c r="H222" s="255"/>
      <c r="I222" s="255"/>
      <c r="J222" s="255"/>
      <c r="K222" s="255"/>
      <c r="L222" s="256"/>
      <c r="M222" s="257"/>
      <c r="N222" s="125"/>
    </row>
    <row r="223" spans="1:126" s="99" customFormat="1" x14ac:dyDescent="0.25">
      <c r="A223" s="320">
        <v>4</v>
      </c>
      <c r="B223" s="34" t="s">
        <v>160</v>
      </c>
      <c r="C223" s="105" t="s">
        <v>226</v>
      </c>
      <c r="D223" s="61" t="s">
        <v>24</v>
      </c>
      <c r="E223" s="61"/>
      <c r="F223" s="61">
        <v>26.4</v>
      </c>
      <c r="G223" s="226"/>
      <c r="H223" s="226"/>
      <c r="I223" s="226"/>
      <c r="J223" s="226"/>
      <c r="K223" s="226"/>
      <c r="L223" s="227"/>
      <c r="M223" s="228"/>
      <c r="N223" s="125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</row>
    <row r="224" spans="1:126" s="99" customFormat="1" x14ac:dyDescent="0.25">
      <c r="A224" s="321"/>
      <c r="B224" s="35"/>
      <c r="C224" s="28" t="s">
        <v>44</v>
      </c>
      <c r="D224" s="29" t="s">
        <v>45</v>
      </c>
      <c r="E224" s="30">
        <v>1.25</v>
      </c>
      <c r="F224" s="30">
        <f>E224*$F$223</f>
        <v>33</v>
      </c>
      <c r="G224" s="230"/>
      <c r="H224" s="230"/>
      <c r="I224" s="230"/>
      <c r="J224" s="230"/>
      <c r="K224" s="230"/>
      <c r="L224" s="231"/>
      <c r="M224" s="232"/>
      <c r="N224" s="125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</row>
    <row r="225" spans="1:126" s="99" customFormat="1" x14ac:dyDescent="0.25">
      <c r="A225" s="321"/>
      <c r="B225" s="35"/>
      <c r="C225" s="111" t="s">
        <v>161</v>
      </c>
      <c r="D225" s="29" t="s">
        <v>19</v>
      </c>
      <c r="E225" s="30">
        <v>0.02</v>
      </c>
      <c r="F225" s="30">
        <f t="shared" ref="F225:F228" si="20">E225*$F$223</f>
        <v>0.52800000000000002</v>
      </c>
      <c r="G225" s="230"/>
      <c r="H225" s="230"/>
      <c r="I225" s="230"/>
      <c r="J225" s="230"/>
      <c r="K225" s="230"/>
      <c r="L225" s="231"/>
      <c r="M225" s="232"/>
      <c r="N225" s="125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</row>
    <row r="226" spans="1:126" s="99" customFormat="1" x14ac:dyDescent="0.25">
      <c r="A226" s="321"/>
      <c r="B226" s="35"/>
      <c r="C226" s="112" t="s">
        <v>163</v>
      </c>
      <c r="D226" s="29" t="s">
        <v>162</v>
      </c>
      <c r="E226" s="30">
        <v>12.5</v>
      </c>
      <c r="F226" s="30">
        <f t="shared" si="20"/>
        <v>330</v>
      </c>
      <c r="G226" s="230"/>
      <c r="H226" s="230"/>
      <c r="I226" s="230"/>
      <c r="J226" s="230"/>
      <c r="K226" s="230"/>
      <c r="L226" s="231"/>
      <c r="M226" s="232"/>
      <c r="N226" s="125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</row>
    <row r="227" spans="1:126" s="99" customFormat="1" x14ac:dyDescent="0.25">
      <c r="A227" s="321"/>
      <c r="B227" s="35"/>
      <c r="C227" s="111" t="s">
        <v>48</v>
      </c>
      <c r="D227" s="29" t="s">
        <v>16</v>
      </c>
      <c r="E227" s="30">
        <v>0.08</v>
      </c>
      <c r="F227" s="30">
        <f t="shared" si="20"/>
        <v>2.1120000000000001</v>
      </c>
      <c r="G227" s="230"/>
      <c r="H227" s="230"/>
      <c r="I227" s="230"/>
      <c r="J227" s="230"/>
      <c r="K227" s="230"/>
      <c r="L227" s="231"/>
      <c r="M227" s="232"/>
      <c r="N227" s="125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</row>
    <row r="228" spans="1:126" s="99" customFormat="1" ht="15.75" thickBot="1" x14ac:dyDescent="0.3">
      <c r="A228" s="322"/>
      <c r="B228" s="107"/>
      <c r="C228" s="113" t="s">
        <v>21</v>
      </c>
      <c r="D228" s="109" t="s">
        <v>16</v>
      </c>
      <c r="E228" s="110">
        <v>0.06</v>
      </c>
      <c r="F228" s="30">
        <f t="shared" si="20"/>
        <v>1.5839999999999999</v>
      </c>
      <c r="G228" s="255"/>
      <c r="H228" s="255"/>
      <c r="I228" s="255"/>
      <c r="J228" s="255"/>
      <c r="K228" s="255"/>
      <c r="L228" s="256"/>
      <c r="M228" s="257"/>
      <c r="N228" s="125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</row>
    <row r="229" spans="1:126" ht="30" x14ac:dyDescent="0.25">
      <c r="A229" s="320">
        <v>5</v>
      </c>
      <c r="B229" s="98"/>
      <c r="C229" s="7" t="s">
        <v>159</v>
      </c>
      <c r="D229" s="4" t="s">
        <v>20</v>
      </c>
      <c r="E229" s="98"/>
      <c r="F229" s="145">
        <v>0.23799999999999999</v>
      </c>
      <c r="G229" s="191"/>
      <c r="H229" s="191"/>
      <c r="I229" s="191"/>
      <c r="J229" s="191"/>
      <c r="K229" s="191"/>
      <c r="L229" s="206"/>
      <c r="M229" s="207"/>
      <c r="N229" s="125"/>
    </row>
    <row r="230" spans="1:126" x14ac:dyDescent="0.25">
      <c r="A230" s="321"/>
      <c r="B230" s="10"/>
      <c r="C230" s="106" t="s">
        <v>71</v>
      </c>
      <c r="D230" s="10" t="s">
        <v>14</v>
      </c>
      <c r="E230" s="10">
        <v>34.9</v>
      </c>
      <c r="F230" s="162">
        <f>E230*$F$229</f>
        <v>8.3061999999999987</v>
      </c>
      <c r="G230" s="210"/>
      <c r="H230" s="210"/>
      <c r="I230" s="210"/>
      <c r="J230" s="210"/>
      <c r="K230" s="210"/>
      <c r="L230" s="258"/>
      <c r="M230" s="259"/>
      <c r="N230" s="125"/>
    </row>
    <row r="231" spans="1:126" x14ac:dyDescent="0.25">
      <c r="A231" s="321"/>
      <c r="B231" s="99"/>
      <c r="C231" s="3" t="s">
        <v>22</v>
      </c>
      <c r="D231" s="99" t="s">
        <v>16</v>
      </c>
      <c r="E231" s="99">
        <v>4.07</v>
      </c>
      <c r="F231" s="162">
        <f>E231*$F$229</f>
        <v>0.96866000000000008</v>
      </c>
      <c r="G231" s="195"/>
      <c r="H231" s="195"/>
      <c r="I231" s="195"/>
      <c r="J231" s="195"/>
      <c r="K231" s="195"/>
      <c r="L231" s="208"/>
      <c r="M231" s="209"/>
      <c r="N231" s="125"/>
    </row>
    <row r="232" spans="1:126" x14ac:dyDescent="0.25">
      <c r="A232" s="321"/>
      <c r="B232" s="99"/>
      <c r="C232" s="3" t="s">
        <v>34</v>
      </c>
      <c r="D232" s="99" t="s">
        <v>31</v>
      </c>
      <c r="E232" s="99" t="s">
        <v>28</v>
      </c>
      <c r="F232" s="164">
        <v>3.6</v>
      </c>
      <c r="G232" s="195"/>
      <c r="H232" s="195"/>
      <c r="I232" s="195"/>
      <c r="J232" s="195"/>
      <c r="K232" s="195"/>
      <c r="L232" s="208"/>
      <c r="M232" s="209"/>
      <c r="N232" s="125"/>
    </row>
    <row r="233" spans="1:126" x14ac:dyDescent="0.25">
      <c r="A233" s="321"/>
      <c r="B233" s="99"/>
      <c r="C233" s="3" t="s">
        <v>35</v>
      </c>
      <c r="D233" s="99" t="s">
        <v>31</v>
      </c>
      <c r="E233" s="99" t="s">
        <v>28</v>
      </c>
      <c r="F233" s="164">
        <v>25.5</v>
      </c>
      <c r="G233" s="195"/>
      <c r="H233" s="195"/>
      <c r="I233" s="195"/>
      <c r="J233" s="195"/>
      <c r="K233" s="195"/>
      <c r="L233" s="208"/>
      <c r="M233" s="209"/>
      <c r="N233" s="125"/>
    </row>
    <row r="234" spans="1:126" x14ac:dyDescent="0.25">
      <c r="A234" s="321"/>
      <c r="B234" s="99"/>
      <c r="C234" s="3" t="s">
        <v>32</v>
      </c>
      <c r="D234" s="99" t="s">
        <v>31</v>
      </c>
      <c r="E234" s="99" t="s">
        <v>28</v>
      </c>
      <c r="F234" s="164">
        <v>22.5</v>
      </c>
      <c r="G234" s="195"/>
      <c r="H234" s="195"/>
      <c r="I234" s="195"/>
      <c r="J234" s="195"/>
      <c r="K234" s="195"/>
      <c r="L234" s="208"/>
      <c r="M234" s="209"/>
      <c r="N234" s="125"/>
    </row>
    <row r="235" spans="1:126" x14ac:dyDescent="0.25">
      <c r="A235" s="321"/>
      <c r="B235" s="99"/>
      <c r="C235" s="3" t="s">
        <v>164</v>
      </c>
      <c r="D235" s="99" t="s">
        <v>24</v>
      </c>
      <c r="E235" s="99" t="s">
        <v>28</v>
      </c>
      <c r="F235" s="164">
        <v>8.5</v>
      </c>
      <c r="G235" s="195"/>
      <c r="H235" s="195"/>
      <c r="I235" s="195"/>
      <c r="J235" s="195"/>
      <c r="K235" s="195"/>
      <c r="L235" s="208"/>
      <c r="M235" s="209"/>
      <c r="N235" s="125"/>
    </row>
    <row r="236" spans="1:126" x14ac:dyDescent="0.25">
      <c r="A236" s="321"/>
      <c r="B236" s="1"/>
      <c r="C236" s="27" t="s">
        <v>33</v>
      </c>
      <c r="D236" s="1" t="s">
        <v>26</v>
      </c>
      <c r="E236" s="1">
        <v>15.2</v>
      </c>
      <c r="F236" s="170">
        <f>E236*F229</f>
        <v>3.6175999999999995</v>
      </c>
      <c r="G236" s="205"/>
      <c r="H236" s="195"/>
      <c r="I236" s="205"/>
      <c r="J236" s="195"/>
      <c r="K236" s="205"/>
      <c r="L236" s="208"/>
      <c r="M236" s="209"/>
      <c r="N236" s="125"/>
    </row>
    <row r="237" spans="1:126" ht="15.75" thickBot="1" x14ac:dyDescent="0.3">
      <c r="A237" s="322"/>
      <c r="B237" s="100"/>
      <c r="C237" s="6" t="s">
        <v>21</v>
      </c>
      <c r="D237" s="100" t="s">
        <v>16</v>
      </c>
      <c r="E237" s="100">
        <v>2.78</v>
      </c>
      <c r="F237" s="168">
        <f>E237*F229</f>
        <v>0.66163999999999989</v>
      </c>
      <c r="G237" s="199"/>
      <c r="H237" s="199"/>
      <c r="I237" s="199"/>
      <c r="J237" s="199"/>
      <c r="K237" s="199"/>
      <c r="L237" s="221"/>
      <c r="M237" s="222"/>
      <c r="N237" s="125"/>
    </row>
    <row r="238" spans="1:126" x14ac:dyDescent="0.25">
      <c r="A238" s="320">
        <v>6</v>
      </c>
      <c r="B238" s="98" t="s">
        <v>151</v>
      </c>
      <c r="C238" s="7" t="s">
        <v>155</v>
      </c>
      <c r="D238" s="4" t="s">
        <v>24</v>
      </c>
      <c r="E238" s="98"/>
      <c r="F238" s="145">
        <v>16.559999999999999</v>
      </c>
      <c r="G238" s="191"/>
      <c r="H238" s="191"/>
      <c r="I238" s="191"/>
      <c r="J238" s="191"/>
      <c r="K238" s="191"/>
      <c r="L238" s="206"/>
      <c r="M238" s="220"/>
      <c r="N238" s="125"/>
    </row>
    <row r="239" spans="1:126" x14ac:dyDescent="0.25">
      <c r="A239" s="321"/>
      <c r="B239" s="99"/>
      <c r="C239" s="3" t="s">
        <v>71</v>
      </c>
      <c r="D239" s="99" t="s">
        <v>14</v>
      </c>
      <c r="E239" s="99">
        <v>0.42899999999999999</v>
      </c>
      <c r="F239" s="164">
        <f>E239*$F$238</f>
        <v>7.104239999999999</v>
      </c>
      <c r="G239" s="195"/>
      <c r="H239" s="195"/>
      <c r="I239" s="195"/>
      <c r="J239" s="195"/>
      <c r="K239" s="195"/>
      <c r="L239" s="208"/>
      <c r="M239" s="209"/>
      <c r="N239" s="125"/>
    </row>
    <row r="240" spans="1:126" x14ac:dyDescent="0.25">
      <c r="A240" s="321"/>
      <c r="B240" s="99"/>
      <c r="C240" s="3" t="s">
        <v>22</v>
      </c>
      <c r="D240" s="99" t="s">
        <v>16</v>
      </c>
      <c r="E240" s="99">
        <v>0.03</v>
      </c>
      <c r="F240" s="164">
        <f t="shared" ref="F240:F242" si="21">E240*$F$238</f>
        <v>0.49679999999999996</v>
      </c>
      <c r="G240" s="195"/>
      <c r="H240" s="195"/>
      <c r="I240" s="195"/>
      <c r="J240" s="195"/>
      <c r="K240" s="195"/>
      <c r="L240" s="208"/>
      <c r="M240" s="209"/>
      <c r="N240" s="125"/>
    </row>
    <row r="241" spans="1:126" x14ac:dyDescent="0.25">
      <c r="A241" s="321"/>
      <c r="B241" s="99"/>
      <c r="C241" s="3" t="s">
        <v>156</v>
      </c>
      <c r="D241" s="99" t="s">
        <v>24</v>
      </c>
      <c r="E241" s="99">
        <v>1.1499999999999999</v>
      </c>
      <c r="F241" s="164">
        <f t="shared" si="21"/>
        <v>19.043999999999997</v>
      </c>
      <c r="G241" s="195"/>
      <c r="H241" s="195"/>
      <c r="I241" s="195"/>
      <c r="J241" s="195"/>
      <c r="K241" s="195"/>
      <c r="L241" s="208"/>
      <c r="M241" s="209"/>
      <c r="N241" s="125"/>
    </row>
    <row r="242" spans="1:126" x14ac:dyDescent="0.25">
      <c r="A242" s="321"/>
      <c r="B242" s="99"/>
      <c r="C242" s="3" t="s">
        <v>157</v>
      </c>
      <c r="D242" s="99" t="s">
        <v>99</v>
      </c>
      <c r="E242" s="99">
        <v>6</v>
      </c>
      <c r="F242" s="164">
        <f t="shared" si="21"/>
        <v>99.359999999999985</v>
      </c>
      <c r="G242" s="195"/>
      <c r="H242" s="195"/>
      <c r="I242" s="195"/>
      <c r="J242" s="195"/>
      <c r="K242" s="195"/>
      <c r="L242" s="208"/>
      <c r="M242" s="209"/>
      <c r="N242" s="125"/>
    </row>
    <row r="243" spans="1:126" ht="15.75" thickBot="1" x14ac:dyDescent="0.3">
      <c r="A243" s="322"/>
      <c r="B243" s="100"/>
      <c r="C243" s="6" t="s">
        <v>21</v>
      </c>
      <c r="D243" s="100" t="s">
        <v>16</v>
      </c>
      <c r="E243" s="100">
        <v>0.15</v>
      </c>
      <c r="F243" s="168">
        <f>E243*F238</f>
        <v>2.4839999999999995</v>
      </c>
      <c r="G243" s="199"/>
      <c r="H243" s="199"/>
      <c r="I243" s="199"/>
      <c r="J243" s="199"/>
      <c r="K243" s="199"/>
      <c r="L243" s="221"/>
      <c r="M243" s="222"/>
      <c r="N243" s="125"/>
    </row>
    <row r="244" spans="1:126" s="101" customFormat="1" x14ac:dyDescent="0.25">
      <c r="A244" s="320">
        <v>7</v>
      </c>
      <c r="B244" s="103" t="s">
        <v>59</v>
      </c>
      <c r="C244" s="7" t="s">
        <v>219</v>
      </c>
      <c r="D244" s="4" t="s">
        <v>24</v>
      </c>
      <c r="E244" s="103"/>
      <c r="F244" s="166">
        <v>20</v>
      </c>
      <c r="G244" s="191"/>
      <c r="H244" s="192"/>
      <c r="I244" s="191"/>
      <c r="J244" s="192"/>
      <c r="K244" s="191"/>
      <c r="L244" s="193"/>
      <c r="M244" s="194"/>
      <c r="N244" s="125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</row>
    <row r="245" spans="1:126" s="101" customFormat="1" x14ac:dyDescent="0.25">
      <c r="A245" s="321"/>
      <c r="C245" s="3" t="s">
        <v>30</v>
      </c>
      <c r="D245" s="101" t="s">
        <v>14</v>
      </c>
      <c r="E245" s="101">
        <v>0.93</v>
      </c>
      <c r="F245" s="164">
        <f>E245*F244</f>
        <v>18.600000000000001</v>
      </c>
      <c r="G245" s="195"/>
      <c r="H245" s="196"/>
      <c r="I245" s="195"/>
      <c r="J245" s="196"/>
      <c r="K245" s="195"/>
      <c r="L245" s="197"/>
      <c r="M245" s="198"/>
      <c r="N245" s="125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</row>
    <row r="246" spans="1:126" s="101" customFormat="1" x14ac:dyDescent="0.25">
      <c r="A246" s="321"/>
      <c r="C246" s="3" t="s">
        <v>54</v>
      </c>
      <c r="D246" s="101" t="s">
        <v>16</v>
      </c>
      <c r="E246" s="101">
        <v>2.5999999999999999E-2</v>
      </c>
      <c r="F246" s="164">
        <f>E246*F244</f>
        <v>0.52</v>
      </c>
      <c r="G246" s="195"/>
      <c r="H246" s="196"/>
      <c r="I246" s="195"/>
      <c r="J246" s="196"/>
      <c r="K246" s="195"/>
      <c r="L246" s="197"/>
      <c r="M246" s="198"/>
      <c r="N246" s="125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</row>
    <row r="247" spans="1:126" s="101" customFormat="1" x14ac:dyDescent="0.25">
      <c r="A247" s="321"/>
      <c r="C247" s="3" t="s">
        <v>61</v>
      </c>
      <c r="D247" s="101" t="s">
        <v>15</v>
      </c>
      <c r="E247" s="101">
        <v>2.4E-2</v>
      </c>
      <c r="F247" s="164">
        <f>E247*F244</f>
        <v>0.48</v>
      </c>
      <c r="G247" s="195"/>
      <c r="H247" s="196"/>
      <c r="I247" s="195"/>
      <c r="J247" s="196"/>
      <c r="K247" s="195"/>
      <c r="L247" s="197"/>
      <c r="M247" s="198"/>
      <c r="N247" s="125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</row>
    <row r="248" spans="1:126" s="101" customFormat="1" x14ac:dyDescent="0.25">
      <c r="A248" s="321"/>
      <c r="B248" s="101" t="s">
        <v>60</v>
      </c>
      <c r="C248" s="3" t="s">
        <v>56</v>
      </c>
      <c r="D248" s="101" t="s">
        <v>12</v>
      </c>
      <c r="E248" s="101">
        <v>2.5499999999999998E-2</v>
      </c>
      <c r="F248" s="164">
        <f>E248*F244</f>
        <v>0.51</v>
      </c>
      <c r="G248" s="195"/>
      <c r="H248" s="196"/>
      <c r="I248" s="195"/>
      <c r="J248" s="196"/>
      <c r="K248" s="195"/>
      <c r="L248" s="197"/>
      <c r="M248" s="198"/>
      <c r="N248" s="125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</row>
    <row r="249" spans="1:126" s="101" customFormat="1" ht="15.75" thickBot="1" x14ac:dyDescent="0.3">
      <c r="A249" s="322"/>
      <c r="B249" s="102"/>
      <c r="C249" s="6" t="s">
        <v>58</v>
      </c>
      <c r="D249" s="102" t="s">
        <v>16</v>
      </c>
      <c r="E249" s="102">
        <v>2.7E-2</v>
      </c>
      <c r="F249" s="168">
        <f>E249*F244</f>
        <v>0.54</v>
      </c>
      <c r="G249" s="199"/>
      <c r="H249" s="200"/>
      <c r="I249" s="199"/>
      <c r="J249" s="200"/>
      <c r="K249" s="199"/>
      <c r="L249" s="201"/>
      <c r="M249" s="202"/>
      <c r="N249" s="125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</row>
    <row r="250" spans="1:126" s="148" customFormat="1" x14ac:dyDescent="0.25">
      <c r="A250" s="320">
        <v>8</v>
      </c>
      <c r="B250" s="147"/>
      <c r="C250" s="7" t="s">
        <v>227</v>
      </c>
      <c r="D250" s="4" t="s">
        <v>24</v>
      </c>
      <c r="E250" s="147"/>
      <c r="F250" s="166">
        <v>27.6</v>
      </c>
      <c r="G250" s="191"/>
      <c r="H250" s="191"/>
      <c r="I250" s="191"/>
      <c r="J250" s="191"/>
      <c r="K250" s="191"/>
      <c r="L250" s="206"/>
      <c r="M250" s="220"/>
      <c r="N250" s="125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</row>
    <row r="251" spans="1:126" s="148" customFormat="1" ht="15.75" x14ac:dyDescent="0.25">
      <c r="A251" s="321"/>
      <c r="C251" s="92" t="s">
        <v>30</v>
      </c>
      <c r="D251" s="93" t="s">
        <v>80</v>
      </c>
      <c r="E251" s="94">
        <v>1.3340000000000001</v>
      </c>
      <c r="F251" s="94">
        <f>E251*$F$250</f>
        <v>36.818400000000004</v>
      </c>
      <c r="G251" s="195"/>
      <c r="H251" s="195"/>
      <c r="I251" s="195"/>
      <c r="J251" s="195"/>
      <c r="K251" s="195"/>
      <c r="L251" s="208"/>
      <c r="M251" s="209"/>
      <c r="N251" s="125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</row>
    <row r="252" spans="1:126" s="148" customFormat="1" ht="15.75" x14ac:dyDescent="0.25">
      <c r="A252" s="321"/>
      <c r="C252" s="92" t="s">
        <v>22</v>
      </c>
      <c r="D252" s="94" t="s">
        <v>81</v>
      </c>
      <c r="E252" s="94">
        <v>5.8999999999999997E-2</v>
      </c>
      <c r="F252" s="94">
        <f t="shared" ref="F252:F254" si="22">E252*$F$250</f>
        <v>1.6284000000000001</v>
      </c>
      <c r="G252" s="195"/>
      <c r="H252" s="195"/>
      <c r="I252" s="195"/>
      <c r="J252" s="195"/>
      <c r="K252" s="195"/>
      <c r="L252" s="208"/>
      <c r="M252" s="209"/>
      <c r="N252" s="125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</row>
    <row r="253" spans="1:126" s="148" customFormat="1" ht="15.75" x14ac:dyDescent="0.25">
      <c r="A253" s="321"/>
      <c r="C253" s="92" t="s">
        <v>127</v>
      </c>
      <c r="D253" s="93" t="s">
        <v>125</v>
      </c>
      <c r="E253" s="94">
        <v>3.2599999999999997E-2</v>
      </c>
      <c r="F253" s="94">
        <f t="shared" si="22"/>
        <v>0.89976</v>
      </c>
      <c r="G253" s="195"/>
      <c r="H253" s="195"/>
      <c r="I253" s="195"/>
      <c r="J253" s="195"/>
      <c r="K253" s="195"/>
      <c r="L253" s="208"/>
      <c r="M253" s="209"/>
      <c r="N253" s="125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</row>
    <row r="254" spans="1:126" s="148" customFormat="1" ht="16.5" thickBot="1" x14ac:dyDescent="0.3">
      <c r="A254" s="322"/>
      <c r="B254" s="149"/>
      <c r="C254" s="96" t="s">
        <v>21</v>
      </c>
      <c r="D254" s="97" t="s">
        <v>81</v>
      </c>
      <c r="E254" s="97">
        <v>3.0000000000000001E-3</v>
      </c>
      <c r="F254" s="97">
        <f t="shared" si="22"/>
        <v>8.2800000000000012E-2</v>
      </c>
      <c r="G254" s="199"/>
      <c r="H254" s="199"/>
      <c r="I254" s="199"/>
      <c r="J254" s="199"/>
      <c r="K254" s="199"/>
      <c r="L254" s="221"/>
      <c r="M254" s="222"/>
      <c r="N254" s="125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</row>
    <row r="255" spans="1:126" s="148" customFormat="1" x14ac:dyDescent="0.25">
      <c r="A255" s="320">
        <v>9</v>
      </c>
      <c r="B255" s="147"/>
      <c r="C255" s="7" t="s">
        <v>128</v>
      </c>
      <c r="D255" s="4" t="s">
        <v>24</v>
      </c>
      <c r="E255" s="147"/>
      <c r="F255" s="166">
        <f>F250</f>
        <v>27.6</v>
      </c>
      <c r="G255" s="191"/>
      <c r="H255" s="191"/>
      <c r="I255" s="191"/>
      <c r="J255" s="191"/>
      <c r="K255" s="191"/>
      <c r="L255" s="206"/>
      <c r="M255" s="220"/>
      <c r="N255" s="125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</row>
    <row r="256" spans="1:126" s="148" customFormat="1" x14ac:dyDescent="0.25">
      <c r="A256" s="321"/>
      <c r="C256" s="3" t="s">
        <v>30</v>
      </c>
      <c r="D256" s="148" t="s">
        <v>14</v>
      </c>
      <c r="E256" s="148">
        <v>0.25</v>
      </c>
      <c r="F256" s="164">
        <f>E256*$F$255</f>
        <v>6.9</v>
      </c>
      <c r="G256" s="195"/>
      <c r="H256" s="195"/>
      <c r="I256" s="195"/>
      <c r="J256" s="195"/>
      <c r="K256" s="195"/>
      <c r="L256" s="208"/>
      <c r="M256" s="209"/>
      <c r="N256" s="125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</row>
    <row r="257" spans="1:126" s="148" customFormat="1" x14ac:dyDescent="0.25">
      <c r="A257" s="321"/>
      <c r="C257" s="3" t="s">
        <v>54</v>
      </c>
      <c r="D257" s="148" t="s">
        <v>16</v>
      </c>
      <c r="E257" s="148">
        <v>0.08</v>
      </c>
      <c r="F257" s="164">
        <f t="shared" ref="F257:F259" si="23">E257*$F$255</f>
        <v>2.2080000000000002</v>
      </c>
      <c r="G257" s="195"/>
      <c r="H257" s="195"/>
      <c r="I257" s="195"/>
      <c r="J257" s="195"/>
      <c r="K257" s="195"/>
      <c r="L257" s="208"/>
      <c r="M257" s="209"/>
      <c r="N257" s="125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</row>
    <row r="258" spans="1:126" s="148" customFormat="1" x14ac:dyDescent="0.25">
      <c r="A258" s="321"/>
      <c r="C258" s="3" t="s">
        <v>120</v>
      </c>
      <c r="D258" s="148" t="s">
        <v>19</v>
      </c>
      <c r="E258" s="148">
        <v>2.35E-2</v>
      </c>
      <c r="F258" s="164">
        <f t="shared" si="23"/>
        <v>0.64860000000000007</v>
      </c>
      <c r="G258" s="195"/>
      <c r="H258" s="195"/>
      <c r="I258" s="195"/>
      <c r="J258" s="195"/>
      <c r="K258" s="195"/>
      <c r="L258" s="208"/>
      <c r="M258" s="209"/>
      <c r="N258" s="125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</row>
    <row r="259" spans="1:126" s="148" customFormat="1" ht="15.75" thickBot="1" x14ac:dyDescent="0.3">
      <c r="A259" s="322"/>
      <c r="B259" s="149"/>
      <c r="C259" s="6" t="s">
        <v>58</v>
      </c>
      <c r="D259" s="149" t="s">
        <v>16</v>
      </c>
      <c r="E259" s="149">
        <v>4.1999999999999997E-3</v>
      </c>
      <c r="F259" s="168">
        <f t="shared" si="23"/>
        <v>0.11592</v>
      </c>
      <c r="G259" s="199"/>
      <c r="H259" s="199"/>
      <c r="I259" s="199"/>
      <c r="J259" s="199"/>
      <c r="K259" s="199"/>
      <c r="L259" s="221"/>
      <c r="M259" s="222"/>
      <c r="N259" s="125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</row>
    <row r="260" spans="1:126" s="148" customFormat="1" x14ac:dyDescent="0.25">
      <c r="A260" s="320">
        <v>10</v>
      </c>
      <c r="B260" s="10"/>
      <c r="C260" s="152" t="s">
        <v>228</v>
      </c>
      <c r="D260" s="151" t="s">
        <v>24</v>
      </c>
      <c r="E260" s="10"/>
      <c r="F260" s="174">
        <f>F255</f>
        <v>27.6</v>
      </c>
      <c r="G260" s="210"/>
      <c r="H260" s="210"/>
      <c r="I260" s="210"/>
      <c r="J260" s="210"/>
      <c r="K260" s="210"/>
      <c r="L260" s="258"/>
      <c r="M260" s="259"/>
      <c r="N260" s="125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</row>
    <row r="261" spans="1:126" s="148" customFormat="1" x14ac:dyDescent="0.25">
      <c r="A261" s="321"/>
      <c r="C261" s="3" t="s">
        <v>30</v>
      </c>
      <c r="D261" s="148" t="s">
        <v>14</v>
      </c>
      <c r="E261" s="148">
        <v>0.19700000000000001</v>
      </c>
      <c r="F261" s="164">
        <f>E261*$F$260</f>
        <v>5.4372000000000007</v>
      </c>
      <c r="G261" s="195"/>
      <c r="H261" s="195"/>
      <c r="I261" s="195"/>
      <c r="J261" s="195"/>
      <c r="K261" s="195"/>
      <c r="L261" s="208"/>
      <c r="M261" s="209"/>
      <c r="N261" s="125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</row>
    <row r="262" spans="1:126" s="148" customFormat="1" x14ac:dyDescent="0.25">
      <c r="A262" s="321"/>
      <c r="C262" s="3" t="s">
        <v>65</v>
      </c>
      <c r="D262" s="148" t="s">
        <v>16</v>
      </c>
      <c r="E262" s="148">
        <v>5.9999999999999995E-4</v>
      </c>
      <c r="F262" s="164">
        <f t="shared" ref="F262:F264" si="24">E262*$F$260</f>
        <v>1.6559999999999998E-2</v>
      </c>
      <c r="G262" s="195"/>
      <c r="H262" s="195"/>
      <c r="I262" s="195"/>
      <c r="J262" s="195"/>
      <c r="K262" s="195"/>
      <c r="L262" s="208"/>
      <c r="M262" s="209"/>
      <c r="N262" s="125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</row>
    <row r="263" spans="1:126" s="148" customFormat="1" x14ac:dyDescent="0.25">
      <c r="A263" s="321"/>
      <c r="C263" s="3" t="s">
        <v>129</v>
      </c>
      <c r="D263" s="148" t="s">
        <v>26</v>
      </c>
      <c r="E263" s="148">
        <v>0.38</v>
      </c>
      <c r="F263" s="164">
        <f t="shared" si="24"/>
        <v>10.488000000000001</v>
      </c>
      <c r="G263" s="195"/>
      <c r="H263" s="195"/>
      <c r="I263" s="195"/>
      <c r="J263" s="195"/>
      <c r="K263" s="195"/>
      <c r="L263" s="208"/>
      <c r="M263" s="209"/>
      <c r="N263" s="125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</row>
    <row r="264" spans="1:126" s="148" customFormat="1" ht="15.75" thickBot="1" x14ac:dyDescent="0.3">
      <c r="A264" s="322"/>
      <c r="B264" s="149"/>
      <c r="C264" s="6" t="s">
        <v>21</v>
      </c>
      <c r="D264" s="149" t="s">
        <v>16</v>
      </c>
      <c r="E264" s="149">
        <v>1.2999999999999999E-3</v>
      </c>
      <c r="F264" s="164">
        <f t="shared" si="24"/>
        <v>3.5880000000000002E-2</v>
      </c>
      <c r="G264" s="199"/>
      <c r="H264" s="199"/>
      <c r="I264" s="199"/>
      <c r="J264" s="199"/>
      <c r="K264" s="199"/>
      <c r="L264" s="221"/>
      <c r="M264" s="222"/>
      <c r="N264" s="125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</row>
    <row r="265" spans="1:126" x14ac:dyDescent="0.25">
      <c r="A265" s="320">
        <v>11</v>
      </c>
      <c r="B265" s="34" t="s">
        <v>165</v>
      </c>
      <c r="C265" s="117" t="s">
        <v>167</v>
      </c>
      <c r="D265" s="114" t="s">
        <v>75</v>
      </c>
      <c r="E265" s="115"/>
      <c r="F265" s="61">
        <v>0.26</v>
      </c>
      <c r="G265" s="226"/>
      <c r="H265" s="226"/>
      <c r="I265" s="226"/>
      <c r="J265" s="226"/>
      <c r="K265" s="226"/>
      <c r="L265" s="227"/>
      <c r="M265" s="228"/>
      <c r="N265" s="125"/>
    </row>
    <row r="266" spans="1:126" x14ac:dyDescent="0.25">
      <c r="A266" s="321"/>
      <c r="B266" s="35"/>
      <c r="C266" s="28" t="s">
        <v>44</v>
      </c>
      <c r="D266" s="29" t="s">
        <v>45</v>
      </c>
      <c r="E266" s="30">
        <v>63.4</v>
      </c>
      <c r="F266" s="30">
        <f>F265*E266</f>
        <v>16.484000000000002</v>
      </c>
      <c r="G266" s="230"/>
      <c r="H266" s="230"/>
      <c r="I266" s="230"/>
      <c r="J266" s="230"/>
      <c r="K266" s="230"/>
      <c r="L266" s="231"/>
      <c r="M266" s="232"/>
      <c r="N266" s="125"/>
    </row>
    <row r="267" spans="1:126" x14ac:dyDescent="0.25">
      <c r="A267" s="321"/>
      <c r="B267" s="35"/>
      <c r="C267" s="28" t="s">
        <v>168</v>
      </c>
      <c r="D267" s="29" t="s">
        <v>24</v>
      </c>
      <c r="E267" s="116" t="s">
        <v>28</v>
      </c>
      <c r="F267" s="30">
        <v>1.8</v>
      </c>
      <c r="G267" s="230"/>
      <c r="H267" s="230"/>
      <c r="I267" s="230"/>
      <c r="J267" s="230"/>
      <c r="K267" s="230"/>
      <c r="L267" s="231"/>
      <c r="M267" s="232"/>
      <c r="N267" s="125"/>
    </row>
    <row r="268" spans="1:126" x14ac:dyDescent="0.25">
      <c r="A268" s="321"/>
      <c r="B268" s="35"/>
      <c r="C268" s="28" t="s">
        <v>166</v>
      </c>
      <c r="D268" s="29" t="s">
        <v>26</v>
      </c>
      <c r="E268" s="30">
        <v>5</v>
      </c>
      <c r="F268" s="30">
        <f>F265*E268</f>
        <v>1.3</v>
      </c>
      <c r="G268" s="230"/>
      <c r="H268" s="230"/>
      <c r="I268" s="230"/>
      <c r="J268" s="230"/>
      <c r="K268" s="230"/>
      <c r="L268" s="231"/>
      <c r="M268" s="232"/>
      <c r="N268" s="125"/>
    </row>
    <row r="269" spans="1:126" x14ac:dyDescent="0.25">
      <c r="A269" s="321"/>
      <c r="B269" s="35"/>
      <c r="C269" s="28" t="s">
        <v>33</v>
      </c>
      <c r="D269" s="29" t="s">
        <v>26</v>
      </c>
      <c r="E269" s="30">
        <v>0.12</v>
      </c>
      <c r="F269" s="30">
        <f>F265*E269</f>
        <v>3.1199999999999999E-2</v>
      </c>
      <c r="G269" s="230"/>
      <c r="H269" s="230"/>
      <c r="I269" s="230"/>
      <c r="J269" s="230"/>
      <c r="K269" s="230"/>
      <c r="L269" s="231"/>
      <c r="M269" s="232"/>
      <c r="N269" s="125"/>
    </row>
    <row r="270" spans="1:126" x14ac:dyDescent="0.25">
      <c r="A270" s="321"/>
      <c r="B270" s="35"/>
      <c r="C270" s="28" t="s">
        <v>48</v>
      </c>
      <c r="D270" s="29" t="s">
        <v>16</v>
      </c>
      <c r="E270" s="30">
        <v>0.17</v>
      </c>
      <c r="F270" s="30">
        <f>F265*E270</f>
        <v>4.4200000000000003E-2</v>
      </c>
      <c r="G270" s="230"/>
      <c r="H270" s="230"/>
      <c r="I270" s="230"/>
      <c r="J270" s="230"/>
      <c r="K270" s="230"/>
      <c r="L270" s="231"/>
      <c r="M270" s="232"/>
      <c r="N270" s="125"/>
    </row>
    <row r="271" spans="1:126" ht="15.75" thickBot="1" x14ac:dyDescent="0.3">
      <c r="A271" s="322"/>
      <c r="B271" s="36"/>
      <c r="C271" s="31" t="s">
        <v>21</v>
      </c>
      <c r="D271" s="32" t="s">
        <v>16</v>
      </c>
      <c r="E271" s="33">
        <v>2.78</v>
      </c>
      <c r="F271" s="33">
        <f>F265*E271</f>
        <v>0.7228</v>
      </c>
      <c r="G271" s="235"/>
      <c r="H271" s="235"/>
      <c r="I271" s="235"/>
      <c r="J271" s="235"/>
      <c r="K271" s="235"/>
      <c r="L271" s="236"/>
      <c r="M271" s="237"/>
      <c r="N271" s="125"/>
    </row>
    <row r="272" spans="1:126" s="156" customFormat="1" ht="30" x14ac:dyDescent="0.25">
      <c r="A272" s="320">
        <v>12</v>
      </c>
      <c r="B272" s="155" t="s">
        <v>135</v>
      </c>
      <c r="C272" s="7" t="s">
        <v>225</v>
      </c>
      <c r="D272" s="4" t="s">
        <v>19</v>
      </c>
      <c r="E272" s="155"/>
      <c r="F272" s="166">
        <v>1.72</v>
      </c>
      <c r="G272" s="191"/>
      <c r="H272" s="191"/>
      <c r="I272" s="191"/>
      <c r="J272" s="191"/>
      <c r="K272" s="191"/>
      <c r="L272" s="206"/>
      <c r="M272" s="220"/>
      <c r="N272" s="125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</row>
    <row r="273" spans="1:126" s="156" customFormat="1" ht="15.75" thickBot="1" x14ac:dyDescent="0.3">
      <c r="A273" s="322"/>
      <c r="B273" s="157"/>
      <c r="C273" s="6" t="s">
        <v>30</v>
      </c>
      <c r="D273" s="157" t="s">
        <v>14</v>
      </c>
      <c r="E273" s="157">
        <v>2.2240000000000002</v>
      </c>
      <c r="F273" s="168">
        <f>E273*F272</f>
        <v>3.8252800000000002</v>
      </c>
      <c r="G273" s="199"/>
      <c r="H273" s="199"/>
      <c r="I273" s="199"/>
      <c r="J273" s="199"/>
      <c r="K273" s="199"/>
      <c r="L273" s="221"/>
      <c r="M273" s="222"/>
      <c r="N273" s="125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</row>
    <row r="274" spans="1:126" s="156" customFormat="1" x14ac:dyDescent="0.25">
      <c r="A274" s="320">
        <v>13</v>
      </c>
      <c r="B274" s="155"/>
      <c r="C274" s="7" t="s">
        <v>133</v>
      </c>
      <c r="D274" s="4" t="s">
        <v>20</v>
      </c>
      <c r="E274" s="155"/>
      <c r="F274" s="145">
        <f>F272*1.56</f>
        <v>2.6832000000000003</v>
      </c>
      <c r="G274" s="191"/>
      <c r="H274" s="191"/>
      <c r="I274" s="191"/>
      <c r="J274" s="191"/>
      <c r="K274" s="191"/>
      <c r="L274" s="206"/>
      <c r="M274" s="220"/>
      <c r="N274" s="125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</row>
    <row r="275" spans="1:126" s="156" customFormat="1" ht="15.75" thickBot="1" x14ac:dyDescent="0.3">
      <c r="A275" s="322"/>
      <c r="B275" s="157"/>
      <c r="C275" s="6" t="s">
        <v>71</v>
      </c>
      <c r="D275" s="157" t="s">
        <v>14</v>
      </c>
      <c r="E275" s="157">
        <v>0.53</v>
      </c>
      <c r="F275" s="168">
        <f>E275*F274</f>
        <v>1.4220960000000002</v>
      </c>
      <c r="G275" s="199"/>
      <c r="H275" s="199"/>
      <c r="I275" s="199"/>
      <c r="J275" s="199"/>
      <c r="K275" s="199"/>
      <c r="L275" s="221"/>
      <c r="M275" s="222"/>
      <c r="N275" s="125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</row>
    <row r="276" spans="1:126" s="156" customFormat="1" x14ac:dyDescent="0.25">
      <c r="A276" s="320">
        <v>14</v>
      </c>
      <c r="B276" s="11" t="s">
        <v>136</v>
      </c>
      <c r="C276" s="7" t="s">
        <v>134</v>
      </c>
      <c r="D276" s="4" t="s">
        <v>19</v>
      </c>
      <c r="E276" s="155"/>
      <c r="F276" s="145">
        <v>1.72</v>
      </c>
      <c r="G276" s="191"/>
      <c r="H276" s="191"/>
      <c r="I276" s="191"/>
      <c r="J276" s="191"/>
      <c r="K276" s="191"/>
      <c r="L276" s="206"/>
      <c r="M276" s="220"/>
      <c r="N276" s="125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</row>
    <row r="277" spans="1:126" s="156" customFormat="1" x14ac:dyDescent="0.25">
      <c r="A277" s="321"/>
      <c r="C277" s="3" t="s">
        <v>30</v>
      </c>
      <c r="D277" s="156" t="s">
        <v>14</v>
      </c>
      <c r="E277" s="156">
        <v>3.52</v>
      </c>
      <c r="F277" s="164">
        <f>E277*$F$276</f>
        <v>6.0544000000000002</v>
      </c>
      <c r="G277" s="195"/>
      <c r="H277" s="195"/>
      <c r="I277" s="195"/>
      <c r="J277" s="195"/>
      <c r="K277" s="195"/>
      <c r="L277" s="208"/>
      <c r="M277" s="209"/>
      <c r="N277" s="125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</row>
    <row r="278" spans="1:126" s="156" customFormat="1" x14ac:dyDescent="0.25">
      <c r="A278" s="321"/>
      <c r="C278" s="3" t="s">
        <v>22</v>
      </c>
      <c r="D278" s="156" t="s">
        <v>16</v>
      </c>
      <c r="E278" s="156">
        <v>1.06</v>
      </c>
      <c r="F278" s="164">
        <f t="shared" ref="F278:F280" si="25">E278*$F$276</f>
        <v>1.8232000000000002</v>
      </c>
      <c r="G278" s="195"/>
      <c r="H278" s="195"/>
      <c r="I278" s="195"/>
      <c r="J278" s="195"/>
      <c r="K278" s="195"/>
      <c r="L278" s="208"/>
      <c r="M278" s="209"/>
      <c r="N278" s="125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</row>
    <row r="279" spans="1:126" s="156" customFormat="1" x14ac:dyDescent="0.25">
      <c r="A279" s="321"/>
      <c r="C279" s="3" t="s">
        <v>18</v>
      </c>
      <c r="D279" s="156" t="s">
        <v>19</v>
      </c>
      <c r="E279" s="156">
        <v>1.24</v>
      </c>
      <c r="F279" s="164">
        <f t="shared" si="25"/>
        <v>2.1328</v>
      </c>
      <c r="G279" s="195"/>
      <c r="H279" s="195"/>
      <c r="I279" s="195"/>
      <c r="J279" s="195"/>
      <c r="K279" s="195"/>
      <c r="L279" s="208"/>
      <c r="M279" s="209"/>
      <c r="N279" s="125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</row>
    <row r="280" spans="1:126" s="156" customFormat="1" ht="15.75" thickBot="1" x14ac:dyDescent="0.3">
      <c r="A280" s="322"/>
      <c r="B280" s="157"/>
      <c r="C280" s="6" t="s">
        <v>21</v>
      </c>
      <c r="D280" s="157" t="s">
        <v>16</v>
      </c>
      <c r="E280" s="157">
        <v>0.02</v>
      </c>
      <c r="F280" s="164">
        <f t="shared" si="25"/>
        <v>3.44E-2</v>
      </c>
      <c r="G280" s="199"/>
      <c r="H280" s="199"/>
      <c r="I280" s="199"/>
      <c r="J280" s="199"/>
      <c r="K280" s="199"/>
      <c r="L280" s="221"/>
      <c r="M280" s="222"/>
      <c r="N280" s="125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</row>
    <row r="281" spans="1:126" s="156" customFormat="1" x14ac:dyDescent="0.25">
      <c r="A281" s="320">
        <v>15</v>
      </c>
      <c r="B281" s="155" t="s">
        <v>138</v>
      </c>
      <c r="C281" s="7" t="s">
        <v>137</v>
      </c>
      <c r="D281" s="4" t="s">
        <v>19</v>
      </c>
      <c r="E281" s="155"/>
      <c r="F281" s="145">
        <v>1.72</v>
      </c>
      <c r="G281" s="191"/>
      <c r="H281" s="191"/>
      <c r="I281" s="191"/>
      <c r="J281" s="191"/>
      <c r="K281" s="191"/>
      <c r="L281" s="206"/>
      <c r="M281" s="220"/>
      <c r="N281" s="125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</row>
    <row r="282" spans="1:126" s="156" customFormat="1" x14ac:dyDescent="0.25">
      <c r="A282" s="321"/>
      <c r="C282" s="3" t="s">
        <v>30</v>
      </c>
      <c r="D282" s="156" t="s">
        <v>14</v>
      </c>
      <c r="E282" s="156">
        <v>2.9</v>
      </c>
      <c r="F282" s="164">
        <f>E282*$F$281</f>
        <v>4.9879999999999995</v>
      </c>
      <c r="G282" s="195"/>
      <c r="H282" s="195"/>
      <c r="I282" s="195"/>
      <c r="J282" s="195"/>
      <c r="K282" s="195"/>
      <c r="L282" s="208"/>
      <c r="M282" s="209"/>
      <c r="N282" s="125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</row>
    <row r="283" spans="1:126" s="156" customFormat="1" x14ac:dyDescent="0.25">
      <c r="A283" s="321"/>
      <c r="C283" s="3" t="s">
        <v>74</v>
      </c>
      <c r="D283" s="156" t="s">
        <v>19</v>
      </c>
      <c r="E283" s="156">
        <v>1.02</v>
      </c>
      <c r="F283" s="164">
        <f t="shared" ref="F283:F285" si="26">E283*$F$281</f>
        <v>1.7544</v>
      </c>
      <c r="G283" s="195"/>
      <c r="H283" s="195"/>
      <c r="I283" s="195"/>
      <c r="J283" s="195"/>
      <c r="K283" s="195"/>
      <c r="L283" s="208"/>
      <c r="M283" s="209"/>
      <c r="N283" s="125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</row>
    <row r="284" spans="1:126" s="156" customFormat="1" x14ac:dyDescent="0.25">
      <c r="A284" s="321"/>
      <c r="B284" s="158"/>
      <c r="C284" s="27" t="s">
        <v>23</v>
      </c>
      <c r="D284" s="158" t="s">
        <v>24</v>
      </c>
      <c r="E284" s="158">
        <v>0.25600000000000001</v>
      </c>
      <c r="F284" s="164">
        <f t="shared" si="26"/>
        <v>0.44031999999999999</v>
      </c>
      <c r="G284" s="205"/>
      <c r="H284" s="195"/>
      <c r="I284" s="205"/>
      <c r="J284" s="195"/>
      <c r="K284" s="205"/>
      <c r="L284" s="208"/>
      <c r="M284" s="209"/>
      <c r="N284" s="125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</row>
    <row r="285" spans="1:126" s="156" customFormat="1" ht="15.75" thickBot="1" x14ac:dyDescent="0.3">
      <c r="A285" s="322"/>
      <c r="B285" s="168"/>
      <c r="C285" s="138" t="s">
        <v>21</v>
      </c>
      <c r="D285" s="157" t="s">
        <v>16</v>
      </c>
      <c r="E285" s="157">
        <v>0.88</v>
      </c>
      <c r="F285" s="164">
        <f t="shared" si="26"/>
        <v>1.5136000000000001</v>
      </c>
      <c r="G285" s="199"/>
      <c r="H285" s="199"/>
      <c r="I285" s="199"/>
      <c r="J285" s="199"/>
      <c r="K285" s="199"/>
      <c r="L285" s="221"/>
      <c r="M285" s="222"/>
      <c r="N285" s="125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</row>
    <row r="286" spans="1:126" s="127" customFormat="1" ht="15.75" thickBot="1" x14ac:dyDescent="0.3">
      <c r="A286" s="154"/>
      <c r="B286" s="175"/>
      <c r="C286" s="175" t="s">
        <v>208</v>
      </c>
      <c r="D286" s="161"/>
      <c r="E286" s="161"/>
      <c r="F286" s="175"/>
      <c r="G286" s="260"/>
      <c r="H286" s="260"/>
      <c r="I286" s="260"/>
      <c r="J286" s="260"/>
      <c r="K286" s="260"/>
      <c r="L286" s="261"/>
      <c r="M286" s="262"/>
      <c r="N286" s="125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</row>
    <row r="287" spans="1:126" s="127" customFormat="1" ht="30" x14ac:dyDescent="0.25">
      <c r="A287" s="320">
        <v>1</v>
      </c>
      <c r="B287" s="126"/>
      <c r="C287" s="7" t="s">
        <v>179</v>
      </c>
      <c r="D287" s="4" t="s">
        <v>20</v>
      </c>
      <c r="E287" s="126"/>
      <c r="F287" s="145">
        <v>0.5</v>
      </c>
      <c r="G287" s="191"/>
      <c r="H287" s="192"/>
      <c r="I287" s="191"/>
      <c r="J287" s="192"/>
      <c r="K287" s="191"/>
      <c r="L287" s="193"/>
      <c r="M287" s="194"/>
      <c r="N287" s="125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</row>
    <row r="288" spans="1:126" s="127" customFormat="1" x14ac:dyDescent="0.25">
      <c r="A288" s="321"/>
      <c r="C288" s="3" t="s">
        <v>38</v>
      </c>
      <c r="D288" s="127" t="s">
        <v>14</v>
      </c>
      <c r="E288" s="127">
        <v>0.27</v>
      </c>
      <c r="F288" s="164">
        <f>E288*F287</f>
        <v>0.13500000000000001</v>
      </c>
      <c r="G288" s="195"/>
      <c r="H288" s="196"/>
      <c r="I288" s="195"/>
      <c r="J288" s="196"/>
      <c r="K288" s="195"/>
      <c r="L288" s="197"/>
      <c r="M288" s="198"/>
      <c r="N288" s="125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</row>
    <row r="289" spans="1:126" s="127" customFormat="1" ht="15.75" thickBot="1" x14ac:dyDescent="0.3">
      <c r="A289" s="322"/>
      <c r="B289" s="128"/>
      <c r="C289" s="6" t="s">
        <v>21</v>
      </c>
      <c r="D289" s="128"/>
      <c r="E289" s="5">
        <v>0.5</v>
      </c>
      <c r="F289" s="168">
        <f>E289*F287</f>
        <v>0.25</v>
      </c>
      <c r="G289" s="199"/>
      <c r="H289" s="200"/>
      <c r="I289" s="199"/>
      <c r="J289" s="200"/>
      <c r="K289" s="199"/>
      <c r="L289" s="201"/>
      <c r="M289" s="202"/>
      <c r="N289" s="125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</row>
    <row r="290" spans="1:126" s="127" customFormat="1" ht="30" x14ac:dyDescent="0.25">
      <c r="A290" s="320">
        <v>2</v>
      </c>
      <c r="B290" s="12" t="s">
        <v>17</v>
      </c>
      <c r="C290" s="26" t="s">
        <v>180</v>
      </c>
      <c r="D290" s="13" t="s">
        <v>12</v>
      </c>
      <c r="E290" s="14"/>
      <c r="F290" s="167">
        <v>3</v>
      </c>
      <c r="G290" s="252"/>
      <c r="H290" s="192"/>
      <c r="I290" s="192"/>
      <c r="J290" s="192"/>
      <c r="K290" s="192"/>
      <c r="L290" s="193"/>
      <c r="M290" s="204"/>
      <c r="N290" s="125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</row>
    <row r="291" spans="1:126" s="127" customFormat="1" x14ac:dyDescent="0.25">
      <c r="A291" s="321"/>
      <c r="B291" s="15"/>
      <c r="C291" s="16" t="s">
        <v>13</v>
      </c>
      <c r="D291" s="17" t="s">
        <v>14</v>
      </c>
      <c r="E291" s="18">
        <v>2.06</v>
      </c>
      <c r="F291" s="19">
        <f>E291*F290</f>
        <v>6.18</v>
      </c>
      <c r="G291" s="253"/>
      <c r="H291" s="196"/>
      <c r="I291" s="196"/>
      <c r="J291" s="196"/>
      <c r="K291" s="196"/>
      <c r="L291" s="197"/>
      <c r="M291" s="198"/>
      <c r="N291" s="125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</row>
    <row r="292" spans="1:126" s="127" customFormat="1" ht="15.75" thickBot="1" x14ac:dyDescent="0.3">
      <c r="A292" s="322"/>
      <c r="B292" s="20"/>
      <c r="C292" s="21" t="s">
        <v>43</v>
      </c>
      <c r="D292" s="22" t="s">
        <v>20</v>
      </c>
      <c r="E292" s="23">
        <v>1.5</v>
      </c>
      <c r="F292" s="24">
        <f>E292*F290</f>
        <v>4.5</v>
      </c>
      <c r="G292" s="254"/>
      <c r="H292" s="200"/>
      <c r="I292" s="200"/>
      <c r="J292" s="200"/>
      <c r="K292" s="200"/>
      <c r="L292" s="201"/>
      <c r="M292" s="202"/>
      <c r="N292" s="125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</row>
    <row r="293" spans="1:126" s="127" customFormat="1" x14ac:dyDescent="0.25">
      <c r="A293" s="320">
        <v>3</v>
      </c>
      <c r="B293" s="126"/>
      <c r="C293" s="7" t="s">
        <v>187</v>
      </c>
      <c r="D293" s="4" t="s">
        <v>20</v>
      </c>
      <c r="E293" s="126"/>
      <c r="F293" s="145">
        <v>0.32</v>
      </c>
      <c r="G293" s="191"/>
      <c r="H293" s="191"/>
      <c r="I293" s="191"/>
      <c r="J293" s="191"/>
      <c r="K293" s="191"/>
      <c r="L293" s="206"/>
      <c r="M293" s="207"/>
      <c r="N293" s="125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</row>
    <row r="294" spans="1:126" s="127" customFormat="1" x14ac:dyDescent="0.25">
      <c r="A294" s="321"/>
      <c r="B294" s="10"/>
      <c r="C294" s="106" t="s">
        <v>71</v>
      </c>
      <c r="D294" s="10" t="s">
        <v>14</v>
      </c>
      <c r="E294" s="10">
        <v>34.9</v>
      </c>
      <c r="F294" s="162">
        <f>E294*$F$293</f>
        <v>11.167999999999999</v>
      </c>
      <c r="G294" s="210"/>
      <c r="H294" s="210"/>
      <c r="I294" s="210"/>
      <c r="J294" s="210"/>
      <c r="K294" s="210"/>
      <c r="L294" s="258"/>
      <c r="M294" s="259"/>
      <c r="N294" s="125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</row>
    <row r="295" spans="1:126" s="127" customFormat="1" x14ac:dyDescent="0.25">
      <c r="A295" s="321"/>
      <c r="C295" s="3" t="s">
        <v>22</v>
      </c>
      <c r="D295" s="127" t="s">
        <v>16</v>
      </c>
      <c r="E295" s="127">
        <v>4.07</v>
      </c>
      <c r="F295" s="162">
        <f>E295*$F$293</f>
        <v>1.3024000000000002</v>
      </c>
      <c r="G295" s="195"/>
      <c r="H295" s="195"/>
      <c r="I295" s="195"/>
      <c r="J295" s="195"/>
      <c r="K295" s="195"/>
      <c r="L295" s="208"/>
      <c r="M295" s="209"/>
      <c r="N295" s="125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</row>
    <row r="296" spans="1:126" s="127" customFormat="1" x14ac:dyDescent="0.25">
      <c r="A296" s="321"/>
      <c r="C296" s="3" t="s">
        <v>181</v>
      </c>
      <c r="D296" s="127" t="s">
        <v>31</v>
      </c>
      <c r="E296" s="127" t="s">
        <v>28</v>
      </c>
      <c r="F296" s="164">
        <v>16</v>
      </c>
      <c r="G296" s="195"/>
      <c r="H296" s="195"/>
      <c r="I296" s="195"/>
      <c r="J296" s="195"/>
      <c r="K296" s="195"/>
      <c r="L296" s="208"/>
      <c r="M296" s="209"/>
      <c r="N296" s="125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</row>
    <row r="297" spans="1:126" s="127" customFormat="1" x14ac:dyDescent="0.25">
      <c r="A297" s="321"/>
      <c r="C297" s="3" t="s">
        <v>182</v>
      </c>
      <c r="D297" s="127" t="s">
        <v>31</v>
      </c>
      <c r="E297" s="127" t="s">
        <v>28</v>
      </c>
      <c r="F297" s="164">
        <v>12.8</v>
      </c>
      <c r="G297" s="195"/>
      <c r="H297" s="195"/>
      <c r="I297" s="195"/>
      <c r="J297" s="195"/>
      <c r="K297" s="195"/>
      <c r="L297" s="208"/>
      <c r="M297" s="209"/>
      <c r="N297" s="125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</row>
    <row r="298" spans="1:126" s="127" customFormat="1" x14ac:dyDescent="0.25">
      <c r="A298" s="321"/>
      <c r="C298" s="3" t="s">
        <v>183</v>
      </c>
      <c r="D298" s="127" t="s">
        <v>31</v>
      </c>
      <c r="E298" s="127" t="s">
        <v>28</v>
      </c>
      <c r="F298" s="164">
        <v>12.7</v>
      </c>
      <c r="G298" s="238"/>
      <c r="H298" s="195"/>
      <c r="I298" s="195"/>
      <c r="J298" s="195"/>
      <c r="K298" s="195"/>
      <c r="L298" s="208"/>
      <c r="M298" s="209"/>
      <c r="N298" s="125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</row>
    <row r="299" spans="1:126" s="127" customFormat="1" x14ac:dyDescent="0.25">
      <c r="A299" s="321"/>
      <c r="C299" s="3" t="s">
        <v>184</v>
      </c>
      <c r="D299" s="127" t="s">
        <v>68</v>
      </c>
      <c r="E299" s="127" t="s">
        <v>28</v>
      </c>
      <c r="F299" s="164">
        <v>4</v>
      </c>
      <c r="G299" s="195"/>
      <c r="H299" s="195"/>
      <c r="I299" s="195"/>
      <c r="J299" s="195"/>
      <c r="K299" s="195"/>
      <c r="L299" s="208"/>
      <c r="M299" s="209"/>
      <c r="N299" s="125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</row>
    <row r="300" spans="1:126" s="127" customFormat="1" x14ac:dyDescent="0.25">
      <c r="A300" s="321"/>
      <c r="B300" s="1"/>
      <c r="C300" s="27" t="s">
        <v>185</v>
      </c>
      <c r="D300" s="1" t="s">
        <v>20</v>
      </c>
      <c r="E300" s="1" t="s">
        <v>28</v>
      </c>
      <c r="F300" s="170">
        <v>1.2E-2</v>
      </c>
      <c r="G300" s="205"/>
      <c r="H300" s="195"/>
      <c r="I300" s="205"/>
      <c r="J300" s="195"/>
      <c r="K300" s="205"/>
      <c r="L300" s="208"/>
      <c r="M300" s="209"/>
      <c r="N300" s="125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</row>
    <row r="301" spans="1:126" s="127" customFormat="1" x14ac:dyDescent="0.25">
      <c r="A301" s="321"/>
      <c r="B301" s="1"/>
      <c r="C301" s="27" t="s">
        <v>186</v>
      </c>
      <c r="D301" s="1" t="s">
        <v>20</v>
      </c>
      <c r="E301" s="1" t="s">
        <v>28</v>
      </c>
      <c r="F301" s="170">
        <v>2E-3</v>
      </c>
      <c r="G301" s="205"/>
      <c r="H301" s="195"/>
      <c r="I301" s="205"/>
      <c r="J301" s="195"/>
      <c r="K301" s="205"/>
      <c r="L301" s="208"/>
      <c r="M301" s="209"/>
      <c r="N301" s="125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</row>
    <row r="302" spans="1:126" s="127" customFormat="1" x14ac:dyDescent="0.25">
      <c r="A302" s="321"/>
      <c r="B302" s="1"/>
      <c r="C302" s="27" t="s">
        <v>33</v>
      </c>
      <c r="D302" s="1" t="s">
        <v>26</v>
      </c>
      <c r="E302" s="1">
        <v>15.2</v>
      </c>
      <c r="F302" s="170">
        <f>E302*F293</f>
        <v>4.8639999999999999</v>
      </c>
      <c r="G302" s="205"/>
      <c r="H302" s="195"/>
      <c r="I302" s="205"/>
      <c r="J302" s="195"/>
      <c r="K302" s="205"/>
      <c r="L302" s="208"/>
      <c r="M302" s="209"/>
      <c r="N302" s="125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</row>
    <row r="303" spans="1:126" s="127" customFormat="1" ht="15.75" thickBot="1" x14ac:dyDescent="0.3">
      <c r="A303" s="322"/>
      <c r="B303" s="128"/>
      <c r="C303" s="6" t="s">
        <v>21</v>
      </c>
      <c r="D303" s="128" t="s">
        <v>16</v>
      </c>
      <c r="E303" s="128">
        <v>2.78</v>
      </c>
      <c r="F303" s="168">
        <f>E303*F293</f>
        <v>0.88959999999999995</v>
      </c>
      <c r="G303" s="199"/>
      <c r="H303" s="199"/>
      <c r="I303" s="199"/>
      <c r="J303" s="199"/>
      <c r="K303" s="199"/>
      <c r="L303" s="221"/>
      <c r="M303" s="222"/>
      <c r="N303" s="125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</row>
    <row r="304" spans="1:126" s="127" customFormat="1" ht="30" x14ac:dyDescent="0.25">
      <c r="A304" s="320">
        <v>4</v>
      </c>
      <c r="B304" s="11" t="s">
        <v>145</v>
      </c>
      <c r="C304" s="7" t="s">
        <v>188</v>
      </c>
      <c r="D304" s="4" t="s">
        <v>19</v>
      </c>
      <c r="E304" s="131"/>
      <c r="F304" s="166">
        <v>3</v>
      </c>
      <c r="G304" s="191"/>
      <c r="H304" s="191"/>
      <c r="I304" s="191"/>
      <c r="J304" s="191"/>
      <c r="K304" s="191"/>
      <c r="L304" s="206"/>
      <c r="M304" s="220"/>
      <c r="N304" s="125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</row>
    <row r="305" spans="1:126" s="127" customFormat="1" x14ac:dyDescent="0.25">
      <c r="A305" s="321"/>
      <c r="B305" s="129"/>
      <c r="C305" s="3" t="s">
        <v>38</v>
      </c>
      <c r="D305" s="129" t="s">
        <v>14</v>
      </c>
      <c r="E305" s="129">
        <v>2.86</v>
      </c>
      <c r="F305" s="164">
        <f>E305*$F$304</f>
        <v>8.58</v>
      </c>
      <c r="G305" s="195"/>
      <c r="H305" s="195"/>
      <c r="I305" s="195"/>
      <c r="J305" s="195"/>
      <c r="K305" s="195"/>
      <c r="L305" s="208"/>
      <c r="M305" s="209"/>
      <c r="N305" s="125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</row>
    <row r="306" spans="1:126" s="127" customFormat="1" x14ac:dyDescent="0.25">
      <c r="A306" s="321"/>
      <c r="B306" s="129"/>
      <c r="C306" s="3" t="s">
        <v>22</v>
      </c>
      <c r="D306" s="129" t="s">
        <v>16</v>
      </c>
      <c r="E306" s="129">
        <v>0.59</v>
      </c>
      <c r="F306" s="164">
        <f t="shared" ref="F306:F308" si="27">E306*$F$304</f>
        <v>1.77</v>
      </c>
      <c r="G306" s="195"/>
      <c r="H306" s="195"/>
      <c r="I306" s="195"/>
      <c r="J306" s="195"/>
      <c r="K306" s="195"/>
      <c r="L306" s="208"/>
      <c r="M306" s="209"/>
      <c r="N306" s="125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</row>
    <row r="307" spans="1:126" s="127" customFormat="1" x14ac:dyDescent="0.25">
      <c r="A307" s="321"/>
      <c r="B307" s="129"/>
      <c r="C307" s="3" t="s">
        <v>73</v>
      </c>
      <c r="D307" s="129" t="s">
        <v>19</v>
      </c>
      <c r="E307" s="129">
        <v>1.01</v>
      </c>
      <c r="F307" s="164">
        <f t="shared" si="27"/>
        <v>3.0300000000000002</v>
      </c>
      <c r="G307" s="195"/>
      <c r="H307" s="195"/>
      <c r="I307" s="195"/>
      <c r="J307" s="195"/>
      <c r="K307" s="195"/>
      <c r="L307" s="208"/>
      <c r="M307" s="209"/>
      <c r="N307" s="125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</row>
    <row r="308" spans="1:126" s="127" customFormat="1" ht="15.75" thickBot="1" x14ac:dyDescent="0.3">
      <c r="A308" s="322"/>
      <c r="B308" s="130"/>
      <c r="C308" s="6" t="s">
        <v>21</v>
      </c>
      <c r="D308" s="130" t="s">
        <v>16</v>
      </c>
      <c r="E308" s="130">
        <v>0.4</v>
      </c>
      <c r="F308" s="168">
        <f t="shared" si="27"/>
        <v>1.2000000000000002</v>
      </c>
      <c r="G308" s="199"/>
      <c r="H308" s="199"/>
      <c r="I308" s="199"/>
      <c r="J308" s="199"/>
      <c r="K308" s="199"/>
      <c r="L308" s="221"/>
      <c r="M308" s="222"/>
      <c r="N308" s="125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</row>
    <row r="309" spans="1:126" s="127" customFormat="1" x14ac:dyDescent="0.25">
      <c r="A309" s="320">
        <v>5</v>
      </c>
      <c r="B309" s="131" t="s">
        <v>189</v>
      </c>
      <c r="C309" s="144" t="s">
        <v>198</v>
      </c>
      <c r="D309" s="4" t="s">
        <v>68</v>
      </c>
      <c r="E309" s="131"/>
      <c r="F309" s="166">
        <v>8</v>
      </c>
      <c r="G309" s="191"/>
      <c r="H309" s="191"/>
      <c r="I309" s="191"/>
      <c r="J309" s="191"/>
      <c r="K309" s="191"/>
      <c r="L309" s="206"/>
      <c r="M309" s="220"/>
      <c r="N309" s="125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</row>
    <row r="310" spans="1:126" s="127" customFormat="1" x14ac:dyDescent="0.25">
      <c r="A310" s="321"/>
      <c r="B310" s="129"/>
      <c r="C310" s="137" t="s">
        <v>30</v>
      </c>
      <c r="D310" s="129" t="s">
        <v>14</v>
      </c>
      <c r="E310" s="129">
        <v>2</v>
      </c>
      <c r="F310" s="153">
        <f>E310*$F$309</f>
        <v>16</v>
      </c>
      <c r="G310" s="195"/>
      <c r="H310" s="195"/>
      <c r="I310" s="195"/>
      <c r="J310" s="195"/>
      <c r="K310" s="195"/>
      <c r="L310" s="208"/>
      <c r="M310" s="209"/>
      <c r="N310" s="125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</row>
    <row r="311" spans="1:126" s="127" customFormat="1" x14ac:dyDescent="0.25">
      <c r="A311" s="321"/>
      <c r="B311" s="129"/>
      <c r="C311" s="137" t="s">
        <v>77</v>
      </c>
      <c r="D311" s="129" t="s">
        <v>16</v>
      </c>
      <c r="E311" s="129">
        <v>2.2000000000000002</v>
      </c>
      <c r="F311" s="153">
        <f>E311*$F$309</f>
        <v>17.600000000000001</v>
      </c>
      <c r="G311" s="195"/>
      <c r="H311" s="195"/>
      <c r="I311" s="195"/>
      <c r="J311" s="195"/>
      <c r="K311" s="195"/>
      <c r="L311" s="208"/>
      <c r="M311" s="209"/>
      <c r="N311" s="125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</row>
    <row r="312" spans="1:126" s="127" customFormat="1" x14ac:dyDescent="0.25">
      <c r="A312" s="321"/>
      <c r="B312" s="129"/>
      <c r="C312" s="137" t="s">
        <v>21</v>
      </c>
      <c r="D312" s="129" t="s">
        <v>16</v>
      </c>
      <c r="E312" s="129">
        <v>0.05</v>
      </c>
      <c r="F312" s="153">
        <f>E312*$F$309</f>
        <v>0.4</v>
      </c>
      <c r="G312" s="195"/>
      <c r="H312" s="195"/>
      <c r="I312" s="195"/>
      <c r="J312" s="195"/>
      <c r="K312" s="195"/>
      <c r="L312" s="208"/>
      <c r="M312" s="209"/>
      <c r="N312" s="125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</row>
    <row r="313" spans="1:126" s="129" customFormat="1" x14ac:dyDescent="0.25">
      <c r="A313" s="321"/>
      <c r="B313" s="1"/>
      <c r="C313" s="139" t="s">
        <v>190</v>
      </c>
      <c r="D313" s="1" t="s">
        <v>31</v>
      </c>
      <c r="E313" s="1" t="s">
        <v>28</v>
      </c>
      <c r="F313" s="153">
        <v>125</v>
      </c>
      <c r="G313" s="205"/>
      <c r="H313" s="195"/>
      <c r="I313" s="195"/>
      <c r="J313" s="195"/>
      <c r="K313" s="195"/>
      <c r="L313" s="208"/>
      <c r="M313" s="209"/>
      <c r="N313" s="125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</row>
    <row r="314" spans="1:126" s="127" customFormat="1" ht="15.75" thickBot="1" x14ac:dyDescent="0.3">
      <c r="A314" s="322"/>
      <c r="B314" s="130"/>
      <c r="C314" s="138" t="s">
        <v>214</v>
      </c>
      <c r="D314" s="130" t="s">
        <v>68</v>
      </c>
      <c r="E314" s="130">
        <v>1</v>
      </c>
      <c r="F314" s="176">
        <v>8</v>
      </c>
      <c r="G314" s="199"/>
      <c r="H314" s="199"/>
      <c r="I314" s="260"/>
      <c r="J314" s="260"/>
      <c r="K314" s="260"/>
      <c r="L314" s="261"/>
      <c r="M314" s="262"/>
      <c r="N314" s="125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</row>
    <row r="315" spans="1:126" s="127" customFormat="1" ht="30.75" thickBot="1" x14ac:dyDescent="0.3">
      <c r="A315" s="70"/>
      <c r="B315" s="172"/>
      <c r="C315" s="172" t="s">
        <v>209</v>
      </c>
      <c r="D315" s="2"/>
      <c r="E315" s="2"/>
      <c r="F315" s="172"/>
      <c r="G315" s="217"/>
      <c r="H315" s="217"/>
      <c r="I315" s="217"/>
      <c r="J315" s="217"/>
      <c r="K315" s="217"/>
      <c r="L315" s="218"/>
      <c r="M315" s="219"/>
      <c r="N315" s="125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</row>
    <row r="316" spans="1:126" ht="30" x14ac:dyDescent="0.25">
      <c r="A316" s="321">
        <v>1</v>
      </c>
      <c r="B316" s="132" t="s">
        <v>17</v>
      </c>
      <c r="C316" s="133" t="s">
        <v>169</v>
      </c>
      <c r="D316" s="134" t="s">
        <v>12</v>
      </c>
      <c r="E316" s="135"/>
      <c r="F316" s="177">
        <v>16.8</v>
      </c>
      <c r="G316" s="263"/>
      <c r="H316" s="264"/>
      <c r="I316" s="264"/>
      <c r="J316" s="264"/>
      <c r="K316" s="264"/>
      <c r="L316" s="265"/>
      <c r="M316" s="266"/>
      <c r="N316" s="125"/>
    </row>
    <row r="317" spans="1:126" x14ac:dyDescent="0.25">
      <c r="A317" s="321"/>
      <c r="B317" s="15"/>
      <c r="C317" s="16" t="s">
        <v>13</v>
      </c>
      <c r="D317" s="17" t="s">
        <v>14</v>
      </c>
      <c r="E317" s="18">
        <v>2.06</v>
      </c>
      <c r="F317" s="19">
        <f>E317*F316</f>
        <v>34.608000000000004</v>
      </c>
      <c r="G317" s="253"/>
      <c r="H317" s="196"/>
      <c r="I317" s="196"/>
      <c r="J317" s="196"/>
      <c r="K317" s="196"/>
      <c r="L317" s="197"/>
      <c r="M317" s="198"/>
      <c r="N317" s="125"/>
    </row>
    <row r="318" spans="1:126" ht="15.75" thickBot="1" x14ac:dyDescent="0.3">
      <c r="A318" s="322"/>
      <c r="B318" s="20"/>
      <c r="C318" s="21" t="s">
        <v>43</v>
      </c>
      <c r="D318" s="22" t="s">
        <v>20</v>
      </c>
      <c r="E318" s="23">
        <v>1.5</v>
      </c>
      <c r="F318" s="24">
        <f>E318*F316</f>
        <v>25.200000000000003</v>
      </c>
      <c r="G318" s="254"/>
      <c r="H318" s="200"/>
      <c r="I318" s="200"/>
      <c r="J318" s="200"/>
      <c r="K318" s="200"/>
      <c r="L318" s="201"/>
      <c r="M318" s="202"/>
      <c r="N318" s="125"/>
    </row>
    <row r="319" spans="1:126" x14ac:dyDescent="0.25">
      <c r="A319" s="320">
        <v>2</v>
      </c>
      <c r="B319" s="34" t="s">
        <v>50</v>
      </c>
      <c r="C319" s="105" t="s">
        <v>224</v>
      </c>
      <c r="D319" s="61" t="s">
        <v>19</v>
      </c>
      <c r="E319" s="61"/>
      <c r="F319" s="61">
        <v>12.5</v>
      </c>
      <c r="G319" s="226"/>
      <c r="H319" s="226"/>
      <c r="I319" s="226"/>
      <c r="J319" s="226"/>
      <c r="K319" s="226"/>
      <c r="L319" s="227"/>
      <c r="M319" s="228"/>
      <c r="N319" s="125"/>
    </row>
    <row r="320" spans="1:126" x14ac:dyDescent="0.25">
      <c r="A320" s="321"/>
      <c r="B320" s="35"/>
      <c r="C320" s="28" t="s">
        <v>44</v>
      </c>
      <c r="D320" s="29" t="s">
        <v>45</v>
      </c>
      <c r="E320" s="30">
        <v>2.86</v>
      </c>
      <c r="F320" s="30">
        <f>F319*E320</f>
        <v>35.75</v>
      </c>
      <c r="G320" s="230"/>
      <c r="H320" s="230"/>
      <c r="I320" s="230"/>
      <c r="J320" s="230"/>
      <c r="K320" s="230"/>
      <c r="L320" s="231"/>
      <c r="M320" s="232"/>
      <c r="N320" s="125"/>
    </row>
    <row r="321" spans="1:126" x14ac:dyDescent="0.25">
      <c r="A321" s="321"/>
      <c r="B321" s="35"/>
      <c r="C321" s="28" t="s">
        <v>158</v>
      </c>
      <c r="D321" s="29" t="s">
        <v>19</v>
      </c>
      <c r="E321" s="30">
        <v>1.01</v>
      </c>
      <c r="F321" s="30">
        <f>F319*E321</f>
        <v>12.625</v>
      </c>
      <c r="G321" s="230"/>
      <c r="H321" s="230"/>
      <c r="I321" s="230"/>
      <c r="J321" s="230"/>
      <c r="K321" s="230"/>
      <c r="L321" s="231"/>
      <c r="M321" s="232"/>
      <c r="N321" s="125"/>
    </row>
    <row r="322" spans="1:126" x14ac:dyDescent="0.25">
      <c r="A322" s="321"/>
      <c r="B322" s="35"/>
      <c r="C322" s="3" t="s">
        <v>27</v>
      </c>
      <c r="D322" s="99" t="s">
        <v>20</v>
      </c>
      <c r="E322" s="99" t="s">
        <v>28</v>
      </c>
      <c r="F322" s="164">
        <v>0.3</v>
      </c>
      <c r="G322" s="195"/>
      <c r="H322" s="196"/>
      <c r="I322" s="195"/>
      <c r="J322" s="196"/>
      <c r="K322" s="195"/>
      <c r="L322" s="197"/>
      <c r="M322" s="198"/>
      <c r="N322" s="125"/>
    </row>
    <row r="323" spans="1:126" x14ac:dyDescent="0.25">
      <c r="A323" s="321"/>
      <c r="B323" s="35"/>
      <c r="C323" s="3" t="s">
        <v>29</v>
      </c>
      <c r="D323" s="99" t="s">
        <v>20</v>
      </c>
      <c r="E323" s="99" t="s">
        <v>28</v>
      </c>
      <c r="F323" s="164">
        <v>0.12</v>
      </c>
      <c r="G323" s="195"/>
      <c r="H323" s="196"/>
      <c r="I323" s="195"/>
      <c r="J323" s="196"/>
      <c r="K323" s="195"/>
      <c r="L323" s="197"/>
      <c r="M323" s="198"/>
      <c r="N323" s="125"/>
    </row>
    <row r="324" spans="1:126" x14ac:dyDescent="0.25">
      <c r="A324" s="321"/>
      <c r="B324" s="35"/>
      <c r="C324" s="28" t="s">
        <v>46</v>
      </c>
      <c r="D324" s="29" t="s">
        <v>19</v>
      </c>
      <c r="E324" s="30">
        <v>1.7999999999999999E-2</v>
      </c>
      <c r="F324" s="30">
        <f>F319*E324</f>
        <v>0.22499999999999998</v>
      </c>
      <c r="G324" s="230"/>
      <c r="H324" s="230"/>
      <c r="I324" s="230"/>
      <c r="J324" s="230"/>
      <c r="K324" s="230"/>
      <c r="L324" s="231"/>
      <c r="M324" s="232"/>
      <c r="N324" s="125"/>
    </row>
    <row r="325" spans="1:126" x14ac:dyDescent="0.25">
      <c r="A325" s="321"/>
      <c r="B325" s="35"/>
      <c r="C325" s="28" t="s">
        <v>47</v>
      </c>
      <c r="D325" s="29" t="s">
        <v>24</v>
      </c>
      <c r="E325" s="30">
        <v>1.6</v>
      </c>
      <c r="F325" s="30">
        <f>F319*E325</f>
        <v>20</v>
      </c>
      <c r="G325" s="230"/>
      <c r="H325" s="230"/>
      <c r="I325" s="230"/>
      <c r="J325" s="230"/>
      <c r="K325" s="230"/>
      <c r="L325" s="231"/>
      <c r="M325" s="232"/>
      <c r="N325" s="125"/>
    </row>
    <row r="326" spans="1:126" x14ac:dyDescent="0.25">
      <c r="A326" s="321"/>
      <c r="B326" s="35"/>
      <c r="C326" s="28" t="s">
        <v>48</v>
      </c>
      <c r="D326" s="29" t="s">
        <v>16</v>
      </c>
      <c r="E326" s="30">
        <v>0.59</v>
      </c>
      <c r="F326" s="30">
        <f>F319*E326</f>
        <v>7.375</v>
      </c>
      <c r="G326" s="230"/>
      <c r="H326" s="230"/>
      <c r="I326" s="230"/>
      <c r="J326" s="230"/>
      <c r="K326" s="230"/>
      <c r="L326" s="231"/>
      <c r="M326" s="232"/>
      <c r="N326" s="125"/>
    </row>
    <row r="327" spans="1:126" ht="15.75" thickBot="1" x14ac:dyDescent="0.3">
      <c r="A327" s="322"/>
      <c r="B327" s="36"/>
      <c r="C327" s="31" t="s">
        <v>49</v>
      </c>
      <c r="D327" s="32" t="s">
        <v>16</v>
      </c>
      <c r="E327" s="33">
        <v>0.4</v>
      </c>
      <c r="F327" s="33">
        <f>F319*E327</f>
        <v>5</v>
      </c>
      <c r="G327" s="235"/>
      <c r="H327" s="235"/>
      <c r="I327" s="235"/>
      <c r="J327" s="235"/>
      <c r="K327" s="235"/>
      <c r="L327" s="236"/>
      <c r="M327" s="237"/>
      <c r="N327" s="125"/>
    </row>
    <row r="328" spans="1:126" s="129" customFormat="1" x14ac:dyDescent="0.25">
      <c r="A328" s="320">
        <v>3</v>
      </c>
      <c r="B328" s="64" t="s">
        <v>191</v>
      </c>
      <c r="C328" s="140" t="s">
        <v>229</v>
      </c>
      <c r="D328" s="13" t="s">
        <v>76</v>
      </c>
      <c r="E328" s="141"/>
      <c r="F328" s="178">
        <v>1650</v>
      </c>
      <c r="G328" s="267"/>
      <c r="H328" s="267"/>
      <c r="I328" s="267"/>
      <c r="J328" s="267"/>
      <c r="K328" s="267"/>
      <c r="L328" s="268"/>
      <c r="M328" s="269"/>
      <c r="N328" s="125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</row>
    <row r="329" spans="1:126" s="129" customFormat="1" x14ac:dyDescent="0.25">
      <c r="A329" s="321"/>
      <c r="B329" s="63"/>
      <c r="C329" s="62" t="s">
        <v>71</v>
      </c>
      <c r="D329" s="17" t="s">
        <v>14</v>
      </c>
      <c r="E329" s="60">
        <v>0.38500000000000001</v>
      </c>
      <c r="F329" s="59">
        <f>E329*$F$328</f>
        <v>635.25</v>
      </c>
      <c r="G329" s="253"/>
      <c r="H329" s="253"/>
      <c r="I329" s="253"/>
      <c r="J329" s="253"/>
      <c r="K329" s="253"/>
      <c r="L329" s="270"/>
      <c r="M329" s="271"/>
      <c r="N329" s="125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</row>
    <row r="330" spans="1:126" s="129" customFormat="1" x14ac:dyDescent="0.25">
      <c r="A330" s="321"/>
      <c r="B330" s="63"/>
      <c r="C330" s="62" t="s">
        <v>197</v>
      </c>
      <c r="D330" s="17" t="s">
        <v>12</v>
      </c>
      <c r="E330" s="60">
        <v>0.15</v>
      </c>
      <c r="F330" s="59">
        <f>E330*$F$328</f>
        <v>247.5</v>
      </c>
      <c r="G330" s="253"/>
      <c r="H330" s="253"/>
      <c r="I330" s="253"/>
      <c r="J330" s="253"/>
      <c r="K330" s="253"/>
      <c r="L330" s="270"/>
      <c r="M330" s="271"/>
      <c r="N330" s="125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</row>
    <row r="331" spans="1:126" s="129" customFormat="1" ht="15.75" thickBot="1" x14ac:dyDescent="0.3">
      <c r="A331" s="322"/>
      <c r="B331" s="68"/>
      <c r="C331" s="69" t="s">
        <v>192</v>
      </c>
      <c r="D331" s="22" t="s">
        <v>20</v>
      </c>
      <c r="E331" s="142">
        <v>1.45</v>
      </c>
      <c r="F331" s="71">
        <f>E331*F330</f>
        <v>358.875</v>
      </c>
      <c r="G331" s="254"/>
      <c r="H331" s="254"/>
      <c r="I331" s="254"/>
      <c r="J331" s="254"/>
      <c r="K331" s="254"/>
      <c r="L331" s="272"/>
      <c r="M331" s="273"/>
      <c r="N331" s="125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  <c r="DS331" s="67"/>
      <c r="DT331" s="67"/>
      <c r="DU331" s="67"/>
      <c r="DV331" s="67"/>
    </row>
    <row r="332" spans="1:126" s="129" customFormat="1" x14ac:dyDescent="0.25">
      <c r="A332" s="320">
        <v>4</v>
      </c>
      <c r="B332" s="64" t="s">
        <v>193</v>
      </c>
      <c r="C332" s="26" t="s">
        <v>194</v>
      </c>
      <c r="D332" s="13" t="s">
        <v>76</v>
      </c>
      <c r="E332" s="141"/>
      <c r="F332" s="178">
        <f>F328</f>
        <v>1650</v>
      </c>
      <c r="G332" s="267"/>
      <c r="H332" s="267"/>
      <c r="I332" s="267"/>
      <c r="J332" s="267"/>
      <c r="K332" s="267"/>
      <c r="L332" s="268"/>
      <c r="M332" s="269"/>
      <c r="N332" s="125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  <c r="DS332" s="67"/>
      <c r="DT332" s="67"/>
      <c r="DU332" s="67"/>
      <c r="DV332" s="67"/>
    </row>
    <row r="333" spans="1:126" s="129" customFormat="1" x14ac:dyDescent="0.25">
      <c r="A333" s="321"/>
      <c r="B333" s="63"/>
      <c r="C333" s="62" t="s">
        <v>71</v>
      </c>
      <c r="D333" s="17" t="s">
        <v>14</v>
      </c>
      <c r="E333" s="59">
        <v>0.441</v>
      </c>
      <c r="F333" s="17">
        <f>E333*F332</f>
        <v>727.65</v>
      </c>
      <c r="G333" s="253"/>
      <c r="H333" s="253"/>
      <c r="I333" s="253"/>
      <c r="J333" s="253"/>
      <c r="K333" s="253"/>
      <c r="L333" s="270"/>
      <c r="M333" s="271"/>
      <c r="N333" s="125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  <c r="DS333" s="67"/>
      <c r="DT333" s="67"/>
      <c r="DU333" s="67"/>
      <c r="DV333" s="67"/>
    </row>
    <row r="334" spans="1:126" s="129" customFormat="1" ht="15.75" thickBot="1" x14ac:dyDescent="0.3">
      <c r="A334" s="322"/>
      <c r="B334" s="68"/>
      <c r="C334" s="69" t="s">
        <v>195</v>
      </c>
      <c r="D334" s="22" t="s">
        <v>26</v>
      </c>
      <c r="E334" s="71">
        <v>4.1669999999999999E-2</v>
      </c>
      <c r="F334" s="71">
        <f>E334*F332</f>
        <v>68.755499999999998</v>
      </c>
      <c r="G334" s="254"/>
      <c r="H334" s="254"/>
      <c r="I334" s="254"/>
      <c r="J334" s="274"/>
      <c r="K334" s="254"/>
      <c r="L334" s="275"/>
      <c r="M334" s="273"/>
      <c r="N334" s="125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</row>
    <row r="335" spans="1:126" x14ac:dyDescent="0.25">
      <c r="A335" s="287"/>
      <c r="B335" s="288"/>
      <c r="C335" s="289" t="s">
        <v>199</v>
      </c>
      <c r="D335" s="290"/>
      <c r="E335" s="291"/>
      <c r="F335" s="291"/>
      <c r="G335" s="226"/>
      <c r="H335" s="226"/>
      <c r="I335" s="226"/>
      <c r="J335" s="226"/>
      <c r="K335" s="226"/>
      <c r="L335" s="227"/>
      <c r="M335" s="276"/>
      <c r="N335" s="292"/>
    </row>
    <row r="336" spans="1:126" s="143" customFormat="1" ht="21" customHeight="1" x14ac:dyDescent="0.25">
      <c r="A336" s="293"/>
      <c r="B336" s="294"/>
      <c r="C336" s="295" t="s">
        <v>203</v>
      </c>
      <c r="D336" s="296" t="s">
        <v>237</v>
      </c>
      <c r="E336" s="297"/>
      <c r="F336" s="298"/>
      <c r="G336" s="264"/>
      <c r="H336" s="264"/>
      <c r="I336" s="264"/>
      <c r="J336" s="264"/>
      <c r="K336" s="264"/>
      <c r="L336" s="265"/>
      <c r="M336" s="277"/>
      <c r="N336" s="292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</row>
    <row r="337" spans="1:126" s="143" customFormat="1" x14ac:dyDescent="0.25">
      <c r="A337" s="293"/>
      <c r="B337" s="294"/>
      <c r="C337" s="299" t="s">
        <v>11</v>
      </c>
      <c r="D337" s="296"/>
      <c r="E337" s="298"/>
      <c r="F337" s="298"/>
      <c r="G337" s="264"/>
      <c r="H337" s="264"/>
      <c r="I337" s="264"/>
      <c r="J337" s="264"/>
      <c r="K337" s="264"/>
      <c r="L337" s="265"/>
      <c r="M337" s="278"/>
      <c r="N337" s="292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</row>
    <row r="338" spans="1:126" x14ac:dyDescent="0.25">
      <c r="A338" s="300"/>
      <c r="B338" s="301"/>
      <c r="C338" s="302" t="s">
        <v>202</v>
      </c>
      <c r="D338" s="303" t="s">
        <v>237</v>
      </c>
      <c r="E338" s="304"/>
      <c r="F338" s="305"/>
      <c r="G338" s="279"/>
      <c r="H338" s="279"/>
      <c r="I338" s="230"/>
      <c r="J338" s="230"/>
      <c r="K338" s="230"/>
      <c r="L338" s="280"/>
      <c r="M338" s="281"/>
      <c r="N338" s="292"/>
    </row>
    <row r="339" spans="1:126" x14ac:dyDescent="0.25">
      <c r="A339" s="300"/>
      <c r="B339" s="301"/>
      <c r="C339" s="306" t="s">
        <v>11</v>
      </c>
      <c r="D339" s="303"/>
      <c r="E339" s="304"/>
      <c r="F339" s="305"/>
      <c r="G339" s="279"/>
      <c r="H339" s="279"/>
      <c r="I339" s="230"/>
      <c r="J339" s="230"/>
      <c r="K339" s="230"/>
      <c r="L339" s="231"/>
      <c r="M339" s="282"/>
      <c r="N339" s="292"/>
    </row>
    <row r="340" spans="1:126" x14ac:dyDescent="0.25">
      <c r="A340" s="300"/>
      <c r="B340" s="301"/>
      <c r="C340" s="302" t="s">
        <v>201</v>
      </c>
      <c r="D340" s="303" t="s">
        <v>237</v>
      </c>
      <c r="E340" s="304"/>
      <c r="F340" s="305"/>
      <c r="G340" s="279"/>
      <c r="H340" s="279"/>
      <c r="I340" s="230"/>
      <c r="J340" s="230"/>
      <c r="K340" s="230"/>
      <c r="L340" s="280"/>
      <c r="M340" s="281"/>
      <c r="N340" s="292"/>
    </row>
    <row r="341" spans="1:126" x14ac:dyDescent="0.25">
      <c r="A341" s="307"/>
      <c r="B341" s="308"/>
      <c r="C341" s="309" t="s">
        <v>11</v>
      </c>
      <c r="D341" s="310"/>
      <c r="E341" s="311"/>
      <c r="F341" s="305"/>
      <c r="G341" s="279"/>
      <c r="H341" s="279"/>
      <c r="I341" s="279"/>
      <c r="J341" s="279"/>
      <c r="K341" s="279"/>
      <c r="L341" s="283"/>
      <c r="M341" s="284"/>
      <c r="N341" s="292"/>
    </row>
    <row r="342" spans="1:126" x14ac:dyDescent="0.25">
      <c r="A342" s="312"/>
      <c r="B342" s="313"/>
      <c r="C342" s="314" t="s">
        <v>200</v>
      </c>
      <c r="D342" s="315">
        <v>0.03</v>
      </c>
      <c r="E342" s="313"/>
      <c r="F342" s="313"/>
      <c r="G342" s="195"/>
      <c r="H342" s="195"/>
      <c r="I342" s="195"/>
      <c r="J342" s="195"/>
      <c r="K342" s="195"/>
      <c r="L342" s="208"/>
      <c r="M342" s="209"/>
      <c r="N342" s="292"/>
    </row>
    <row r="343" spans="1:126" x14ac:dyDescent="0.25">
      <c r="A343" s="312"/>
      <c r="B343" s="313"/>
      <c r="C343" s="314" t="s">
        <v>6</v>
      </c>
      <c r="D343" s="313"/>
      <c r="E343" s="313"/>
      <c r="F343" s="313"/>
      <c r="G343" s="195"/>
      <c r="H343" s="195"/>
      <c r="I343" s="195"/>
      <c r="J343" s="195"/>
      <c r="K343" s="195"/>
      <c r="L343" s="208"/>
      <c r="M343" s="285"/>
      <c r="N343" s="292"/>
    </row>
    <row r="344" spans="1:126" x14ac:dyDescent="0.25">
      <c r="A344" s="312"/>
      <c r="B344" s="313"/>
      <c r="C344" s="314" t="s">
        <v>238</v>
      </c>
      <c r="D344" s="315">
        <v>0.18</v>
      </c>
      <c r="E344" s="313"/>
      <c r="F344" s="313"/>
      <c r="G344" s="195"/>
      <c r="H344" s="195"/>
      <c r="I344" s="195"/>
      <c r="J344" s="195"/>
      <c r="K344" s="195"/>
      <c r="L344" s="208"/>
      <c r="M344" s="209"/>
      <c r="N344" s="292"/>
    </row>
    <row r="345" spans="1:126" ht="17.25" customHeight="1" thickBot="1" x14ac:dyDescent="0.3">
      <c r="A345" s="316"/>
      <c r="B345" s="317"/>
      <c r="C345" s="318" t="s">
        <v>175</v>
      </c>
      <c r="D345" s="317"/>
      <c r="E345" s="317"/>
      <c r="F345" s="317"/>
      <c r="G345" s="199"/>
      <c r="H345" s="199"/>
      <c r="I345" s="199"/>
      <c r="J345" s="199"/>
      <c r="K345" s="199"/>
      <c r="L345" s="221"/>
      <c r="M345" s="286"/>
      <c r="N345" s="292"/>
    </row>
    <row r="346" spans="1:126" s="1" customFormat="1" ht="37.5" customHeight="1" x14ac:dyDescent="0.25">
      <c r="A346" s="334" t="s">
        <v>235</v>
      </c>
      <c r="B346" s="334"/>
      <c r="C346" s="334"/>
      <c r="D346" s="334"/>
      <c r="E346" s="334"/>
      <c r="F346" s="334"/>
      <c r="G346" s="334"/>
      <c r="H346" s="334"/>
      <c r="I346" s="334"/>
      <c r="J346" s="334"/>
      <c r="K346" s="334"/>
      <c r="L346" s="334"/>
      <c r="M346" s="334"/>
      <c r="N346" s="292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  <c r="CO346" s="67"/>
      <c r="CP346" s="67"/>
      <c r="CQ346" s="67"/>
      <c r="CR346" s="67"/>
      <c r="CS346" s="67"/>
      <c r="CT346" s="67"/>
      <c r="CU346" s="67"/>
      <c r="CV346" s="67"/>
      <c r="CW346" s="67"/>
      <c r="CX346" s="67"/>
      <c r="CY346" s="67"/>
      <c r="CZ346" s="67"/>
      <c r="DA346" s="67"/>
      <c r="DB346" s="67"/>
      <c r="DC346" s="67"/>
      <c r="DD346" s="67"/>
      <c r="DE346" s="67"/>
      <c r="DF346" s="67"/>
      <c r="DG346" s="67"/>
      <c r="DH346" s="67"/>
      <c r="DI346" s="67"/>
      <c r="DJ346" s="67"/>
      <c r="DK346" s="67"/>
      <c r="DL346" s="67"/>
      <c r="DM346" s="67"/>
      <c r="DN346" s="67"/>
      <c r="DO346" s="67"/>
      <c r="DP346" s="67"/>
      <c r="DQ346" s="67"/>
      <c r="DR346" s="67"/>
      <c r="DS346" s="67"/>
      <c r="DT346" s="67"/>
      <c r="DU346" s="67"/>
      <c r="DV346" s="67"/>
    </row>
    <row r="347" spans="1:126" s="67" customFormat="1" x14ac:dyDescent="0.25">
      <c r="A347" s="179"/>
      <c r="B347" s="179"/>
      <c r="C347" s="319" t="s">
        <v>234</v>
      </c>
      <c r="D347" s="179"/>
      <c r="E347" s="179"/>
      <c r="F347" s="332"/>
      <c r="G347" s="332"/>
      <c r="H347" s="332"/>
      <c r="I347" s="292"/>
      <c r="J347" s="292"/>
      <c r="K347" s="292"/>
      <c r="L347" s="292"/>
      <c r="M347" s="292"/>
      <c r="N347" s="292"/>
    </row>
    <row r="348" spans="1:126" s="67" customFormat="1" x14ac:dyDescent="0.25">
      <c r="A348" s="179"/>
      <c r="B348" s="179"/>
      <c r="C348" s="179" t="s">
        <v>236</v>
      </c>
      <c r="D348" s="179"/>
      <c r="E348" s="179"/>
      <c r="F348" s="179"/>
      <c r="G348" s="292"/>
      <c r="H348" s="292"/>
      <c r="I348" s="292"/>
      <c r="J348" s="292"/>
      <c r="K348" s="292"/>
      <c r="L348" s="292"/>
      <c r="M348" s="292"/>
      <c r="N348" s="292"/>
    </row>
    <row r="349" spans="1:126" s="67" customFormat="1" x14ac:dyDescent="0.25">
      <c r="A349" s="179"/>
      <c r="B349" s="179"/>
      <c r="C349" s="319"/>
      <c r="D349" s="179"/>
      <c r="E349" s="179"/>
      <c r="F349" s="332"/>
      <c r="G349" s="332"/>
      <c r="H349" s="332"/>
      <c r="I349" s="292"/>
      <c r="J349" s="292"/>
      <c r="K349" s="292"/>
      <c r="L349" s="292"/>
      <c r="M349" s="292"/>
      <c r="N349" s="292"/>
    </row>
    <row r="350" spans="1:126" s="67" customFormat="1" x14ac:dyDescent="0.25">
      <c r="A350" s="179"/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</row>
    <row r="351" spans="1:126" s="67" customFormat="1" x14ac:dyDescent="0.25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</row>
    <row r="352" spans="1:126" s="67" customFormat="1" x14ac:dyDescent="0.25">
      <c r="A352" s="179"/>
      <c r="B352" s="179"/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</row>
    <row r="353" spans="1:14" s="67" customFormat="1" x14ac:dyDescent="0.25">
      <c r="A353" s="179"/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</row>
    <row r="354" spans="1:14" s="67" customFormat="1" x14ac:dyDescent="0.25">
      <c r="A354" s="179"/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</row>
    <row r="355" spans="1:14" s="67" customFormat="1" x14ac:dyDescent="0.25">
      <c r="A355" s="179"/>
      <c r="B355" s="179"/>
      <c r="C355" s="179"/>
      <c r="D355" s="179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</row>
    <row r="356" spans="1:14" s="67" customFormat="1" x14ac:dyDescent="0.25">
      <c r="A356" s="179"/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</row>
    <row r="357" spans="1:14" s="67" customFormat="1" x14ac:dyDescent="0.25">
      <c r="A357" s="179"/>
      <c r="B357" s="179"/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</row>
    <row r="358" spans="1:14" s="67" customFormat="1" x14ac:dyDescent="0.25">
      <c r="A358" s="179"/>
      <c r="B358" s="179"/>
      <c r="C358" s="179"/>
      <c r="D358" s="179"/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</row>
    <row r="359" spans="1:14" s="67" customFormat="1" x14ac:dyDescent="0.25">
      <c r="A359" s="179"/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</row>
    <row r="360" spans="1:14" s="67" customFormat="1" x14ac:dyDescent="0.25">
      <c r="A360" s="179"/>
      <c r="B360" s="179"/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</row>
    <row r="361" spans="1:14" s="67" customFormat="1" x14ac:dyDescent="0.25">
      <c r="A361" s="179"/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</row>
    <row r="362" spans="1:14" s="67" customFormat="1" x14ac:dyDescent="0.25">
      <c r="A362" s="179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</row>
    <row r="363" spans="1:14" s="67" customFormat="1" x14ac:dyDescent="0.25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</row>
    <row r="364" spans="1:14" s="67" customFormat="1" x14ac:dyDescent="0.25">
      <c r="A364" s="179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</row>
    <row r="365" spans="1:14" s="67" customFormat="1" x14ac:dyDescent="0.25">
      <c r="A365" s="179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</row>
    <row r="366" spans="1:14" s="67" customFormat="1" x14ac:dyDescent="0.25">
      <c r="A366" s="179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</row>
    <row r="367" spans="1:14" s="67" customFormat="1" x14ac:dyDescent="0.25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</row>
    <row r="368" spans="1:14" s="67" customFormat="1" x14ac:dyDescent="0.25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</row>
    <row r="369" spans="1:14" s="67" customFormat="1" x14ac:dyDescent="0.25">
      <c r="A369" s="179"/>
      <c r="B369" s="179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</row>
    <row r="370" spans="1:14" s="67" customFormat="1" x14ac:dyDescent="0.25">
      <c r="A370" s="179"/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</row>
    <row r="371" spans="1:14" s="67" customFormat="1" x14ac:dyDescent="0.25">
      <c r="A371" s="179"/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</row>
    <row r="372" spans="1:14" s="67" customFormat="1" x14ac:dyDescent="0.25">
      <c r="A372" s="179"/>
      <c r="B372" s="179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</row>
    <row r="373" spans="1:14" s="67" customFormat="1" x14ac:dyDescent="0.25">
      <c r="A373" s="179"/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</row>
    <row r="374" spans="1:14" s="67" customFormat="1" x14ac:dyDescent="0.25">
      <c r="A374" s="179"/>
      <c r="B374" s="179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</row>
    <row r="375" spans="1:14" s="67" customFormat="1" x14ac:dyDescent="0.25">
      <c r="A375" s="179"/>
      <c r="B375" s="179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</row>
    <row r="376" spans="1:14" s="67" customFormat="1" x14ac:dyDescent="0.25">
      <c r="A376" s="179"/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</row>
    <row r="377" spans="1:14" s="67" customFormat="1" x14ac:dyDescent="0.25">
      <c r="A377" s="179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</row>
    <row r="378" spans="1:14" s="67" customFormat="1" x14ac:dyDescent="0.25">
      <c r="A378" s="179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</row>
    <row r="379" spans="1:14" s="67" customFormat="1" x14ac:dyDescent="0.25">
      <c r="A379" s="179"/>
      <c r="B379" s="179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</row>
    <row r="380" spans="1:14" s="67" customFormat="1" x14ac:dyDescent="0.25">
      <c r="A380" s="179"/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</row>
    <row r="381" spans="1:14" s="67" customFormat="1" x14ac:dyDescent="0.25">
      <c r="A381" s="179"/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</row>
    <row r="382" spans="1:14" s="67" customFormat="1" x14ac:dyDescent="0.25">
      <c r="A382" s="179"/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</row>
    <row r="383" spans="1:14" s="67" customFormat="1" x14ac:dyDescent="0.25">
      <c r="A383" s="179"/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</row>
    <row r="384" spans="1:14" s="67" customFormat="1" x14ac:dyDescent="0.25">
      <c r="A384" s="179"/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</row>
    <row r="385" spans="1:14" s="67" customFormat="1" x14ac:dyDescent="0.25">
      <c r="A385" s="179"/>
      <c r="B385" s="179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</row>
    <row r="386" spans="1:14" s="67" customFormat="1" x14ac:dyDescent="0.25">
      <c r="A386" s="179"/>
      <c r="B386" s="179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</row>
    <row r="387" spans="1:14" s="67" customFormat="1" x14ac:dyDescent="0.25">
      <c r="A387" s="179"/>
      <c r="B387" s="179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</row>
    <row r="388" spans="1:14" s="67" customFormat="1" x14ac:dyDescent="0.25">
      <c r="A388" s="179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</row>
    <row r="389" spans="1:14" s="67" customFormat="1" x14ac:dyDescent="0.25">
      <c r="A389" s="179"/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</row>
    <row r="390" spans="1:14" s="67" customFormat="1" x14ac:dyDescent="0.25">
      <c r="A390" s="179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</row>
    <row r="391" spans="1:14" s="67" customFormat="1" x14ac:dyDescent="0.25">
      <c r="A391" s="179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</row>
    <row r="392" spans="1:14" s="67" customFormat="1" x14ac:dyDescent="0.25">
      <c r="A392" s="179"/>
      <c r="B392" s="179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</row>
    <row r="393" spans="1:14" s="67" customFormat="1" x14ac:dyDescent="0.25">
      <c r="A393" s="179"/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</row>
    <row r="394" spans="1:14" s="67" customFormat="1" x14ac:dyDescent="0.25">
      <c r="A394" s="179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</row>
    <row r="395" spans="1:14" s="67" customFormat="1" x14ac:dyDescent="0.25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</row>
    <row r="396" spans="1:14" s="67" customFormat="1" x14ac:dyDescent="0.25">
      <c r="A396" s="179"/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</row>
    <row r="397" spans="1:14" s="67" customFormat="1" x14ac:dyDescent="0.25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</row>
    <row r="398" spans="1:14" s="67" customFormat="1" x14ac:dyDescent="0.25">
      <c r="A398" s="179"/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</row>
    <row r="399" spans="1:14" s="67" customFormat="1" x14ac:dyDescent="0.25">
      <c r="A399" s="179"/>
      <c r="B399" s="179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</row>
    <row r="400" spans="1:14" s="67" customFormat="1" x14ac:dyDescent="0.25">
      <c r="A400" s="179"/>
      <c r="B400" s="179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</row>
    <row r="401" spans="1:14" s="67" customFormat="1" x14ac:dyDescent="0.25">
      <c r="A401" s="179"/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</row>
    <row r="402" spans="1:14" s="67" customFormat="1" x14ac:dyDescent="0.25">
      <c r="A402" s="179"/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</row>
    <row r="403" spans="1:14" s="67" customFormat="1" x14ac:dyDescent="0.25">
      <c r="A403" s="179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</row>
    <row r="404" spans="1:14" s="67" customFormat="1" x14ac:dyDescent="0.25">
      <c r="A404" s="179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</row>
    <row r="405" spans="1:14" s="67" customFormat="1" x14ac:dyDescent="0.25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</row>
    <row r="406" spans="1:14" s="67" customFormat="1" x14ac:dyDescent="0.25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</row>
    <row r="407" spans="1:14" s="67" customFormat="1" x14ac:dyDescent="0.25">
      <c r="A407" s="179"/>
      <c r="B407" s="179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</row>
    <row r="408" spans="1:14" s="67" customFormat="1" x14ac:dyDescent="0.25">
      <c r="A408" s="179"/>
      <c r="B408" s="179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</row>
    <row r="409" spans="1:14" s="67" customFormat="1" x14ac:dyDescent="0.25">
      <c r="A409" s="179"/>
      <c r="B409" s="179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</row>
    <row r="410" spans="1:14" s="67" customFormat="1" x14ac:dyDescent="0.25">
      <c r="A410" s="179"/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</row>
    <row r="411" spans="1:14" s="67" customFormat="1" x14ac:dyDescent="0.25">
      <c r="A411" s="179"/>
      <c r="B411" s="179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</row>
    <row r="412" spans="1:14" s="67" customFormat="1" x14ac:dyDescent="0.25">
      <c r="A412" s="179"/>
      <c r="B412" s="179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</row>
    <row r="413" spans="1:14" s="67" customFormat="1" x14ac:dyDescent="0.25">
      <c r="A413" s="179"/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</row>
    <row r="414" spans="1:14" s="67" customFormat="1" x14ac:dyDescent="0.25">
      <c r="A414" s="179"/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</row>
    <row r="415" spans="1:14" s="67" customFormat="1" x14ac:dyDescent="0.25">
      <c r="A415" s="179"/>
      <c r="B415" s="179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</row>
    <row r="416" spans="1:14" s="67" customFormat="1" x14ac:dyDescent="0.25">
      <c r="A416" s="179"/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</row>
    <row r="417" spans="1:14" s="67" customFormat="1" x14ac:dyDescent="0.25">
      <c r="A417" s="179"/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</row>
    <row r="418" spans="1:14" s="67" customFormat="1" x14ac:dyDescent="0.25">
      <c r="A418" s="179"/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</row>
    <row r="419" spans="1:14" s="67" customFormat="1" x14ac:dyDescent="0.25">
      <c r="A419" s="179"/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</row>
    <row r="420" spans="1:14" s="67" customFormat="1" x14ac:dyDescent="0.25">
      <c r="A420" s="179"/>
      <c r="B420" s="179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</row>
    <row r="421" spans="1:14" s="67" customFormat="1" x14ac:dyDescent="0.25">
      <c r="A421" s="179"/>
      <c r="B421" s="179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</row>
    <row r="422" spans="1:14" s="67" customFormat="1" x14ac:dyDescent="0.25">
      <c r="A422" s="179"/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</row>
    <row r="423" spans="1:14" s="67" customFormat="1" x14ac:dyDescent="0.25">
      <c r="A423" s="179"/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</row>
    <row r="424" spans="1:14" s="67" customFormat="1" x14ac:dyDescent="0.25">
      <c r="A424" s="179"/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</row>
    <row r="425" spans="1:14" s="67" customFormat="1" x14ac:dyDescent="0.25">
      <c r="A425" s="179"/>
      <c r="B425" s="179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</row>
    <row r="426" spans="1:14" s="67" customFormat="1" x14ac:dyDescent="0.25">
      <c r="A426" s="179"/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</row>
    <row r="427" spans="1:14" s="67" customFormat="1" x14ac:dyDescent="0.25">
      <c r="A427" s="179"/>
      <c r="B427" s="179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</row>
    <row r="428" spans="1:14" s="67" customFormat="1" x14ac:dyDescent="0.25">
      <c r="A428" s="179"/>
      <c r="B428" s="179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</row>
    <row r="429" spans="1:14" s="67" customFormat="1" x14ac:dyDescent="0.25">
      <c r="A429" s="179"/>
      <c r="B429" s="179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</row>
    <row r="430" spans="1:14" s="67" customFormat="1" x14ac:dyDescent="0.25">
      <c r="A430" s="179"/>
      <c r="B430" s="179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</row>
    <row r="431" spans="1:14" s="67" customFormat="1" x14ac:dyDescent="0.25">
      <c r="A431" s="179"/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</row>
    <row r="432" spans="1:14" s="67" customFormat="1" x14ac:dyDescent="0.25">
      <c r="A432" s="179"/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</row>
    <row r="433" spans="1:14" s="67" customFormat="1" x14ac:dyDescent="0.25">
      <c r="A433" s="179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</row>
    <row r="434" spans="1:14" s="67" customFormat="1" x14ac:dyDescent="0.25">
      <c r="A434" s="179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</row>
    <row r="435" spans="1:14" s="67" customFormat="1" x14ac:dyDescent="0.25">
      <c r="A435" s="179"/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</row>
    <row r="436" spans="1:14" s="67" customFormat="1" x14ac:dyDescent="0.25">
      <c r="A436" s="179"/>
      <c r="B436" s="179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</row>
    <row r="437" spans="1:14" s="67" customFormat="1" x14ac:dyDescent="0.25">
      <c r="A437" s="179"/>
      <c r="B437" s="179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</row>
    <row r="438" spans="1:14" s="67" customFormat="1" x14ac:dyDescent="0.25">
      <c r="A438" s="179"/>
      <c r="B438" s="179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</row>
    <row r="439" spans="1:14" s="67" customFormat="1" x14ac:dyDescent="0.25">
      <c r="A439" s="179"/>
      <c r="B439" s="179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</row>
    <row r="440" spans="1:14" s="67" customFormat="1" x14ac:dyDescent="0.25">
      <c r="A440" s="179"/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</row>
    <row r="441" spans="1:14" s="67" customFormat="1" x14ac:dyDescent="0.25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</row>
    <row r="442" spans="1:14" s="67" customFormat="1" x14ac:dyDescent="0.25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</row>
    <row r="443" spans="1:14" s="67" customFormat="1" x14ac:dyDescent="0.25">
      <c r="A443" s="179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</row>
    <row r="444" spans="1:14" s="67" customFormat="1" x14ac:dyDescent="0.25">
      <c r="A444" s="179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</row>
    <row r="445" spans="1:14" s="67" customFormat="1" x14ac:dyDescent="0.25">
      <c r="A445" s="179"/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</row>
    <row r="446" spans="1:14" s="67" customFormat="1" x14ac:dyDescent="0.25">
      <c r="A446" s="179"/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</row>
    <row r="447" spans="1:14" s="67" customFormat="1" x14ac:dyDescent="0.25">
      <c r="A447" s="179"/>
      <c r="B447" s="179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</row>
    <row r="448" spans="1:14" s="67" customFormat="1" x14ac:dyDescent="0.25">
      <c r="A448" s="179"/>
      <c r="B448" s="179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</row>
    <row r="449" spans="1:14" s="67" customFormat="1" x14ac:dyDescent="0.25">
      <c r="A449" s="179"/>
      <c r="B449" s="179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</row>
    <row r="450" spans="1:14" s="67" customFormat="1" x14ac:dyDescent="0.25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</row>
    <row r="451" spans="1:14" s="67" customFormat="1" x14ac:dyDescent="0.25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</row>
    <row r="452" spans="1:14" s="67" customFormat="1" x14ac:dyDescent="0.25">
      <c r="A452" s="179"/>
      <c r="B452" s="179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</row>
    <row r="453" spans="1:14" s="67" customFormat="1" x14ac:dyDescent="0.25">
      <c r="A453" s="179"/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</row>
    <row r="454" spans="1:14" s="67" customFormat="1" x14ac:dyDescent="0.25">
      <c r="A454" s="179"/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</row>
    <row r="455" spans="1:14" s="67" customFormat="1" x14ac:dyDescent="0.25">
      <c r="A455" s="179"/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</row>
    <row r="456" spans="1:14" s="67" customFormat="1" x14ac:dyDescent="0.25">
      <c r="A456" s="179"/>
      <c r="B456" s="179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</row>
    <row r="457" spans="1:14" s="67" customFormat="1" x14ac:dyDescent="0.25">
      <c r="A457" s="179"/>
      <c r="B457" s="179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</row>
    <row r="458" spans="1:14" s="67" customFormat="1" x14ac:dyDescent="0.25">
      <c r="A458" s="179"/>
      <c r="B458" s="179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</row>
    <row r="459" spans="1:14" s="67" customFormat="1" x14ac:dyDescent="0.25">
      <c r="A459" s="179"/>
      <c r="B459" s="179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</row>
    <row r="460" spans="1:14" s="67" customFormat="1" x14ac:dyDescent="0.25">
      <c r="A460" s="179"/>
      <c r="B460" s="179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</row>
    <row r="461" spans="1:14" s="67" customFormat="1" x14ac:dyDescent="0.25">
      <c r="A461" s="179"/>
      <c r="B461" s="179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</row>
    <row r="462" spans="1:14" s="67" customFormat="1" x14ac:dyDescent="0.25">
      <c r="A462" s="179"/>
      <c r="B462" s="179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</row>
    <row r="463" spans="1:14" s="67" customFormat="1" x14ac:dyDescent="0.25">
      <c r="A463" s="179"/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</row>
    <row r="464" spans="1:14" s="67" customFormat="1" x14ac:dyDescent="0.25">
      <c r="A464" s="179"/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</row>
    <row r="465" spans="1:14" s="67" customFormat="1" x14ac:dyDescent="0.25">
      <c r="A465" s="179"/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</row>
    <row r="466" spans="1:14" s="67" customFormat="1" x14ac:dyDescent="0.25">
      <c r="A466" s="179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</row>
    <row r="467" spans="1:14" s="67" customFormat="1" x14ac:dyDescent="0.25">
      <c r="A467" s="179"/>
      <c r="B467" s="179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</row>
    <row r="468" spans="1:14" s="67" customFormat="1" x14ac:dyDescent="0.25">
      <c r="A468" s="179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</row>
    <row r="469" spans="1:14" s="67" customFormat="1" x14ac:dyDescent="0.25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</row>
    <row r="470" spans="1:14" s="67" customFormat="1" x14ac:dyDescent="0.25">
      <c r="A470" s="179"/>
      <c r="B470" s="179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</row>
    <row r="471" spans="1:14" s="67" customFormat="1" x14ac:dyDescent="0.25">
      <c r="A471" s="179"/>
      <c r="B471" s="179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</row>
    <row r="472" spans="1:14" s="67" customFormat="1" x14ac:dyDescent="0.25">
      <c r="A472" s="179"/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</row>
    <row r="473" spans="1:14" s="67" customFormat="1" x14ac:dyDescent="0.25">
      <c r="A473" s="179"/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</row>
    <row r="474" spans="1:14" s="67" customFormat="1" x14ac:dyDescent="0.25">
      <c r="A474" s="179"/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</row>
    <row r="475" spans="1:14" s="67" customFormat="1" x14ac:dyDescent="0.25">
      <c r="A475" s="179"/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</row>
    <row r="476" spans="1:14" s="67" customFormat="1" x14ac:dyDescent="0.25">
      <c r="A476" s="179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</row>
    <row r="477" spans="1:14" s="67" customFormat="1" x14ac:dyDescent="0.25">
      <c r="A477" s="179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</row>
    <row r="478" spans="1:14" s="67" customFormat="1" x14ac:dyDescent="0.25">
      <c r="A478" s="179"/>
      <c r="B478" s="179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</row>
    <row r="479" spans="1:14" s="67" customFormat="1" x14ac:dyDescent="0.25">
      <c r="A479" s="179"/>
      <c r="B479" s="179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</row>
    <row r="480" spans="1:14" s="67" customFormat="1" x14ac:dyDescent="0.25">
      <c r="A480" s="179"/>
      <c r="B480" s="179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</row>
    <row r="481" spans="1:14" s="67" customFormat="1" x14ac:dyDescent="0.25">
      <c r="A481" s="179"/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</row>
    <row r="482" spans="1:14" s="67" customFormat="1" x14ac:dyDescent="0.25">
      <c r="A482" s="179"/>
      <c r="B482" s="179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</row>
    <row r="483" spans="1:14" s="67" customFormat="1" x14ac:dyDescent="0.25">
      <c r="A483" s="179"/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</row>
    <row r="484" spans="1:14" s="67" customFormat="1" x14ac:dyDescent="0.25">
      <c r="A484" s="179"/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</row>
    <row r="485" spans="1:14" s="67" customFormat="1" x14ac:dyDescent="0.25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</row>
    <row r="486" spans="1:14" s="67" customFormat="1" x14ac:dyDescent="0.25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</row>
    <row r="487" spans="1:14" s="67" customFormat="1" x14ac:dyDescent="0.25">
      <c r="A487" s="179"/>
      <c r="B487" s="179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</row>
    <row r="488" spans="1:14" s="67" customFormat="1" x14ac:dyDescent="0.25">
      <c r="A488" s="179"/>
      <c r="B488" s="179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</row>
    <row r="489" spans="1:14" s="67" customFormat="1" x14ac:dyDescent="0.25">
      <c r="A489" s="17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</row>
    <row r="490" spans="1:14" s="67" customFormat="1" x14ac:dyDescent="0.25">
      <c r="A490" s="179"/>
      <c r="B490" s="179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</row>
    <row r="491" spans="1:14" s="67" customFormat="1" x14ac:dyDescent="0.25">
      <c r="A491" s="179"/>
      <c r="B491" s="179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</row>
    <row r="492" spans="1:14" s="67" customFormat="1" x14ac:dyDescent="0.25">
      <c r="A492" s="179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</row>
    <row r="493" spans="1:14" s="67" customFormat="1" x14ac:dyDescent="0.25">
      <c r="A493" s="179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</row>
    <row r="494" spans="1:14" s="67" customFormat="1" x14ac:dyDescent="0.25">
      <c r="A494" s="179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</row>
    <row r="495" spans="1:14" s="67" customFormat="1" x14ac:dyDescent="0.25">
      <c r="A495" s="179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</row>
    <row r="496" spans="1:14" s="67" customFormat="1" x14ac:dyDescent="0.25">
      <c r="A496" s="179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</row>
    <row r="497" spans="1:14" s="67" customFormat="1" x14ac:dyDescent="0.25">
      <c r="A497" s="179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</row>
    <row r="498" spans="1:14" s="67" customFormat="1" x14ac:dyDescent="0.25">
      <c r="A498" s="179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</row>
    <row r="499" spans="1:14" s="67" customFormat="1" x14ac:dyDescent="0.25">
      <c r="A499" s="179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</row>
    <row r="500" spans="1:14" s="67" customFormat="1" x14ac:dyDescent="0.25">
      <c r="A500" s="179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</row>
    <row r="501" spans="1:14" s="67" customFormat="1" x14ac:dyDescent="0.25">
      <c r="A501" s="179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</row>
    <row r="502" spans="1:14" s="67" customFormat="1" x14ac:dyDescent="0.25">
      <c r="A502" s="179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</row>
    <row r="503" spans="1:14" s="67" customFormat="1" x14ac:dyDescent="0.25">
      <c r="A503" s="179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</row>
    <row r="504" spans="1:14" s="67" customFormat="1" x14ac:dyDescent="0.25">
      <c r="A504" s="179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</row>
    <row r="505" spans="1:14" s="67" customFormat="1" x14ac:dyDescent="0.25">
      <c r="A505" s="179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</row>
    <row r="506" spans="1:14" s="67" customFormat="1" x14ac:dyDescent="0.25">
      <c r="A506" s="179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</row>
    <row r="507" spans="1:14" s="67" customFormat="1" x14ac:dyDescent="0.25">
      <c r="A507" s="179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</row>
    <row r="508" spans="1:14" s="67" customFormat="1" x14ac:dyDescent="0.25">
      <c r="A508" s="179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</row>
    <row r="509" spans="1:14" s="67" customFormat="1" x14ac:dyDescent="0.25">
      <c r="A509" s="179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</row>
    <row r="510" spans="1:14" s="67" customFormat="1" x14ac:dyDescent="0.25">
      <c r="A510" s="179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</row>
    <row r="511" spans="1:14" s="67" customFormat="1" x14ac:dyDescent="0.25">
      <c r="A511" s="179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</row>
    <row r="512" spans="1:14" s="67" customFormat="1" x14ac:dyDescent="0.25">
      <c r="A512" s="179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</row>
    <row r="513" spans="1:14" s="67" customFormat="1" x14ac:dyDescent="0.25">
      <c r="A513" s="179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</row>
    <row r="514" spans="1:14" s="67" customFormat="1" x14ac:dyDescent="0.25">
      <c r="A514" s="179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</row>
    <row r="515" spans="1:14" s="67" customFormat="1" x14ac:dyDescent="0.25">
      <c r="A515" s="179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</row>
    <row r="516" spans="1:14" s="67" customFormat="1" x14ac:dyDescent="0.25">
      <c r="A516" s="179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</row>
    <row r="517" spans="1:14" s="67" customFormat="1" x14ac:dyDescent="0.25">
      <c r="A517" s="179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</row>
    <row r="518" spans="1:14" s="67" customFormat="1" x14ac:dyDescent="0.25">
      <c r="A518" s="179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</row>
    <row r="519" spans="1:14" s="67" customFormat="1" x14ac:dyDescent="0.25">
      <c r="A519" s="179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</row>
    <row r="520" spans="1:14" s="67" customFormat="1" x14ac:dyDescent="0.25">
      <c r="A520" s="179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</row>
    <row r="521" spans="1:14" s="67" customFormat="1" x14ac:dyDescent="0.25">
      <c r="A521" s="179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</row>
    <row r="522" spans="1:14" s="67" customFormat="1" x14ac:dyDescent="0.25">
      <c r="A522" s="179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</row>
    <row r="523" spans="1:14" s="67" customFormat="1" x14ac:dyDescent="0.25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</row>
    <row r="524" spans="1:14" s="67" customFormat="1" x14ac:dyDescent="0.25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</row>
    <row r="525" spans="1:14" s="67" customFormat="1" x14ac:dyDescent="0.25">
      <c r="A525" s="179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</row>
    <row r="526" spans="1:14" s="67" customFormat="1" x14ac:dyDescent="0.25">
      <c r="A526" s="179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</row>
    <row r="527" spans="1:14" s="67" customFormat="1" x14ac:dyDescent="0.25">
      <c r="A527" s="179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</row>
    <row r="528" spans="1:14" s="67" customFormat="1" x14ac:dyDescent="0.25">
      <c r="A528" s="179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</row>
    <row r="529" spans="1:14" s="67" customFormat="1" x14ac:dyDescent="0.25">
      <c r="A529" s="179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</row>
    <row r="530" spans="1:14" s="67" customFormat="1" x14ac:dyDescent="0.25">
      <c r="A530" s="179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</row>
    <row r="531" spans="1:14" s="67" customFormat="1" x14ac:dyDescent="0.25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</row>
    <row r="532" spans="1:14" s="67" customFormat="1" x14ac:dyDescent="0.25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</row>
    <row r="533" spans="1:14" s="67" customFormat="1" x14ac:dyDescent="0.25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</row>
    <row r="534" spans="1:14" s="67" customFormat="1" x14ac:dyDescent="0.25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</row>
    <row r="535" spans="1:14" s="67" customFormat="1" x14ac:dyDescent="0.25">
      <c r="A535" s="179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</row>
    <row r="536" spans="1:14" s="67" customFormat="1" x14ac:dyDescent="0.25">
      <c r="A536" s="179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</row>
    <row r="537" spans="1:14" s="67" customFormat="1" x14ac:dyDescent="0.25">
      <c r="A537" s="179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</row>
    <row r="538" spans="1:14" s="67" customFormat="1" x14ac:dyDescent="0.25">
      <c r="A538" s="179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</row>
    <row r="539" spans="1:14" s="67" customFormat="1" x14ac:dyDescent="0.25">
      <c r="A539" s="179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</row>
    <row r="540" spans="1:14" s="67" customFormat="1" x14ac:dyDescent="0.25">
      <c r="A540" s="179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</row>
    <row r="541" spans="1:14" s="67" customFormat="1" x14ac:dyDescent="0.25">
      <c r="A541" s="179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</row>
    <row r="542" spans="1:14" s="67" customFormat="1" x14ac:dyDescent="0.25">
      <c r="A542" s="179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</row>
    <row r="543" spans="1:14" s="67" customFormat="1" x14ac:dyDescent="0.25">
      <c r="A543" s="179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</row>
    <row r="544" spans="1:14" s="67" customFormat="1" x14ac:dyDescent="0.25">
      <c r="A544" s="179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</row>
    <row r="545" spans="1:14" s="67" customFormat="1" x14ac:dyDescent="0.25">
      <c r="A545" s="179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</row>
    <row r="546" spans="1:14" s="67" customFormat="1" x14ac:dyDescent="0.25">
      <c r="A546" s="179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</row>
    <row r="547" spans="1:14" s="67" customFormat="1" x14ac:dyDescent="0.25">
      <c r="A547" s="179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</row>
    <row r="548" spans="1:14" s="67" customFormat="1" x14ac:dyDescent="0.25">
      <c r="A548" s="179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</row>
    <row r="549" spans="1:14" s="67" customFormat="1" x14ac:dyDescent="0.25">
      <c r="A549" s="179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</row>
    <row r="550" spans="1:14" s="67" customFormat="1" x14ac:dyDescent="0.25">
      <c r="A550" s="179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</row>
    <row r="551" spans="1:14" s="67" customFormat="1" x14ac:dyDescent="0.25">
      <c r="A551" s="179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</row>
    <row r="552" spans="1:14" s="67" customFormat="1" x14ac:dyDescent="0.25">
      <c r="A552" s="179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</row>
    <row r="553" spans="1:14" s="67" customFormat="1" x14ac:dyDescent="0.25">
      <c r="A553" s="179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</row>
    <row r="554" spans="1:14" s="67" customFormat="1" x14ac:dyDescent="0.25">
      <c r="A554" s="179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</row>
    <row r="555" spans="1:14" s="67" customFormat="1" x14ac:dyDescent="0.25">
      <c r="A555" s="179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</row>
    <row r="556" spans="1:14" s="67" customFormat="1" x14ac:dyDescent="0.25">
      <c r="A556" s="179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</row>
    <row r="557" spans="1:14" s="67" customFormat="1" x14ac:dyDescent="0.25">
      <c r="A557" s="179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</row>
    <row r="558" spans="1:14" s="67" customFormat="1" x14ac:dyDescent="0.25">
      <c r="A558" s="179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</row>
    <row r="559" spans="1:14" s="67" customFormat="1" x14ac:dyDescent="0.25">
      <c r="A559" s="179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</row>
    <row r="560" spans="1:14" s="67" customFormat="1" x14ac:dyDescent="0.25">
      <c r="A560" s="179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</row>
    <row r="561" spans="1:14" s="67" customFormat="1" x14ac:dyDescent="0.25">
      <c r="A561" s="179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</row>
    <row r="562" spans="1:14" s="67" customFormat="1" x14ac:dyDescent="0.25">
      <c r="A562" s="179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</row>
    <row r="563" spans="1:14" s="67" customFormat="1" x14ac:dyDescent="0.25">
      <c r="A563" s="179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</row>
    <row r="564" spans="1:14" s="67" customFormat="1" x14ac:dyDescent="0.25">
      <c r="A564" s="179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</row>
    <row r="565" spans="1:14" s="67" customFormat="1" x14ac:dyDescent="0.25">
      <c r="A565" s="179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</row>
    <row r="566" spans="1:14" s="67" customFormat="1" x14ac:dyDescent="0.25">
      <c r="A566" s="179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</row>
    <row r="567" spans="1:14" s="67" customFormat="1" x14ac:dyDescent="0.25">
      <c r="A567" s="179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</row>
    <row r="568" spans="1:14" s="67" customFormat="1" x14ac:dyDescent="0.25">
      <c r="A568" s="179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</row>
    <row r="569" spans="1:14" s="67" customFormat="1" x14ac:dyDescent="0.25">
      <c r="A569" s="179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</row>
    <row r="570" spans="1:14" s="67" customFormat="1" x14ac:dyDescent="0.25">
      <c r="A570" s="179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</row>
    <row r="571" spans="1:14" s="67" customFormat="1" x14ac:dyDescent="0.25">
      <c r="A571" s="179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</row>
    <row r="572" spans="1:14" s="67" customFormat="1" x14ac:dyDescent="0.25">
      <c r="A572" s="179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</row>
    <row r="573" spans="1:14" s="67" customFormat="1" x14ac:dyDescent="0.25">
      <c r="A573" s="179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</row>
    <row r="574" spans="1:14" s="67" customFormat="1" x14ac:dyDescent="0.25">
      <c r="A574" s="179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</row>
    <row r="575" spans="1:14" s="67" customFormat="1" x14ac:dyDescent="0.25">
      <c r="A575" s="179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</row>
    <row r="576" spans="1:14" s="67" customFormat="1" x14ac:dyDescent="0.25">
      <c r="A576" s="179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</row>
    <row r="577" spans="1:14" s="67" customFormat="1" x14ac:dyDescent="0.25">
      <c r="A577" s="179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</row>
    <row r="578" spans="1:14" s="67" customFormat="1" x14ac:dyDescent="0.25">
      <c r="A578" s="179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</row>
    <row r="579" spans="1:14" s="67" customFormat="1" x14ac:dyDescent="0.25">
      <c r="A579" s="179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</row>
    <row r="580" spans="1:14" s="67" customFormat="1" x14ac:dyDescent="0.25">
      <c r="A580" s="179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</row>
    <row r="581" spans="1:14" s="67" customFormat="1" x14ac:dyDescent="0.25">
      <c r="A581" s="179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</row>
    <row r="582" spans="1:14" s="67" customFormat="1" x14ac:dyDescent="0.25">
      <c r="A582" s="179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</row>
    <row r="583" spans="1:14" s="67" customFormat="1" x14ac:dyDescent="0.25">
      <c r="A583" s="179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</row>
    <row r="584" spans="1:14" s="67" customFormat="1" x14ac:dyDescent="0.25">
      <c r="A584" s="179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</row>
    <row r="585" spans="1:14" s="67" customFormat="1" x14ac:dyDescent="0.25">
      <c r="A585" s="179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</row>
    <row r="586" spans="1:14" s="67" customFormat="1" x14ac:dyDescent="0.25">
      <c r="A586" s="179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</row>
    <row r="587" spans="1:14" s="67" customFormat="1" x14ac:dyDescent="0.25">
      <c r="A587" s="179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</row>
    <row r="588" spans="1:14" s="67" customFormat="1" x14ac:dyDescent="0.25">
      <c r="A588" s="179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</row>
    <row r="589" spans="1:14" s="67" customFormat="1" x14ac:dyDescent="0.25">
      <c r="A589" s="179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</row>
    <row r="590" spans="1:14" s="67" customFormat="1" x14ac:dyDescent="0.25">
      <c r="A590" s="179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</row>
    <row r="591" spans="1:14" s="67" customFormat="1" x14ac:dyDescent="0.25">
      <c r="A591" s="179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</row>
    <row r="592" spans="1:14" s="67" customFormat="1" x14ac:dyDescent="0.25">
      <c r="A592" s="179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</row>
    <row r="593" spans="1:14" s="67" customFormat="1" x14ac:dyDescent="0.25">
      <c r="A593" s="179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</row>
    <row r="594" spans="1:14" s="67" customFormat="1" x14ac:dyDescent="0.25">
      <c r="A594" s="179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</row>
    <row r="595" spans="1:14" s="67" customFormat="1" x14ac:dyDescent="0.25">
      <c r="A595" s="179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</row>
    <row r="596" spans="1:14" s="67" customFormat="1" x14ac:dyDescent="0.25">
      <c r="A596" s="179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</row>
    <row r="597" spans="1:14" s="67" customFormat="1" x14ac:dyDescent="0.25">
      <c r="A597" s="179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</row>
    <row r="598" spans="1:14" s="67" customFormat="1" x14ac:dyDescent="0.25">
      <c r="A598" s="179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</row>
    <row r="599" spans="1:14" s="67" customFormat="1" x14ac:dyDescent="0.25">
      <c r="A599" s="179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</row>
    <row r="600" spans="1:14" s="67" customFormat="1" x14ac:dyDescent="0.25">
      <c r="A600" s="179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</row>
    <row r="601" spans="1:14" s="67" customFormat="1" x14ac:dyDescent="0.25">
      <c r="A601" s="179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</row>
    <row r="602" spans="1:14" s="67" customFormat="1" x14ac:dyDescent="0.25">
      <c r="A602" s="179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</row>
    <row r="603" spans="1:14" s="67" customFormat="1" x14ac:dyDescent="0.25">
      <c r="A603" s="179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</row>
    <row r="604" spans="1:14" s="67" customFormat="1" x14ac:dyDescent="0.25">
      <c r="A604" s="179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</row>
    <row r="605" spans="1:14" s="67" customFormat="1" x14ac:dyDescent="0.25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</row>
    <row r="606" spans="1:14" s="67" customFormat="1" x14ac:dyDescent="0.25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</row>
    <row r="607" spans="1:14" s="67" customFormat="1" x14ac:dyDescent="0.25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</row>
    <row r="608" spans="1:14" s="67" customFormat="1" x14ac:dyDescent="0.25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</row>
    <row r="609" spans="1:14" s="67" customFormat="1" x14ac:dyDescent="0.25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</row>
    <row r="610" spans="1:14" s="67" customFormat="1" x14ac:dyDescent="0.25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</row>
    <row r="611" spans="1:14" s="67" customFormat="1" x14ac:dyDescent="0.25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</row>
    <row r="612" spans="1:14" s="67" customFormat="1" x14ac:dyDescent="0.25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</row>
    <row r="613" spans="1:14" s="67" customFormat="1" x14ac:dyDescent="0.25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</row>
    <row r="614" spans="1:14" s="67" customFormat="1" x14ac:dyDescent="0.25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</row>
    <row r="615" spans="1:14" s="67" customFormat="1" x14ac:dyDescent="0.25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</row>
    <row r="616" spans="1:14" s="67" customFormat="1" x14ac:dyDescent="0.25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</row>
    <row r="617" spans="1:14" s="67" customFormat="1" x14ac:dyDescent="0.25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</row>
    <row r="618" spans="1:14" s="67" customFormat="1" x14ac:dyDescent="0.25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</row>
    <row r="619" spans="1:14" s="67" customFormat="1" x14ac:dyDescent="0.25"/>
    <row r="620" spans="1:14" s="67" customFormat="1" x14ac:dyDescent="0.25"/>
    <row r="621" spans="1:14" s="67" customFormat="1" x14ac:dyDescent="0.25"/>
    <row r="622" spans="1:14" s="67" customFormat="1" x14ac:dyDescent="0.25"/>
    <row r="623" spans="1:14" s="67" customFormat="1" x14ac:dyDescent="0.25"/>
    <row r="624" spans="1:14" s="67" customFormat="1" x14ac:dyDescent="0.25"/>
    <row r="625" s="67" customFormat="1" x14ac:dyDescent="0.25"/>
    <row r="626" s="67" customFormat="1" x14ac:dyDescent="0.25"/>
    <row r="627" s="67" customFormat="1" x14ac:dyDescent="0.25"/>
    <row r="628" s="67" customFormat="1" x14ac:dyDescent="0.25"/>
    <row r="629" s="67" customFormat="1" x14ac:dyDescent="0.25"/>
    <row r="630" s="67" customFormat="1" x14ac:dyDescent="0.25"/>
    <row r="631" s="67" customFormat="1" x14ac:dyDescent="0.25"/>
    <row r="632" s="67" customFormat="1" x14ac:dyDescent="0.25"/>
    <row r="633" s="67" customFormat="1" x14ac:dyDescent="0.25"/>
    <row r="634" s="67" customFormat="1" x14ac:dyDescent="0.25"/>
    <row r="635" s="67" customFormat="1" x14ac:dyDescent="0.25"/>
    <row r="636" s="67" customFormat="1" x14ac:dyDescent="0.25"/>
    <row r="637" s="67" customFormat="1" x14ac:dyDescent="0.25"/>
    <row r="638" s="67" customFormat="1" x14ac:dyDescent="0.25"/>
    <row r="639" s="67" customFormat="1" x14ac:dyDescent="0.25"/>
    <row r="640" s="67" customFormat="1" x14ac:dyDescent="0.25"/>
    <row r="641" s="67" customFormat="1" x14ac:dyDescent="0.25"/>
    <row r="642" s="67" customFormat="1" x14ac:dyDescent="0.25"/>
    <row r="643" s="67" customFormat="1" x14ac:dyDescent="0.25"/>
    <row r="644" s="67" customFormat="1" x14ac:dyDescent="0.25"/>
    <row r="645" s="67" customFormat="1" x14ac:dyDescent="0.25"/>
    <row r="646" s="67" customFormat="1" x14ac:dyDescent="0.25"/>
    <row r="647" s="67" customFormat="1" x14ac:dyDescent="0.25"/>
    <row r="648" s="67" customFormat="1" x14ac:dyDescent="0.25"/>
    <row r="649" s="67" customFormat="1" x14ac:dyDescent="0.25"/>
    <row r="650" s="67" customFormat="1" x14ac:dyDescent="0.25"/>
    <row r="651" s="67" customFormat="1" x14ac:dyDescent="0.25"/>
    <row r="652" s="67" customFormat="1" x14ac:dyDescent="0.25"/>
    <row r="653" s="67" customFormat="1" x14ac:dyDescent="0.25"/>
    <row r="654" s="67" customFormat="1" x14ac:dyDescent="0.25"/>
    <row r="655" s="67" customFormat="1" x14ac:dyDescent="0.25"/>
    <row r="656" s="67" customFormat="1" x14ac:dyDescent="0.25"/>
    <row r="657" s="67" customFormat="1" x14ac:dyDescent="0.25"/>
    <row r="658" s="67" customFormat="1" x14ac:dyDescent="0.25"/>
    <row r="659" s="67" customFormat="1" x14ac:dyDescent="0.25"/>
    <row r="660" s="67" customFormat="1" x14ac:dyDescent="0.25"/>
    <row r="661" s="67" customFormat="1" x14ac:dyDescent="0.25"/>
    <row r="662" s="67" customFormat="1" x14ac:dyDescent="0.25"/>
    <row r="663" s="67" customFormat="1" x14ac:dyDescent="0.25"/>
    <row r="664" s="67" customFormat="1" x14ac:dyDescent="0.25"/>
    <row r="665" s="67" customFormat="1" x14ac:dyDescent="0.25"/>
    <row r="666" s="67" customFormat="1" x14ac:dyDescent="0.25"/>
    <row r="667" s="67" customFormat="1" x14ac:dyDescent="0.25"/>
    <row r="668" s="67" customFormat="1" x14ac:dyDescent="0.25"/>
    <row r="669" s="67" customFormat="1" x14ac:dyDescent="0.25"/>
    <row r="670" s="67" customFormat="1" x14ac:dyDescent="0.25"/>
    <row r="671" s="67" customFormat="1" x14ac:dyDescent="0.25"/>
    <row r="672" s="67" customFormat="1" x14ac:dyDescent="0.25"/>
    <row r="673" s="67" customFormat="1" x14ac:dyDescent="0.25"/>
    <row r="674" s="67" customFormat="1" x14ac:dyDescent="0.25"/>
    <row r="675" s="67" customFormat="1" x14ac:dyDescent="0.25"/>
    <row r="676" s="67" customFormat="1" x14ac:dyDescent="0.25"/>
    <row r="677" s="67" customFormat="1" x14ac:dyDescent="0.25"/>
    <row r="678" s="67" customFormat="1" x14ac:dyDescent="0.25"/>
    <row r="679" s="67" customFormat="1" x14ac:dyDescent="0.25"/>
    <row r="680" s="67" customFormat="1" x14ac:dyDescent="0.25"/>
    <row r="681" s="67" customFormat="1" x14ac:dyDescent="0.25"/>
    <row r="682" s="67" customFormat="1" x14ac:dyDescent="0.25"/>
    <row r="683" s="67" customFormat="1" x14ac:dyDescent="0.25"/>
    <row r="684" s="67" customFormat="1" x14ac:dyDescent="0.25"/>
    <row r="685" s="67" customFormat="1" x14ac:dyDescent="0.25"/>
    <row r="686" s="67" customFormat="1" x14ac:dyDescent="0.25"/>
    <row r="687" s="67" customFormat="1" x14ac:dyDescent="0.25"/>
    <row r="688" s="67" customFormat="1" x14ac:dyDescent="0.25"/>
    <row r="689" s="67" customFormat="1" x14ac:dyDescent="0.25"/>
    <row r="690" s="67" customFormat="1" x14ac:dyDescent="0.25"/>
    <row r="691" s="67" customFormat="1" x14ac:dyDescent="0.25"/>
    <row r="692" s="67" customFormat="1" x14ac:dyDescent="0.25"/>
    <row r="693" s="67" customFormat="1" x14ac:dyDescent="0.25"/>
    <row r="694" s="67" customFormat="1" x14ac:dyDescent="0.25"/>
    <row r="695" s="67" customFormat="1" x14ac:dyDescent="0.25"/>
    <row r="696" s="67" customFormat="1" x14ac:dyDescent="0.25"/>
    <row r="697" s="67" customFormat="1" x14ac:dyDescent="0.25"/>
    <row r="698" s="67" customFormat="1" x14ac:dyDescent="0.25"/>
    <row r="699" s="67" customFormat="1" x14ac:dyDescent="0.25"/>
    <row r="700" s="67" customFormat="1" x14ac:dyDescent="0.25"/>
    <row r="701" s="67" customFormat="1" x14ac:dyDescent="0.25"/>
    <row r="702" s="67" customFormat="1" x14ac:dyDescent="0.25"/>
    <row r="703" s="67" customFormat="1" x14ac:dyDescent="0.25"/>
    <row r="704" s="67" customFormat="1" x14ac:dyDescent="0.25"/>
    <row r="705" s="67" customFormat="1" x14ac:dyDescent="0.25"/>
    <row r="706" s="67" customFormat="1" x14ac:dyDescent="0.25"/>
    <row r="707" s="67" customFormat="1" x14ac:dyDescent="0.25"/>
    <row r="708" s="67" customFormat="1" x14ac:dyDescent="0.25"/>
    <row r="709" s="67" customFormat="1" x14ac:dyDescent="0.25"/>
    <row r="710" s="67" customFormat="1" x14ac:dyDescent="0.25"/>
    <row r="711" s="67" customFormat="1" x14ac:dyDescent="0.25"/>
    <row r="712" s="67" customFormat="1" x14ac:dyDescent="0.25"/>
    <row r="713" s="67" customFormat="1" x14ac:dyDescent="0.25"/>
    <row r="714" s="67" customFormat="1" x14ac:dyDescent="0.25"/>
    <row r="715" s="67" customFormat="1" x14ac:dyDescent="0.25"/>
    <row r="716" s="67" customFormat="1" x14ac:dyDescent="0.25"/>
    <row r="717" s="67" customFormat="1" x14ac:dyDescent="0.25"/>
    <row r="718" s="67" customFormat="1" x14ac:dyDescent="0.25"/>
    <row r="719" s="67" customFormat="1" x14ac:dyDescent="0.25"/>
    <row r="720" s="67" customFormat="1" x14ac:dyDescent="0.25"/>
    <row r="721" s="67" customFormat="1" x14ac:dyDescent="0.25"/>
    <row r="722" s="67" customFormat="1" x14ac:dyDescent="0.25"/>
    <row r="723" s="67" customFormat="1" x14ac:dyDescent="0.25"/>
    <row r="724" s="67" customFormat="1" x14ac:dyDescent="0.25"/>
    <row r="725" s="67" customFormat="1" x14ac:dyDescent="0.25"/>
    <row r="726" s="67" customFormat="1" x14ac:dyDescent="0.25"/>
    <row r="727" s="67" customFormat="1" x14ac:dyDescent="0.25"/>
    <row r="728" s="67" customFormat="1" x14ac:dyDescent="0.25"/>
    <row r="729" s="67" customFormat="1" x14ac:dyDescent="0.25"/>
    <row r="730" s="67" customFormat="1" x14ac:dyDescent="0.25"/>
    <row r="731" s="67" customFormat="1" x14ac:dyDescent="0.25"/>
    <row r="732" s="67" customFormat="1" x14ac:dyDescent="0.25"/>
    <row r="733" s="67" customFormat="1" x14ac:dyDescent="0.25"/>
    <row r="734" s="67" customFormat="1" x14ac:dyDescent="0.25"/>
    <row r="735" s="67" customFormat="1" x14ac:dyDescent="0.25"/>
    <row r="736" s="67" customFormat="1" x14ac:dyDescent="0.25"/>
    <row r="737" s="67" customFormat="1" x14ac:dyDescent="0.25"/>
    <row r="738" s="67" customFormat="1" x14ac:dyDescent="0.25"/>
    <row r="739" s="67" customFormat="1" x14ac:dyDescent="0.25"/>
    <row r="740" s="67" customFormat="1" x14ac:dyDescent="0.25"/>
    <row r="741" s="67" customFormat="1" x14ac:dyDescent="0.25"/>
    <row r="742" s="67" customFormat="1" x14ac:dyDescent="0.25"/>
    <row r="743" s="67" customFormat="1" x14ac:dyDescent="0.25"/>
    <row r="744" s="67" customFormat="1" x14ac:dyDescent="0.25"/>
    <row r="745" s="67" customFormat="1" x14ac:dyDescent="0.25"/>
    <row r="746" s="67" customFormat="1" x14ac:dyDescent="0.25"/>
    <row r="747" s="67" customFormat="1" x14ac:dyDescent="0.25"/>
    <row r="748" s="67" customFormat="1" x14ac:dyDescent="0.25"/>
    <row r="749" s="67" customFormat="1" x14ac:dyDescent="0.25"/>
    <row r="750" s="67" customFormat="1" x14ac:dyDescent="0.25"/>
    <row r="751" s="67" customFormat="1" x14ac:dyDescent="0.25"/>
    <row r="752" s="67" customFormat="1" x14ac:dyDescent="0.25"/>
    <row r="753" s="67" customFormat="1" x14ac:dyDescent="0.25"/>
    <row r="754" s="67" customFormat="1" x14ac:dyDescent="0.25"/>
    <row r="755" s="67" customFormat="1" x14ac:dyDescent="0.25"/>
    <row r="756" s="67" customFormat="1" x14ac:dyDescent="0.25"/>
    <row r="757" s="67" customFormat="1" x14ac:dyDescent="0.25"/>
    <row r="758" s="67" customFormat="1" x14ac:dyDescent="0.25"/>
    <row r="759" s="67" customFormat="1" x14ac:dyDescent="0.25"/>
    <row r="760" s="67" customFormat="1" x14ac:dyDescent="0.25"/>
    <row r="761" s="67" customFormat="1" x14ac:dyDescent="0.25"/>
    <row r="762" s="67" customFormat="1" x14ac:dyDescent="0.25"/>
    <row r="763" s="67" customFormat="1" x14ac:dyDescent="0.25"/>
    <row r="764" s="67" customFormat="1" x14ac:dyDescent="0.25"/>
    <row r="765" s="67" customFormat="1" x14ac:dyDescent="0.25"/>
    <row r="766" s="67" customFormat="1" x14ac:dyDescent="0.25"/>
    <row r="767" s="67" customFormat="1" x14ac:dyDescent="0.25"/>
    <row r="768" s="67" customFormat="1" x14ac:dyDescent="0.25"/>
    <row r="769" s="67" customFormat="1" x14ac:dyDescent="0.25"/>
    <row r="770" s="67" customFormat="1" x14ac:dyDescent="0.25"/>
    <row r="771" s="67" customFormat="1" x14ac:dyDescent="0.25"/>
    <row r="772" s="67" customFormat="1" x14ac:dyDescent="0.25"/>
    <row r="773" s="67" customFormat="1" x14ac:dyDescent="0.25"/>
    <row r="774" s="67" customFormat="1" x14ac:dyDescent="0.25"/>
    <row r="775" s="67" customFormat="1" x14ac:dyDescent="0.25"/>
    <row r="776" s="67" customFormat="1" x14ac:dyDescent="0.25"/>
    <row r="777" s="67" customFormat="1" x14ac:dyDescent="0.25"/>
    <row r="778" s="67" customFormat="1" x14ac:dyDescent="0.25"/>
    <row r="779" s="67" customFormat="1" x14ac:dyDescent="0.25"/>
    <row r="780" s="67" customFormat="1" x14ac:dyDescent="0.25"/>
    <row r="781" s="67" customFormat="1" x14ac:dyDescent="0.25"/>
    <row r="782" s="67" customFormat="1" x14ac:dyDescent="0.25"/>
    <row r="783" s="67" customFormat="1" x14ac:dyDescent="0.25"/>
    <row r="784" s="67" customFormat="1" x14ac:dyDescent="0.25"/>
    <row r="785" s="67" customFormat="1" x14ac:dyDescent="0.25"/>
    <row r="786" s="67" customFormat="1" x14ac:dyDescent="0.25"/>
    <row r="787" s="67" customFormat="1" x14ac:dyDescent="0.25"/>
    <row r="788" s="67" customFormat="1" x14ac:dyDescent="0.25"/>
    <row r="789" s="67" customFormat="1" x14ac:dyDescent="0.25"/>
    <row r="790" s="67" customFormat="1" x14ac:dyDescent="0.25"/>
    <row r="791" s="67" customFormat="1" x14ac:dyDescent="0.25"/>
    <row r="792" s="67" customFormat="1" x14ac:dyDescent="0.25"/>
    <row r="793" s="67" customFormat="1" x14ac:dyDescent="0.25"/>
    <row r="794" s="67" customFormat="1" x14ac:dyDescent="0.25"/>
    <row r="795" s="67" customFormat="1" x14ac:dyDescent="0.25"/>
    <row r="796" s="67" customFormat="1" x14ac:dyDescent="0.25"/>
    <row r="797" s="67" customFormat="1" x14ac:dyDescent="0.25"/>
    <row r="798" s="67" customFormat="1" x14ac:dyDescent="0.25"/>
    <row r="799" s="67" customFormat="1" x14ac:dyDescent="0.25"/>
    <row r="800" s="67" customFormat="1" x14ac:dyDescent="0.25"/>
    <row r="801" s="67" customFormat="1" x14ac:dyDescent="0.25"/>
    <row r="802" s="67" customFormat="1" x14ac:dyDescent="0.25"/>
    <row r="803" s="67" customFormat="1" x14ac:dyDescent="0.25"/>
    <row r="804" s="67" customFormat="1" x14ac:dyDescent="0.25"/>
    <row r="805" s="67" customFormat="1" x14ac:dyDescent="0.25"/>
    <row r="806" s="67" customFormat="1" x14ac:dyDescent="0.25"/>
    <row r="807" s="67" customFormat="1" x14ac:dyDescent="0.25"/>
    <row r="808" s="67" customFormat="1" x14ac:dyDescent="0.25"/>
    <row r="809" s="67" customFormat="1" x14ac:dyDescent="0.25"/>
    <row r="810" s="67" customFormat="1" x14ac:dyDescent="0.25"/>
    <row r="811" s="67" customFormat="1" x14ac:dyDescent="0.25"/>
    <row r="812" s="67" customFormat="1" x14ac:dyDescent="0.25"/>
    <row r="813" s="67" customFormat="1" x14ac:dyDescent="0.25"/>
    <row r="814" s="67" customFormat="1" x14ac:dyDescent="0.25"/>
    <row r="815" s="67" customFormat="1" x14ac:dyDescent="0.25"/>
    <row r="816" s="67" customFormat="1" x14ac:dyDescent="0.25"/>
    <row r="817" s="67" customFormat="1" x14ac:dyDescent="0.25"/>
    <row r="818" s="67" customFormat="1" x14ac:dyDescent="0.25"/>
    <row r="819" s="67" customFormat="1" x14ac:dyDescent="0.25"/>
    <row r="820" s="67" customFormat="1" x14ac:dyDescent="0.25"/>
    <row r="821" s="67" customFormat="1" x14ac:dyDescent="0.25"/>
    <row r="822" s="67" customFormat="1" x14ac:dyDescent="0.25"/>
    <row r="823" s="67" customFormat="1" x14ac:dyDescent="0.25"/>
    <row r="824" s="67" customFormat="1" x14ac:dyDescent="0.25"/>
    <row r="825" s="67" customFormat="1" x14ac:dyDescent="0.25"/>
    <row r="826" s="67" customFormat="1" x14ac:dyDescent="0.25"/>
    <row r="827" s="67" customFormat="1" x14ac:dyDescent="0.25"/>
    <row r="828" s="67" customFormat="1" x14ac:dyDescent="0.25"/>
    <row r="829" s="67" customFormat="1" x14ac:dyDescent="0.25"/>
    <row r="830" s="67" customFormat="1" x14ac:dyDescent="0.25"/>
    <row r="831" s="67" customFormat="1" x14ac:dyDescent="0.25"/>
    <row r="832" s="67" customFormat="1" x14ac:dyDescent="0.25"/>
    <row r="833" s="67" customFormat="1" x14ac:dyDescent="0.25"/>
    <row r="834" s="67" customFormat="1" x14ac:dyDescent="0.25"/>
    <row r="835" s="67" customFormat="1" x14ac:dyDescent="0.25"/>
    <row r="836" s="67" customFormat="1" x14ac:dyDescent="0.25"/>
    <row r="837" s="67" customFormat="1" x14ac:dyDescent="0.25"/>
    <row r="838" s="67" customFormat="1" x14ac:dyDescent="0.25"/>
    <row r="839" s="67" customFormat="1" x14ac:dyDescent="0.25"/>
    <row r="840" s="67" customFormat="1" x14ac:dyDescent="0.25"/>
    <row r="841" s="67" customFormat="1" x14ac:dyDescent="0.25"/>
    <row r="842" s="67" customFormat="1" x14ac:dyDescent="0.25"/>
    <row r="843" s="67" customFormat="1" x14ac:dyDescent="0.25"/>
    <row r="844" s="67" customFormat="1" x14ac:dyDescent="0.25"/>
    <row r="845" s="67" customFormat="1" x14ac:dyDescent="0.25"/>
    <row r="846" s="67" customFormat="1" x14ac:dyDescent="0.25"/>
    <row r="847" s="67" customFormat="1" x14ac:dyDescent="0.25"/>
    <row r="848" s="67" customFormat="1" x14ac:dyDescent="0.25"/>
    <row r="849" s="67" customFormat="1" x14ac:dyDescent="0.25"/>
    <row r="850" s="67" customFormat="1" x14ac:dyDescent="0.25"/>
    <row r="851" s="67" customFormat="1" x14ac:dyDescent="0.25"/>
    <row r="852" s="67" customFormat="1" x14ac:dyDescent="0.25"/>
    <row r="853" s="67" customFormat="1" x14ac:dyDescent="0.25"/>
    <row r="854" s="67" customFormat="1" x14ac:dyDescent="0.25"/>
    <row r="855" s="67" customFormat="1" x14ac:dyDescent="0.25"/>
    <row r="856" s="67" customFormat="1" x14ac:dyDescent="0.25"/>
    <row r="857" s="67" customFormat="1" x14ac:dyDescent="0.25"/>
    <row r="858" s="67" customFormat="1" x14ac:dyDescent="0.25"/>
    <row r="859" s="67" customFormat="1" x14ac:dyDescent="0.25"/>
    <row r="860" s="67" customFormat="1" x14ac:dyDescent="0.25"/>
    <row r="861" s="67" customFormat="1" x14ac:dyDescent="0.25"/>
    <row r="862" s="67" customFormat="1" x14ac:dyDescent="0.25"/>
    <row r="863" s="67" customFormat="1" x14ac:dyDescent="0.25"/>
    <row r="864" s="67" customFormat="1" x14ac:dyDescent="0.25"/>
    <row r="865" s="67" customFormat="1" x14ac:dyDescent="0.25"/>
    <row r="866" s="67" customFormat="1" x14ac:dyDescent="0.25"/>
    <row r="867" s="67" customFormat="1" x14ac:dyDescent="0.25"/>
    <row r="868" s="67" customFormat="1" x14ac:dyDescent="0.25"/>
    <row r="869" s="67" customFormat="1" x14ac:dyDescent="0.25"/>
    <row r="870" s="67" customFormat="1" x14ac:dyDescent="0.25"/>
    <row r="871" s="67" customFormat="1" x14ac:dyDescent="0.25"/>
    <row r="872" s="67" customFormat="1" x14ac:dyDescent="0.25"/>
    <row r="873" s="67" customFormat="1" x14ac:dyDescent="0.25"/>
    <row r="874" s="67" customFormat="1" x14ac:dyDescent="0.25"/>
    <row r="875" s="67" customFormat="1" x14ac:dyDescent="0.25"/>
    <row r="876" s="67" customFormat="1" x14ac:dyDescent="0.25"/>
    <row r="877" s="67" customFormat="1" x14ac:dyDescent="0.25"/>
    <row r="878" s="67" customFormat="1" x14ac:dyDescent="0.25"/>
    <row r="879" s="67" customFormat="1" x14ac:dyDescent="0.25"/>
    <row r="880" s="67" customFormat="1" x14ac:dyDescent="0.25"/>
    <row r="881" s="67" customFormat="1" x14ac:dyDescent="0.25"/>
    <row r="882" s="67" customFormat="1" x14ac:dyDescent="0.25"/>
    <row r="883" s="67" customFormat="1" x14ac:dyDescent="0.25"/>
    <row r="884" s="67" customFormat="1" x14ac:dyDescent="0.25"/>
    <row r="885" s="67" customFormat="1" x14ac:dyDescent="0.25"/>
    <row r="886" s="67" customFormat="1" x14ac:dyDescent="0.25"/>
    <row r="887" s="67" customFormat="1" x14ac:dyDescent="0.25"/>
    <row r="888" s="67" customFormat="1" x14ac:dyDescent="0.25"/>
    <row r="889" s="67" customFormat="1" x14ac:dyDescent="0.25"/>
    <row r="890" s="67" customFormat="1" x14ac:dyDescent="0.25"/>
    <row r="891" s="67" customFormat="1" x14ac:dyDescent="0.25"/>
    <row r="892" s="67" customFormat="1" x14ac:dyDescent="0.25"/>
    <row r="893" s="67" customFormat="1" x14ac:dyDescent="0.25"/>
    <row r="894" s="67" customFormat="1" x14ac:dyDescent="0.25"/>
    <row r="895" s="67" customFormat="1" x14ac:dyDescent="0.25"/>
    <row r="896" s="67" customFormat="1" x14ac:dyDescent="0.25"/>
    <row r="897" s="67" customFormat="1" x14ac:dyDescent="0.25"/>
    <row r="898" s="67" customFormat="1" x14ac:dyDescent="0.25"/>
    <row r="899" s="67" customFormat="1" x14ac:dyDescent="0.25"/>
    <row r="900" s="67" customFormat="1" x14ac:dyDescent="0.25"/>
    <row r="901" s="67" customFormat="1" x14ac:dyDescent="0.25"/>
    <row r="902" s="67" customFormat="1" x14ac:dyDescent="0.25"/>
    <row r="903" s="67" customFormat="1" x14ac:dyDescent="0.25"/>
    <row r="904" s="67" customFormat="1" x14ac:dyDescent="0.25"/>
    <row r="905" s="67" customFormat="1" x14ac:dyDescent="0.25"/>
    <row r="906" s="67" customFormat="1" x14ac:dyDescent="0.25"/>
    <row r="907" s="67" customFormat="1" x14ac:dyDescent="0.25"/>
    <row r="908" s="67" customFormat="1" x14ac:dyDescent="0.25"/>
    <row r="909" s="67" customFormat="1" x14ac:dyDescent="0.25"/>
    <row r="910" s="67" customFormat="1" x14ac:dyDescent="0.25"/>
    <row r="911" s="67" customFormat="1" x14ac:dyDescent="0.25"/>
    <row r="912" s="67" customFormat="1" x14ac:dyDescent="0.25"/>
    <row r="913" s="67" customFormat="1" x14ac:dyDescent="0.25"/>
    <row r="914" s="67" customFormat="1" x14ac:dyDescent="0.25"/>
    <row r="915" s="67" customFormat="1" x14ac:dyDescent="0.25"/>
    <row r="916" s="67" customFormat="1" x14ac:dyDescent="0.25"/>
    <row r="917" s="67" customFormat="1" x14ac:dyDescent="0.25"/>
    <row r="918" s="67" customFormat="1" x14ac:dyDescent="0.25"/>
    <row r="919" s="67" customFormat="1" x14ac:dyDescent="0.25"/>
    <row r="920" s="67" customFormat="1" x14ac:dyDescent="0.25"/>
    <row r="921" s="67" customFormat="1" x14ac:dyDescent="0.25"/>
    <row r="922" s="67" customFormat="1" x14ac:dyDescent="0.25"/>
    <row r="923" s="67" customFormat="1" x14ac:dyDescent="0.25"/>
    <row r="924" s="67" customFormat="1" x14ac:dyDescent="0.25"/>
    <row r="925" s="67" customFormat="1" x14ac:dyDescent="0.25"/>
    <row r="926" s="67" customFormat="1" x14ac:dyDescent="0.25"/>
    <row r="927" s="67" customFormat="1" x14ac:dyDescent="0.25"/>
    <row r="928" s="67" customFormat="1" x14ac:dyDescent="0.25"/>
    <row r="929" s="67" customFormat="1" x14ac:dyDescent="0.25"/>
    <row r="930" s="67" customFormat="1" x14ac:dyDescent="0.25"/>
    <row r="931" s="67" customFormat="1" x14ac:dyDescent="0.25"/>
    <row r="932" s="67" customFormat="1" x14ac:dyDescent="0.25"/>
    <row r="933" s="67" customFormat="1" x14ac:dyDescent="0.25"/>
    <row r="934" s="67" customFormat="1" x14ac:dyDescent="0.25"/>
    <row r="935" s="67" customFormat="1" x14ac:dyDescent="0.25"/>
    <row r="936" s="67" customFormat="1" x14ac:dyDescent="0.25"/>
    <row r="937" s="67" customFormat="1" x14ac:dyDescent="0.25"/>
    <row r="938" s="67" customFormat="1" x14ac:dyDescent="0.25"/>
    <row r="939" s="67" customFormat="1" x14ac:dyDescent="0.25"/>
    <row r="940" s="67" customFormat="1" x14ac:dyDescent="0.25"/>
    <row r="941" s="67" customFormat="1" x14ac:dyDescent="0.25"/>
    <row r="942" s="67" customFormat="1" x14ac:dyDescent="0.25"/>
    <row r="943" s="67" customFormat="1" x14ac:dyDescent="0.25"/>
    <row r="944" s="67" customFormat="1" x14ac:dyDescent="0.25"/>
    <row r="945" s="67" customFormat="1" x14ac:dyDescent="0.25"/>
    <row r="946" s="67" customFormat="1" x14ac:dyDescent="0.25"/>
    <row r="947" s="67" customFormat="1" x14ac:dyDescent="0.25"/>
    <row r="948" s="67" customFormat="1" x14ac:dyDescent="0.25"/>
    <row r="949" s="67" customFormat="1" x14ac:dyDescent="0.25"/>
    <row r="950" s="67" customFormat="1" x14ac:dyDescent="0.25"/>
    <row r="951" s="67" customFormat="1" x14ac:dyDescent="0.25"/>
    <row r="952" s="67" customFormat="1" x14ac:dyDescent="0.25"/>
    <row r="953" s="67" customFormat="1" x14ac:dyDescent="0.25"/>
    <row r="954" s="67" customFormat="1" x14ac:dyDescent="0.25"/>
    <row r="955" s="67" customFormat="1" x14ac:dyDescent="0.25"/>
    <row r="956" s="67" customFormat="1" x14ac:dyDescent="0.25"/>
    <row r="957" s="67" customFormat="1" x14ac:dyDescent="0.25"/>
    <row r="958" s="67" customFormat="1" x14ac:dyDescent="0.25"/>
    <row r="959" s="67" customFormat="1" x14ac:dyDescent="0.25"/>
    <row r="960" s="67" customFormat="1" x14ac:dyDescent="0.25"/>
    <row r="961" s="67" customFormat="1" x14ac:dyDescent="0.25"/>
    <row r="962" s="67" customFormat="1" x14ac:dyDescent="0.25"/>
    <row r="963" s="67" customFormat="1" x14ac:dyDescent="0.25"/>
    <row r="964" s="67" customFormat="1" x14ac:dyDescent="0.25"/>
    <row r="965" s="67" customFormat="1" x14ac:dyDescent="0.25"/>
    <row r="966" s="67" customFormat="1" x14ac:dyDescent="0.25"/>
    <row r="967" s="67" customFormat="1" x14ac:dyDescent="0.25"/>
    <row r="968" s="67" customFormat="1" x14ac:dyDescent="0.25"/>
    <row r="969" s="67" customFormat="1" x14ac:dyDescent="0.25"/>
    <row r="970" s="67" customFormat="1" x14ac:dyDescent="0.25"/>
    <row r="971" s="67" customFormat="1" x14ac:dyDescent="0.25"/>
    <row r="972" s="67" customFormat="1" x14ac:dyDescent="0.25"/>
    <row r="973" s="67" customFormat="1" x14ac:dyDescent="0.25"/>
    <row r="974" s="67" customFormat="1" x14ac:dyDescent="0.25"/>
    <row r="975" s="67" customFormat="1" x14ac:dyDescent="0.25"/>
    <row r="976" s="67" customFormat="1" x14ac:dyDescent="0.25"/>
    <row r="977" s="67" customFormat="1" x14ac:dyDescent="0.25"/>
    <row r="978" s="67" customFormat="1" x14ac:dyDescent="0.25"/>
    <row r="979" s="67" customFormat="1" x14ac:dyDescent="0.25"/>
    <row r="980" s="67" customFormat="1" x14ac:dyDescent="0.25"/>
    <row r="981" s="67" customFormat="1" x14ac:dyDescent="0.25"/>
    <row r="982" s="67" customFormat="1" x14ac:dyDescent="0.25"/>
    <row r="983" s="67" customFormat="1" x14ac:dyDescent="0.25"/>
    <row r="984" s="67" customFormat="1" x14ac:dyDescent="0.25"/>
    <row r="985" s="67" customFormat="1" x14ac:dyDescent="0.25"/>
    <row r="986" s="67" customFormat="1" x14ac:dyDescent="0.25"/>
    <row r="987" s="67" customFormat="1" x14ac:dyDescent="0.25"/>
    <row r="988" s="67" customFormat="1" x14ac:dyDescent="0.25"/>
    <row r="989" s="67" customFormat="1" x14ac:dyDescent="0.25"/>
    <row r="990" s="67" customFormat="1" x14ac:dyDescent="0.25"/>
    <row r="991" s="67" customFormat="1" x14ac:dyDescent="0.25"/>
    <row r="992" s="67" customFormat="1" x14ac:dyDescent="0.25"/>
    <row r="993" s="67" customFormat="1" x14ac:dyDescent="0.25"/>
    <row r="994" s="67" customFormat="1" x14ac:dyDescent="0.25"/>
    <row r="995" s="67" customFormat="1" x14ac:dyDescent="0.25"/>
    <row r="996" s="67" customFormat="1" x14ac:dyDescent="0.25"/>
    <row r="997" s="67" customFormat="1" x14ac:dyDescent="0.25"/>
    <row r="998" s="67" customFormat="1" x14ac:dyDescent="0.25"/>
    <row r="999" s="67" customFormat="1" x14ac:dyDescent="0.25"/>
    <row r="1000" s="67" customFormat="1" x14ac:dyDescent="0.25"/>
    <row r="1001" s="67" customFormat="1" x14ac:dyDescent="0.25"/>
    <row r="1002" s="67" customFormat="1" x14ac:dyDescent="0.25"/>
    <row r="1003" s="67" customFormat="1" x14ac:dyDescent="0.25"/>
    <row r="1004" s="67" customFormat="1" x14ac:dyDescent="0.25"/>
    <row r="1005" s="67" customFormat="1" x14ac:dyDescent="0.25"/>
    <row r="1006" s="67" customFormat="1" x14ac:dyDescent="0.25"/>
    <row r="1007" s="67" customFormat="1" x14ac:dyDescent="0.25"/>
    <row r="1008" s="67" customFormat="1" x14ac:dyDescent="0.25"/>
    <row r="1009" s="67" customFormat="1" x14ac:dyDescent="0.25"/>
    <row r="1010" s="67" customFormat="1" x14ac:dyDescent="0.25"/>
    <row r="1011" s="67" customFormat="1" x14ac:dyDescent="0.25"/>
    <row r="1012" s="67" customFormat="1" x14ac:dyDescent="0.25"/>
    <row r="1013" s="67" customFormat="1" x14ac:dyDescent="0.25"/>
    <row r="1014" s="67" customFormat="1" x14ac:dyDescent="0.25"/>
    <row r="1015" s="67" customFormat="1" x14ac:dyDescent="0.25"/>
    <row r="1016" s="67" customFormat="1" x14ac:dyDescent="0.25"/>
    <row r="1017" s="67" customFormat="1" x14ac:dyDescent="0.25"/>
    <row r="1018" s="67" customFormat="1" x14ac:dyDescent="0.25"/>
    <row r="1019" s="67" customFormat="1" x14ac:dyDescent="0.25"/>
    <row r="1020" s="67" customFormat="1" x14ac:dyDescent="0.25"/>
    <row r="1021" s="67" customFormat="1" x14ac:dyDescent="0.25"/>
    <row r="1022" s="67" customFormat="1" x14ac:dyDescent="0.25"/>
    <row r="1023" s="67" customFormat="1" x14ac:dyDescent="0.25"/>
    <row r="1024" s="67" customFormat="1" x14ac:dyDescent="0.25"/>
    <row r="1025" s="67" customFormat="1" x14ac:dyDescent="0.25"/>
    <row r="1026" s="67" customFormat="1" x14ac:dyDescent="0.25"/>
    <row r="1027" s="67" customFormat="1" x14ac:dyDescent="0.25"/>
    <row r="1028" s="67" customFormat="1" x14ac:dyDescent="0.25"/>
    <row r="1029" s="67" customFormat="1" x14ac:dyDescent="0.25"/>
    <row r="1030" s="67" customFormat="1" x14ac:dyDescent="0.25"/>
    <row r="1031" s="67" customFormat="1" x14ac:dyDescent="0.25"/>
    <row r="1032" s="67" customFormat="1" x14ac:dyDescent="0.25"/>
    <row r="1033" s="67" customFormat="1" x14ac:dyDescent="0.25"/>
    <row r="1034" s="67" customFormat="1" x14ac:dyDescent="0.25"/>
    <row r="1035" s="67" customFormat="1" x14ac:dyDescent="0.25"/>
    <row r="1036" s="67" customFormat="1" x14ac:dyDescent="0.25"/>
    <row r="1037" s="67" customFormat="1" x14ac:dyDescent="0.25"/>
    <row r="1038" s="67" customFormat="1" x14ac:dyDescent="0.25"/>
    <row r="1039" s="67" customFormat="1" x14ac:dyDescent="0.25"/>
    <row r="1040" s="67" customFormat="1" x14ac:dyDescent="0.25"/>
    <row r="1041" s="67" customFormat="1" x14ac:dyDescent="0.25"/>
    <row r="1042" s="67" customFormat="1" x14ac:dyDescent="0.25"/>
    <row r="1043" s="67" customFormat="1" x14ac:dyDescent="0.25"/>
    <row r="1044" s="67" customFormat="1" x14ac:dyDescent="0.25"/>
    <row r="1045" s="67" customFormat="1" x14ac:dyDescent="0.25"/>
    <row r="1046" s="67" customFormat="1" x14ac:dyDescent="0.25"/>
    <row r="1047" s="67" customFormat="1" x14ac:dyDescent="0.25"/>
    <row r="1048" s="67" customFormat="1" x14ac:dyDescent="0.25"/>
    <row r="1049" s="67" customFormat="1" x14ac:dyDescent="0.25"/>
    <row r="1050" s="67" customFormat="1" x14ac:dyDescent="0.25"/>
    <row r="1051" s="67" customFormat="1" x14ac:dyDescent="0.25"/>
    <row r="1052" s="67" customFormat="1" x14ac:dyDescent="0.25"/>
    <row r="1053" s="67" customFormat="1" x14ac:dyDescent="0.25"/>
    <row r="1054" s="67" customFormat="1" x14ac:dyDescent="0.25"/>
    <row r="1055" s="67" customFormat="1" x14ac:dyDescent="0.25"/>
    <row r="1056" s="67" customFormat="1" x14ac:dyDescent="0.25"/>
    <row r="1057" s="67" customFormat="1" x14ac:dyDescent="0.25"/>
    <row r="1058" s="67" customFormat="1" x14ac:dyDescent="0.25"/>
    <row r="1059" s="67" customFormat="1" x14ac:dyDescent="0.25"/>
    <row r="1060" s="67" customFormat="1" x14ac:dyDescent="0.25"/>
    <row r="1061" s="67" customFormat="1" x14ac:dyDescent="0.25"/>
    <row r="1062" s="67" customFormat="1" x14ac:dyDescent="0.25"/>
    <row r="1063" s="67" customFormat="1" x14ac:dyDescent="0.25"/>
    <row r="1064" s="67" customFormat="1" x14ac:dyDescent="0.25"/>
    <row r="1065" s="67" customFormat="1" x14ac:dyDescent="0.25"/>
    <row r="1066" s="67" customFormat="1" x14ac:dyDescent="0.25"/>
    <row r="1067" s="67" customFormat="1" x14ac:dyDescent="0.25"/>
    <row r="1068" s="67" customFormat="1" x14ac:dyDescent="0.25"/>
    <row r="1069" s="67" customFormat="1" x14ac:dyDescent="0.25"/>
    <row r="1070" s="67" customFormat="1" x14ac:dyDescent="0.25"/>
    <row r="1071" s="67" customFormat="1" x14ac:dyDescent="0.25"/>
    <row r="1072" s="67" customFormat="1" x14ac:dyDescent="0.25"/>
    <row r="1073" s="67" customFormat="1" x14ac:dyDescent="0.25"/>
    <row r="1074" s="67" customFormat="1" x14ac:dyDescent="0.25"/>
    <row r="1075" s="67" customFormat="1" x14ac:dyDescent="0.25"/>
    <row r="1076" s="67" customFormat="1" x14ac:dyDescent="0.25"/>
    <row r="1077" s="67" customFormat="1" x14ac:dyDescent="0.25"/>
    <row r="1078" s="67" customFormat="1" x14ac:dyDescent="0.25"/>
    <row r="1079" s="67" customFormat="1" x14ac:dyDescent="0.25"/>
    <row r="1080" s="67" customFormat="1" x14ac:dyDescent="0.25"/>
    <row r="1081" s="67" customFormat="1" x14ac:dyDescent="0.25"/>
    <row r="1082" s="67" customFormat="1" x14ac:dyDescent="0.25"/>
    <row r="1083" s="67" customFormat="1" x14ac:dyDescent="0.25"/>
    <row r="1084" s="67" customFormat="1" x14ac:dyDescent="0.25"/>
    <row r="1085" s="67" customFormat="1" x14ac:dyDescent="0.25"/>
    <row r="1086" s="67" customFormat="1" x14ac:dyDescent="0.25"/>
    <row r="1087" s="67" customFormat="1" x14ac:dyDescent="0.25"/>
    <row r="1088" s="67" customFormat="1" x14ac:dyDescent="0.25"/>
    <row r="1089" s="67" customFormat="1" x14ac:dyDescent="0.25"/>
    <row r="1090" s="67" customFormat="1" x14ac:dyDescent="0.25"/>
    <row r="1091" s="67" customFormat="1" x14ac:dyDescent="0.25"/>
    <row r="1092" s="67" customFormat="1" x14ac:dyDescent="0.25"/>
    <row r="1093" s="67" customFormat="1" x14ac:dyDescent="0.25"/>
    <row r="1094" s="67" customFormat="1" x14ac:dyDescent="0.25"/>
    <row r="1095" s="67" customFormat="1" x14ac:dyDescent="0.25"/>
    <row r="1096" s="67" customFormat="1" x14ac:dyDescent="0.25"/>
    <row r="1097" s="67" customFormat="1" x14ac:dyDescent="0.25"/>
    <row r="1098" s="67" customFormat="1" x14ac:dyDescent="0.25"/>
    <row r="1099" s="67" customFormat="1" x14ac:dyDescent="0.25"/>
    <row r="1100" s="67" customFormat="1" x14ac:dyDescent="0.25"/>
    <row r="1101" s="67" customFormat="1" x14ac:dyDescent="0.25"/>
    <row r="1102" s="67" customFormat="1" x14ac:dyDescent="0.25"/>
    <row r="1103" s="67" customFormat="1" x14ac:dyDescent="0.25"/>
    <row r="1104" s="67" customFormat="1" x14ac:dyDescent="0.25"/>
    <row r="1105" s="67" customFormat="1" x14ac:dyDescent="0.25"/>
    <row r="1106" s="67" customFormat="1" x14ac:dyDescent="0.25"/>
    <row r="1107" s="67" customFormat="1" x14ac:dyDescent="0.25"/>
    <row r="1108" s="67" customFormat="1" x14ac:dyDescent="0.25"/>
    <row r="1109" s="67" customFormat="1" x14ac:dyDescent="0.25"/>
    <row r="1110" s="67" customFormat="1" x14ac:dyDescent="0.25"/>
    <row r="1111" s="67" customFormat="1" x14ac:dyDescent="0.25"/>
    <row r="1112" s="67" customFormat="1" x14ac:dyDescent="0.25"/>
    <row r="1113" s="67" customFormat="1" x14ac:dyDescent="0.25"/>
    <row r="1114" s="67" customFormat="1" x14ac:dyDescent="0.25"/>
    <row r="1115" s="67" customFormat="1" x14ac:dyDescent="0.25"/>
    <row r="1116" s="67" customFormat="1" x14ac:dyDescent="0.25"/>
    <row r="1117" s="67" customFormat="1" x14ac:dyDescent="0.25"/>
    <row r="1118" s="67" customFormat="1" x14ac:dyDescent="0.25"/>
    <row r="1119" s="67" customFormat="1" x14ac:dyDescent="0.25"/>
    <row r="1120" s="67" customFormat="1" x14ac:dyDescent="0.25"/>
    <row r="1121" s="67" customFormat="1" x14ac:dyDescent="0.25"/>
    <row r="1122" s="67" customFormat="1" x14ac:dyDescent="0.25"/>
    <row r="1123" s="67" customFormat="1" x14ac:dyDescent="0.25"/>
    <row r="1124" s="67" customFormat="1" x14ac:dyDescent="0.25"/>
    <row r="1125" s="67" customFormat="1" x14ac:dyDescent="0.25"/>
    <row r="1126" s="67" customFormat="1" x14ac:dyDescent="0.25"/>
    <row r="1127" s="67" customFormat="1" x14ac:dyDescent="0.25"/>
    <row r="1128" s="67" customFormat="1" x14ac:dyDescent="0.25"/>
    <row r="1129" s="67" customFormat="1" x14ac:dyDescent="0.25"/>
    <row r="1130" s="67" customFormat="1" x14ac:dyDescent="0.25"/>
    <row r="1131" s="67" customFormat="1" x14ac:dyDescent="0.25"/>
    <row r="1132" s="67" customFormat="1" x14ac:dyDescent="0.25"/>
    <row r="1133" s="67" customFormat="1" x14ac:dyDescent="0.25"/>
    <row r="1134" s="67" customFormat="1" x14ac:dyDescent="0.25"/>
    <row r="1135" s="67" customFormat="1" x14ac:dyDescent="0.25"/>
    <row r="1136" s="67" customFormat="1" x14ac:dyDescent="0.25"/>
    <row r="1137" s="67" customFormat="1" x14ac:dyDescent="0.25"/>
    <row r="1138" s="67" customFormat="1" x14ac:dyDescent="0.25"/>
    <row r="1139" s="67" customFormat="1" x14ac:dyDescent="0.25"/>
    <row r="1140" s="67" customFormat="1" x14ac:dyDescent="0.25"/>
    <row r="1141" s="67" customFormat="1" x14ac:dyDescent="0.25"/>
    <row r="1142" s="67" customFormat="1" x14ac:dyDescent="0.25"/>
    <row r="1143" s="67" customFormat="1" x14ac:dyDescent="0.25"/>
    <row r="1144" s="67" customFormat="1" x14ac:dyDescent="0.25"/>
    <row r="1145" s="67" customFormat="1" x14ac:dyDescent="0.25"/>
    <row r="1146" s="67" customFormat="1" x14ac:dyDescent="0.25"/>
    <row r="1147" s="67" customFormat="1" x14ac:dyDescent="0.25"/>
    <row r="1148" s="67" customFormat="1" x14ac:dyDescent="0.25"/>
    <row r="1149" s="67" customFormat="1" x14ac:dyDescent="0.25"/>
    <row r="1150" s="67" customFormat="1" x14ac:dyDescent="0.25"/>
    <row r="1151" s="67" customFormat="1" x14ac:dyDescent="0.25"/>
    <row r="1152" s="67" customFormat="1" x14ac:dyDescent="0.25"/>
    <row r="1153" s="67" customFormat="1" x14ac:dyDescent="0.25"/>
    <row r="1154" s="67" customFormat="1" x14ac:dyDescent="0.25"/>
    <row r="1155" s="67" customFormat="1" x14ac:dyDescent="0.25"/>
    <row r="1156" s="67" customFormat="1" x14ac:dyDescent="0.25"/>
    <row r="1157" s="67" customFormat="1" x14ac:dyDescent="0.25"/>
    <row r="1158" s="67" customFormat="1" x14ac:dyDescent="0.25"/>
    <row r="1159" s="67" customFormat="1" x14ac:dyDescent="0.25"/>
    <row r="1160" s="67" customFormat="1" x14ac:dyDescent="0.25"/>
    <row r="1161" s="67" customFormat="1" x14ac:dyDescent="0.25"/>
    <row r="1162" s="67" customFormat="1" x14ac:dyDescent="0.25"/>
    <row r="1163" s="67" customFormat="1" x14ac:dyDescent="0.25"/>
    <row r="1164" s="67" customFormat="1" x14ac:dyDescent="0.25"/>
    <row r="1165" s="67" customFormat="1" x14ac:dyDescent="0.25"/>
    <row r="1166" s="67" customFormat="1" x14ac:dyDescent="0.25"/>
    <row r="1167" s="67" customFormat="1" x14ac:dyDescent="0.25"/>
    <row r="1168" s="67" customFormat="1" x14ac:dyDescent="0.25"/>
    <row r="1169" s="67" customFormat="1" x14ac:dyDescent="0.25"/>
    <row r="1170" s="67" customFormat="1" x14ac:dyDescent="0.25"/>
    <row r="1171" s="67" customFormat="1" x14ac:dyDescent="0.25"/>
    <row r="1172" s="67" customFormat="1" x14ac:dyDescent="0.25"/>
    <row r="1173" s="67" customFormat="1" x14ac:dyDescent="0.25"/>
    <row r="1174" s="67" customFormat="1" x14ac:dyDescent="0.25"/>
    <row r="1175" s="67" customFormat="1" x14ac:dyDescent="0.25"/>
    <row r="1176" s="67" customFormat="1" x14ac:dyDescent="0.25"/>
    <row r="1177" s="67" customFormat="1" x14ac:dyDescent="0.25"/>
    <row r="1178" s="67" customFormat="1" x14ac:dyDescent="0.25"/>
    <row r="1179" s="67" customFormat="1" x14ac:dyDescent="0.25"/>
    <row r="1180" s="67" customFormat="1" x14ac:dyDescent="0.25"/>
    <row r="1181" s="67" customFormat="1" x14ac:dyDescent="0.25"/>
    <row r="1182" s="67" customFormat="1" x14ac:dyDescent="0.25"/>
    <row r="1183" s="67" customFormat="1" x14ac:dyDescent="0.25"/>
    <row r="1184" s="67" customFormat="1" x14ac:dyDescent="0.25"/>
    <row r="1185" s="67" customFormat="1" x14ac:dyDescent="0.25"/>
    <row r="1186" s="67" customFormat="1" x14ac:dyDescent="0.25"/>
    <row r="1187" s="67" customFormat="1" x14ac:dyDescent="0.25"/>
    <row r="1188" s="67" customFormat="1" x14ac:dyDescent="0.25"/>
    <row r="1189" s="67" customFormat="1" x14ac:dyDescent="0.25"/>
    <row r="1190" s="67" customFormat="1" x14ac:dyDescent="0.25"/>
    <row r="1191" s="67" customFormat="1" x14ac:dyDescent="0.25"/>
    <row r="1192" s="67" customFormat="1" x14ac:dyDescent="0.25"/>
    <row r="1193" s="67" customFormat="1" x14ac:dyDescent="0.25"/>
    <row r="1194" s="67" customFormat="1" x14ac:dyDescent="0.25"/>
    <row r="1195" s="67" customFormat="1" x14ac:dyDescent="0.25"/>
    <row r="1196" s="67" customFormat="1" x14ac:dyDescent="0.25"/>
    <row r="1197" s="67" customFormat="1" x14ac:dyDescent="0.25"/>
    <row r="1198" s="67" customFormat="1" x14ac:dyDescent="0.25"/>
    <row r="1199" s="67" customFormat="1" x14ac:dyDescent="0.25"/>
    <row r="1200" s="67" customFormat="1" x14ac:dyDescent="0.25"/>
    <row r="1201" s="67" customFormat="1" x14ac:dyDescent="0.25"/>
    <row r="1202" s="67" customFormat="1" x14ac:dyDescent="0.25"/>
    <row r="1203" s="67" customFormat="1" x14ac:dyDescent="0.25"/>
    <row r="1204" s="67" customFormat="1" x14ac:dyDescent="0.25"/>
    <row r="1205" s="67" customFormat="1" x14ac:dyDescent="0.25"/>
    <row r="1206" s="67" customFormat="1" x14ac:dyDescent="0.25"/>
    <row r="1207" s="67" customFormat="1" x14ac:dyDescent="0.25"/>
    <row r="1208" s="67" customFormat="1" x14ac:dyDescent="0.25"/>
    <row r="1209" s="67" customFormat="1" x14ac:dyDescent="0.25"/>
    <row r="1210" s="67" customFormat="1" x14ac:dyDescent="0.25"/>
    <row r="1211" s="67" customFormat="1" x14ac:dyDescent="0.25"/>
    <row r="1212" s="67" customFormat="1" x14ac:dyDescent="0.25"/>
    <row r="1213" s="67" customFormat="1" x14ac:dyDescent="0.25"/>
    <row r="1214" s="67" customFormat="1" x14ac:dyDescent="0.25"/>
    <row r="1215" s="67" customFormat="1" x14ac:dyDescent="0.25"/>
    <row r="1216" s="67" customFormat="1" x14ac:dyDescent="0.25"/>
    <row r="1217" s="67" customFormat="1" x14ac:dyDescent="0.25"/>
    <row r="1218" s="67" customFormat="1" x14ac:dyDescent="0.25"/>
    <row r="1219" s="67" customFormat="1" x14ac:dyDescent="0.25"/>
    <row r="1220" s="67" customFormat="1" x14ac:dyDescent="0.25"/>
    <row r="1221" s="67" customFormat="1" x14ac:dyDescent="0.25"/>
    <row r="1222" s="67" customFormat="1" x14ac:dyDescent="0.25"/>
    <row r="1223" s="67" customFormat="1" x14ac:dyDescent="0.25"/>
    <row r="1224" s="67" customFormat="1" x14ac:dyDescent="0.25"/>
    <row r="1225" s="67" customFormat="1" x14ac:dyDescent="0.25"/>
    <row r="1226" s="67" customFormat="1" x14ac:dyDescent="0.25"/>
    <row r="1227" s="67" customFormat="1" x14ac:dyDescent="0.25"/>
    <row r="1228" s="67" customFormat="1" x14ac:dyDescent="0.25"/>
    <row r="1229" s="67" customFormat="1" x14ac:dyDescent="0.25"/>
    <row r="1230" s="67" customFormat="1" x14ac:dyDescent="0.25"/>
    <row r="1231" s="67" customFormat="1" x14ac:dyDescent="0.25"/>
    <row r="1232" s="67" customFormat="1" x14ac:dyDescent="0.25"/>
    <row r="1233" s="67" customFormat="1" x14ac:dyDescent="0.25"/>
    <row r="1234" s="67" customFormat="1" x14ac:dyDescent="0.25"/>
    <row r="1235" s="67" customFormat="1" x14ac:dyDescent="0.25"/>
    <row r="1236" s="67" customFormat="1" x14ac:dyDescent="0.25"/>
    <row r="1237" s="67" customFormat="1" x14ac:dyDescent="0.25"/>
    <row r="1238" s="67" customFormat="1" x14ac:dyDescent="0.25"/>
    <row r="1239" s="67" customFormat="1" x14ac:dyDescent="0.25"/>
    <row r="1240" s="67" customFormat="1" x14ac:dyDescent="0.25"/>
    <row r="1241" s="67" customFormat="1" x14ac:dyDescent="0.25"/>
    <row r="1242" s="67" customFormat="1" x14ac:dyDescent="0.25"/>
    <row r="1243" s="67" customFormat="1" x14ac:dyDescent="0.25"/>
    <row r="1244" s="67" customFormat="1" x14ac:dyDescent="0.25"/>
    <row r="1245" s="67" customFormat="1" x14ac:dyDescent="0.25"/>
    <row r="1246" s="67" customFormat="1" x14ac:dyDescent="0.25"/>
    <row r="1247" s="67" customFormat="1" x14ac:dyDescent="0.25"/>
    <row r="1248" s="67" customFormat="1" x14ac:dyDescent="0.25"/>
    <row r="1249" s="67" customFormat="1" x14ac:dyDescent="0.25"/>
    <row r="1250" s="67" customFormat="1" x14ac:dyDescent="0.25"/>
    <row r="1251" s="67" customFormat="1" x14ac:dyDescent="0.25"/>
    <row r="1252" s="67" customFormat="1" x14ac:dyDescent="0.25"/>
    <row r="1253" s="67" customFormat="1" x14ac:dyDescent="0.25"/>
    <row r="1254" s="67" customFormat="1" x14ac:dyDescent="0.25"/>
    <row r="1255" s="67" customFormat="1" x14ac:dyDescent="0.25"/>
    <row r="1256" s="67" customFormat="1" x14ac:dyDescent="0.25"/>
    <row r="1257" s="67" customFormat="1" x14ac:dyDescent="0.25"/>
    <row r="1258" s="67" customFormat="1" x14ac:dyDescent="0.25"/>
    <row r="1259" s="67" customFormat="1" x14ac:dyDescent="0.25"/>
    <row r="1260" s="67" customFormat="1" x14ac:dyDescent="0.25"/>
    <row r="1261" s="67" customFormat="1" x14ac:dyDescent="0.25"/>
    <row r="1262" s="67" customFormat="1" x14ac:dyDescent="0.25"/>
    <row r="1263" s="67" customFormat="1" x14ac:dyDescent="0.25"/>
    <row r="1264" s="67" customFormat="1" x14ac:dyDescent="0.25"/>
    <row r="1265" s="67" customFormat="1" x14ac:dyDescent="0.25"/>
    <row r="1266" s="67" customFormat="1" x14ac:dyDescent="0.25"/>
    <row r="1267" s="67" customFormat="1" x14ac:dyDescent="0.25"/>
    <row r="1268" s="67" customFormat="1" x14ac:dyDescent="0.25"/>
    <row r="1269" s="67" customFormat="1" x14ac:dyDescent="0.25"/>
    <row r="1270" s="67" customFormat="1" x14ac:dyDescent="0.25"/>
    <row r="1271" s="67" customFormat="1" x14ac:dyDescent="0.25"/>
    <row r="1272" s="67" customFormat="1" x14ac:dyDescent="0.25"/>
    <row r="1273" s="67" customFormat="1" x14ac:dyDescent="0.25"/>
    <row r="1274" s="67" customFormat="1" x14ac:dyDescent="0.25"/>
    <row r="1275" s="67" customFormat="1" x14ac:dyDescent="0.25"/>
    <row r="1276" s="67" customFormat="1" x14ac:dyDescent="0.25"/>
    <row r="1277" s="67" customFormat="1" x14ac:dyDescent="0.25"/>
    <row r="1278" s="67" customFormat="1" x14ac:dyDescent="0.25"/>
    <row r="1279" s="67" customFormat="1" x14ac:dyDescent="0.25"/>
    <row r="1280" s="67" customFormat="1" x14ac:dyDescent="0.25"/>
    <row r="1281" s="67" customFormat="1" x14ac:dyDescent="0.25"/>
    <row r="1282" s="67" customFormat="1" x14ac:dyDescent="0.25"/>
    <row r="1283" s="67" customFormat="1" x14ac:dyDescent="0.25"/>
    <row r="1284" s="67" customFormat="1" x14ac:dyDescent="0.25"/>
    <row r="1285" s="67" customFormat="1" x14ac:dyDescent="0.25"/>
    <row r="1286" s="67" customFormat="1" x14ac:dyDescent="0.25"/>
    <row r="1287" s="67" customFormat="1" x14ac:dyDescent="0.25"/>
    <row r="1288" s="67" customFormat="1" x14ac:dyDescent="0.25"/>
    <row r="1289" s="67" customFormat="1" x14ac:dyDescent="0.25"/>
    <row r="1290" s="67" customFormat="1" x14ac:dyDescent="0.25"/>
    <row r="1291" s="67" customFormat="1" x14ac:dyDescent="0.25"/>
    <row r="1292" s="67" customFormat="1" x14ac:dyDescent="0.25"/>
    <row r="1293" s="67" customFormat="1" x14ac:dyDescent="0.25"/>
    <row r="1294" s="67" customFormat="1" x14ac:dyDescent="0.25"/>
    <row r="1295" s="67" customFormat="1" x14ac:dyDescent="0.25"/>
    <row r="1296" s="67" customFormat="1" x14ac:dyDescent="0.25"/>
    <row r="1297" s="67" customFormat="1" x14ac:dyDescent="0.25"/>
    <row r="1298" s="67" customFormat="1" x14ac:dyDescent="0.25"/>
    <row r="1299" s="67" customFormat="1" x14ac:dyDescent="0.25"/>
    <row r="1300" s="67" customFormat="1" x14ac:dyDescent="0.25"/>
    <row r="1301" s="67" customFormat="1" x14ac:dyDescent="0.25"/>
    <row r="1302" s="67" customFormat="1" x14ac:dyDescent="0.25"/>
    <row r="1303" s="67" customFormat="1" x14ac:dyDescent="0.25"/>
    <row r="1304" s="67" customFormat="1" x14ac:dyDescent="0.25"/>
    <row r="1305" s="67" customFormat="1" x14ac:dyDescent="0.25"/>
    <row r="1306" s="67" customFormat="1" x14ac:dyDescent="0.25"/>
    <row r="1307" s="67" customFormat="1" x14ac:dyDescent="0.25"/>
    <row r="1308" s="67" customFormat="1" x14ac:dyDescent="0.25"/>
    <row r="1309" s="67" customFormat="1" x14ac:dyDescent="0.25"/>
    <row r="1310" s="67" customFormat="1" x14ac:dyDescent="0.25"/>
    <row r="1311" s="67" customFormat="1" x14ac:dyDescent="0.25"/>
    <row r="1312" s="67" customFormat="1" x14ac:dyDescent="0.25"/>
    <row r="1313" s="67" customFormat="1" x14ac:dyDescent="0.25"/>
    <row r="1314" s="67" customFormat="1" x14ac:dyDescent="0.25"/>
    <row r="1315" s="67" customFormat="1" x14ac:dyDescent="0.25"/>
    <row r="1316" s="67" customFormat="1" x14ac:dyDescent="0.25"/>
    <row r="1317" s="67" customFormat="1" x14ac:dyDescent="0.25"/>
    <row r="1318" s="67" customFormat="1" x14ac:dyDescent="0.25"/>
    <row r="1319" s="67" customFormat="1" x14ac:dyDescent="0.25"/>
    <row r="1320" s="67" customFormat="1" x14ac:dyDescent="0.25"/>
    <row r="1321" s="67" customFormat="1" x14ac:dyDescent="0.25"/>
    <row r="1322" s="67" customFormat="1" x14ac:dyDescent="0.25"/>
    <row r="1323" s="67" customFormat="1" x14ac:dyDescent="0.25"/>
    <row r="1324" s="67" customFormat="1" x14ac:dyDescent="0.25"/>
    <row r="1325" s="67" customFormat="1" x14ac:dyDescent="0.25"/>
    <row r="1326" s="67" customFormat="1" x14ac:dyDescent="0.25"/>
    <row r="1327" s="67" customFormat="1" x14ac:dyDescent="0.25"/>
    <row r="1328" s="67" customFormat="1" x14ac:dyDescent="0.25"/>
    <row r="1329" s="67" customFormat="1" x14ac:dyDescent="0.25"/>
    <row r="1330" s="67" customFormat="1" x14ac:dyDescent="0.25"/>
    <row r="1331" s="67" customFormat="1" x14ac:dyDescent="0.25"/>
    <row r="1332" s="67" customFormat="1" x14ac:dyDescent="0.25"/>
    <row r="1333" s="67" customFormat="1" x14ac:dyDescent="0.25"/>
    <row r="1334" s="67" customFormat="1" x14ac:dyDescent="0.25"/>
    <row r="1335" s="67" customFormat="1" x14ac:dyDescent="0.25"/>
    <row r="1336" s="67" customFormat="1" x14ac:dyDescent="0.25"/>
    <row r="1337" s="67" customFormat="1" x14ac:dyDescent="0.25"/>
    <row r="1338" s="67" customFormat="1" x14ac:dyDescent="0.25"/>
    <row r="1339" s="67" customFormat="1" x14ac:dyDescent="0.25"/>
    <row r="1340" s="67" customFormat="1" x14ac:dyDescent="0.25"/>
    <row r="1341" s="67" customFormat="1" x14ac:dyDescent="0.25"/>
    <row r="1342" s="67" customFormat="1" x14ac:dyDescent="0.25"/>
    <row r="1343" s="67" customFormat="1" x14ac:dyDescent="0.25"/>
    <row r="1344" s="67" customFormat="1" x14ac:dyDescent="0.25"/>
    <row r="1345" s="67" customFormat="1" x14ac:dyDescent="0.25"/>
    <row r="1346" s="67" customFormat="1" x14ac:dyDescent="0.25"/>
    <row r="1347" s="67" customFormat="1" x14ac:dyDescent="0.25"/>
    <row r="1348" s="67" customFormat="1" x14ac:dyDescent="0.25"/>
    <row r="1349" s="67" customFormat="1" x14ac:dyDescent="0.25"/>
    <row r="1350" s="67" customFormat="1" x14ac:dyDescent="0.25"/>
    <row r="1351" s="67" customFormat="1" x14ac:dyDescent="0.25"/>
    <row r="1352" s="67" customFormat="1" x14ac:dyDescent="0.25"/>
    <row r="1353" s="67" customFormat="1" x14ac:dyDescent="0.25"/>
    <row r="1354" s="67" customFormat="1" x14ac:dyDescent="0.25"/>
    <row r="1355" s="67" customFormat="1" x14ac:dyDescent="0.25"/>
    <row r="1356" s="67" customFormat="1" x14ac:dyDescent="0.25"/>
    <row r="1357" s="67" customFormat="1" x14ac:dyDescent="0.25"/>
    <row r="1358" s="67" customFormat="1" x14ac:dyDescent="0.25"/>
    <row r="1359" s="67" customFormat="1" x14ac:dyDescent="0.25"/>
    <row r="1360" s="67" customFormat="1" x14ac:dyDescent="0.25"/>
    <row r="1361" s="67" customFormat="1" x14ac:dyDescent="0.25"/>
    <row r="1362" s="67" customFormat="1" x14ac:dyDescent="0.25"/>
    <row r="1363" s="67" customFormat="1" x14ac:dyDescent="0.25"/>
    <row r="1364" s="67" customFormat="1" x14ac:dyDescent="0.25"/>
    <row r="1365" s="67" customFormat="1" x14ac:dyDescent="0.25"/>
    <row r="1366" s="67" customFormat="1" x14ac:dyDescent="0.25"/>
    <row r="1367" s="67" customFormat="1" x14ac:dyDescent="0.25"/>
    <row r="1368" s="67" customFormat="1" x14ac:dyDescent="0.25"/>
    <row r="1369" s="67" customFormat="1" x14ac:dyDescent="0.25"/>
    <row r="1370" s="67" customFormat="1" x14ac:dyDescent="0.25"/>
    <row r="1371" s="67" customFormat="1" x14ac:dyDescent="0.25"/>
    <row r="1372" s="67" customFormat="1" x14ac:dyDescent="0.25"/>
    <row r="1373" s="67" customFormat="1" x14ac:dyDescent="0.25"/>
    <row r="1374" s="67" customFormat="1" x14ac:dyDescent="0.25"/>
    <row r="1375" s="67" customFormat="1" x14ac:dyDescent="0.25"/>
    <row r="1376" s="67" customFormat="1" x14ac:dyDescent="0.25"/>
    <row r="1377" s="67" customFormat="1" x14ac:dyDescent="0.25"/>
    <row r="1378" s="67" customFormat="1" x14ac:dyDescent="0.25"/>
    <row r="1379" s="67" customFormat="1" x14ac:dyDescent="0.25"/>
    <row r="1380" s="67" customFormat="1" x14ac:dyDescent="0.25"/>
    <row r="1381" s="67" customFormat="1" x14ac:dyDescent="0.25"/>
    <row r="1382" s="67" customFormat="1" x14ac:dyDescent="0.25"/>
    <row r="1383" s="67" customFormat="1" x14ac:dyDescent="0.25"/>
    <row r="1384" s="67" customFormat="1" x14ac:dyDescent="0.25"/>
    <row r="1385" s="67" customFormat="1" x14ac:dyDescent="0.25"/>
    <row r="1386" s="67" customFormat="1" x14ac:dyDescent="0.25"/>
    <row r="1387" s="67" customFormat="1" x14ac:dyDescent="0.25"/>
    <row r="1388" s="67" customFormat="1" x14ac:dyDescent="0.25"/>
    <row r="1389" s="67" customFormat="1" x14ac:dyDescent="0.25"/>
    <row r="1390" s="67" customFormat="1" x14ac:dyDescent="0.25"/>
    <row r="1391" s="67" customFormat="1" x14ac:dyDescent="0.25"/>
    <row r="1392" s="67" customFormat="1" x14ac:dyDescent="0.25"/>
    <row r="1393" s="67" customFormat="1" x14ac:dyDescent="0.25"/>
    <row r="1394" s="67" customFormat="1" x14ac:dyDescent="0.25"/>
    <row r="1395" s="67" customFormat="1" x14ac:dyDescent="0.25"/>
    <row r="1396" s="67" customFormat="1" x14ac:dyDescent="0.25"/>
    <row r="1397" s="67" customFormat="1" x14ac:dyDescent="0.25"/>
    <row r="1398" s="67" customFormat="1" x14ac:dyDescent="0.25"/>
    <row r="1399" s="67" customFormat="1" x14ac:dyDescent="0.25"/>
    <row r="1400" s="67" customFormat="1" x14ac:dyDescent="0.25"/>
    <row r="1401" s="67" customFormat="1" x14ac:dyDescent="0.25"/>
    <row r="1402" s="67" customFormat="1" x14ac:dyDescent="0.25"/>
    <row r="1403" s="67" customFormat="1" x14ac:dyDescent="0.25"/>
    <row r="1404" s="67" customFormat="1" x14ac:dyDescent="0.25"/>
    <row r="1405" s="67" customFormat="1" x14ac:dyDescent="0.25"/>
    <row r="1406" s="67" customFormat="1" x14ac:dyDescent="0.25"/>
    <row r="1407" s="67" customFormat="1" x14ac:dyDescent="0.25"/>
    <row r="1408" s="67" customFormat="1" x14ac:dyDescent="0.25"/>
    <row r="1409" s="67" customFormat="1" x14ac:dyDescent="0.25"/>
    <row r="1410" s="67" customFormat="1" x14ac:dyDescent="0.25"/>
    <row r="1411" s="67" customFormat="1" x14ac:dyDescent="0.25"/>
    <row r="1412" s="67" customFormat="1" x14ac:dyDescent="0.25"/>
    <row r="1413" s="67" customFormat="1" x14ac:dyDescent="0.25"/>
    <row r="1414" s="67" customFormat="1" x14ac:dyDescent="0.25"/>
    <row r="1415" s="67" customFormat="1" x14ac:dyDescent="0.25"/>
    <row r="1416" s="67" customFormat="1" x14ac:dyDescent="0.25"/>
    <row r="1417" s="67" customFormat="1" x14ac:dyDescent="0.25"/>
    <row r="1418" s="67" customFormat="1" x14ac:dyDescent="0.25"/>
    <row r="1419" s="67" customFormat="1" x14ac:dyDescent="0.25"/>
    <row r="1420" s="67" customFormat="1" x14ac:dyDescent="0.25"/>
    <row r="1421" s="67" customFormat="1" x14ac:dyDescent="0.25"/>
    <row r="1422" s="67" customFormat="1" x14ac:dyDescent="0.25"/>
    <row r="1423" s="67" customFormat="1" x14ac:dyDescent="0.25"/>
    <row r="1424" s="67" customFormat="1" x14ac:dyDescent="0.25"/>
    <row r="1425" s="67" customFormat="1" x14ac:dyDescent="0.25"/>
    <row r="1426" s="67" customFormat="1" x14ac:dyDescent="0.25"/>
    <row r="1427" s="67" customFormat="1" x14ac:dyDescent="0.25"/>
    <row r="1428" s="67" customFormat="1" x14ac:dyDescent="0.25"/>
    <row r="1429" s="67" customFormat="1" x14ac:dyDescent="0.25"/>
    <row r="1430" s="67" customFormat="1" x14ac:dyDescent="0.25"/>
    <row r="1431" s="67" customFormat="1" x14ac:dyDescent="0.25"/>
    <row r="1432" s="67" customFormat="1" x14ac:dyDescent="0.25"/>
    <row r="1433" s="67" customFormat="1" x14ac:dyDescent="0.25"/>
    <row r="1434" s="67" customFormat="1" x14ac:dyDescent="0.25"/>
    <row r="1435" s="67" customFormat="1" x14ac:dyDescent="0.25"/>
    <row r="1436" s="67" customFormat="1" x14ac:dyDescent="0.25"/>
    <row r="1437" s="67" customFormat="1" x14ac:dyDescent="0.25"/>
    <row r="1438" s="67" customFormat="1" x14ac:dyDescent="0.25"/>
    <row r="1439" s="67" customFormat="1" x14ac:dyDescent="0.25"/>
    <row r="1440" s="67" customFormat="1" x14ac:dyDescent="0.25"/>
    <row r="1441" s="67" customFormat="1" x14ac:dyDescent="0.25"/>
    <row r="1442" s="67" customFormat="1" x14ac:dyDescent="0.25"/>
    <row r="1443" s="67" customFormat="1" x14ac:dyDescent="0.25"/>
    <row r="1444" s="67" customFormat="1" x14ac:dyDescent="0.25"/>
    <row r="1445" s="67" customFormat="1" x14ac:dyDescent="0.25"/>
    <row r="1446" s="67" customFormat="1" x14ac:dyDescent="0.25"/>
    <row r="1447" s="67" customFormat="1" x14ac:dyDescent="0.25"/>
    <row r="1448" s="67" customFormat="1" x14ac:dyDescent="0.25"/>
    <row r="1449" s="67" customFormat="1" x14ac:dyDescent="0.25"/>
    <row r="1450" s="67" customFormat="1" x14ac:dyDescent="0.25"/>
    <row r="1451" s="67" customFormat="1" x14ac:dyDescent="0.25"/>
    <row r="1452" s="67" customFormat="1" x14ac:dyDescent="0.25"/>
    <row r="1453" s="67" customFormat="1" x14ac:dyDescent="0.25"/>
    <row r="1454" s="67" customFormat="1" x14ac:dyDescent="0.25"/>
    <row r="1455" s="67" customFormat="1" x14ac:dyDescent="0.25"/>
    <row r="1456" s="67" customFormat="1" x14ac:dyDescent="0.25"/>
    <row r="1457" s="67" customFormat="1" x14ac:dyDescent="0.25"/>
    <row r="1458" s="67" customFormat="1" x14ac:dyDescent="0.25"/>
    <row r="1459" s="67" customFormat="1" x14ac:dyDescent="0.25"/>
    <row r="1460" s="67" customFormat="1" x14ac:dyDescent="0.25"/>
    <row r="1461" s="67" customFormat="1" x14ac:dyDescent="0.25"/>
    <row r="1462" s="67" customFormat="1" x14ac:dyDescent="0.25"/>
    <row r="1463" s="67" customFormat="1" x14ac:dyDescent="0.25"/>
    <row r="1464" s="67" customFormat="1" x14ac:dyDescent="0.25"/>
    <row r="1465" s="67" customFormat="1" x14ac:dyDescent="0.25"/>
    <row r="1466" s="67" customFormat="1" x14ac:dyDescent="0.25"/>
    <row r="1467" s="67" customFormat="1" x14ac:dyDescent="0.25"/>
    <row r="1468" s="67" customFormat="1" x14ac:dyDescent="0.25"/>
    <row r="1469" s="67" customFormat="1" x14ac:dyDescent="0.25"/>
    <row r="1470" s="67" customFormat="1" x14ac:dyDescent="0.25"/>
    <row r="1471" s="67" customFormat="1" x14ac:dyDescent="0.25"/>
    <row r="1472" s="67" customFormat="1" x14ac:dyDescent="0.25"/>
    <row r="1473" s="67" customFormat="1" x14ac:dyDescent="0.25"/>
    <row r="1474" s="67" customFormat="1" x14ac:dyDescent="0.25"/>
    <row r="1475" s="67" customFormat="1" x14ac:dyDescent="0.25"/>
    <row r="1476" s="67" customFormat="1" x14ac:dyDescent="0.25"/>
    <row r="1477" s="67" customFormat="1" x14ac:dyDescent="0.25"/>
    <row r="1478" s="67" customFormat="1" x14ac:dyDescent="0.25"/>
    <row r="1479" s="67" customFormat="1" x14ac:dyDescent="0.25"/>
    <row r="1480" s="67" customFormat="1" x14ac:dyDescent="0.25"/>
    <row r="1481" s="67" customFormat="1" x14ac:dyDescent="0.25"/>
    <row r="1482" s="67" customFormat="1" x14ac:dyDescent="0.25"/>
    <row r="1483" s="67" customFormat="1" x14ac:dyDescent="0.25"/>
    <row r="1484" s="67" customFormat="1" x14ac:dyDescent="0.25"/>
    <row r="1485" s="67" customFormat="1" x14ac:dyDescent="0.25"/>
    <row r="1486" s="67" customFormat="1" x14ac:dyDescent="0.25"/>
    <row r="1487" s="67" customFormat="1" x14ac:dyDescent="0.25"/>
    <row r="1488" s="67" customFormat="1" x14ac:dyDescent="0.25"/>
    <row r="1489" s="67" customFormat="1" x14ac:dyDescent="0.25"/>
    <row r="1490" s="67" customFormat="1" x14ac:dyDescent="0.25"/>
    <row r="1491" s="67" customFormat="1" x14ac:dyDescent="0.25"/>
    <row r="1492" s="67" customFormat="1" x14ac:dyDescent="0.25"/>
    <row r="1493" s="67" customFormat="1" x14ac:dyDescent="0.25"/>
    <row r="1494" s="67" customFormat="1" x14ac:dyDescent="0.25"/>
    <row r="1495" s="67" customFormat="1" x14ac:dyDescent="0.25"/>
    <row r="1496" s="67" customFormat="1" x14ac:dyDescent="0.25"/>
    <row r="1497" s="67" customFormat="1" x14ac:dyDescent="0.25"/>
    <row r="1498" s="67" customFormat="1" x14ac:dyDescent="0.25"/>
    <row r="1499" s="67" customFormat="1" x14ac:dyDescent="0.25"/>
    <row r="1500" s="67" customFormat="1" x14ac:dyDescent="0.25"/>
    <row r="1501" s="67" customFormat="1" x14ac:dyDescent="0.25"/>
    <row r="1502" s="67" customFormat="1" x14ac:dyDescent="0.25"/>
    <row r="1503" s="67" customFormat="1" x14ac:dyDescent="0.25"/>
    <row r="1504" s="67" customFormat="1" x14ac:dyDescent="0.25"/>
    <row r="1505" s="67" customFormat="1" x14ac:dyDescent="0.25"/>
    <row r="1506" s="67" customFormat="1" x14ac:dyDescent="0.25"/>
    <row r="1507" s="67" customFormat="1" x14ac:dyDescent="0.25"/>
    <row r="1508" s="67" customFormat="1" x14ac:dyDescent="0.25"/>
    <row r="1509" s="67" customFormat="1" x14ac:dyDescent="0.25"/>
    <row r="1510" s="67" customFormat="1" x14ac:dyDescent="0.25"/>
    <row r="1511" s="67" customFormat="1" x14ac:dyDescent="0.25"/>
    <row r="1512" s="67" customFormat="1" x14ac:dyDescent="0.25"/>
    <row r="1513" s="67" customFormat="1" x14ac:dyDescent="0.25"/>
    <row r="1514" s="67" customFormat="1" x14ac:dyDescent="0.25"/>
    <row r="1515" s="67" customFormat="1" x14ac:dyDescent="0.25"/>
    <row r="1516" s="67" customFormat="1" x14ac:dyDescent="0.25"/>
    <row r="1517" s="67" customFormat="1" x14ac:dyDescent="0.25"/>
    <row r="1518" s="67" customFormat="1" x14ac:dyDescent="0.25"/>
    <row r="1519" s="67" customFormat="1" x14ac:dyDescent="0.25"/>
    <row r="1520" s="67" customFormat="1" x14ac:dyDescent="0.25"/>
    <row r="1521" s="67" customFormat="1" x14ac:dyDescent="0.25"/>
    <row r="1522" s="67" customFormat="1" x14ac:dyDescent="0.25"/>
    <row r="1523" s="67" customFormat="1" x14ac:dyDescent="0.25"/>
    <row r="1524" s="67" customFormat="1" x14ac:dyDescent="0.25"/>
    <row r="1525" s="67" customFormat="1" x14ac:dyDescent="0.25"/>
    <row r="1526" s="67" customFormat="1" x14ac:dyDescent="0.25"/>
    <row r="1527" s="67" customFormat="1" x14ac:dyDescent="0.25"/>
    <row r="1528" s="67" customFormat="1" x14ac:dyDescent="0.25"/>
    <row r="1529" s="67" customFormat="1" x14ac:dyDescent="0.25"/>
    <row r="1530" s="67" customFormat="1" x14ac:dyDescent="0.25"/>
    <row r="1531" s="67" customFormat="1" x14ac:dyDescent="0.25"/>
    <row r="1532" s="67" customFormat="1" x14ac:dyDescent="0.25"/>
    <row r="1533" s="67" customFormat="1" x14ac:dyDescent="0.25"/>
    <row r="1534" s="67" customFormat="1" x14ac:dyDescent="0.25"/>
    <row r="1535" s="67" customFormat="1" x14ac:dyDescent="0.25"/>
    <row r="1536" s="67" customFormat="1" x14ac:dyDescent="0.25"/>
    <row r="1537" s="67" customFormat="1" x14ac:dyDescent="0.25"/>
    <row r="1538" s="67" customFormat="1" x14ac:dyDescent="0.25"/>
    <row r="1539" s="67" customFormat="1" x14ac:dyDescent="0.25"/>
    <row r="1540" s="67" customFormat="1" x14ac:dyDescent="0.25"/>
    <row r="1541" s="67" customFormat="1" x14ac:dyDescent="0.25"/>
    <row r="1542" s="67" customFormat="1" x14ac:dyDescent="0.25"/>
    <row r="1543" s="67" customFormat="1" x14ac:dyDescent="0.25"/>
    <row r="1544" s="67" customFormat="1" x14ac:dyDescent="0.25"/>
    <row r="1545" s="67" customFormat="1" x14ac:dyDescent="0.25"/>
    <row r="1546" s="67" customFormat="1" x14ac:dyDescent="0.25"/>
    <row r="1547" s="67" customFormat="1" x14ac:dyDescent="0.25"/>
    <row r="1548" s="67" customFormat="1" x14ac:dyDescent="0.25"/>
    <row r="1549" s="67" customFormat="1" x14ac:dyDescent="0.25"/>
    <row r="1550" s="67" customFormat="1" x14ac:dyDescent="0.25"/>
    <row r="1551" s="67" customFormat="1" x14ac:dyDescent="0.25"/>
    <row r="1552" s="67" customFormat="1" x14ac:dyDescent="0.25"/>
    <row r="1553" s="67" customFormat="1" x14ac:dyDescent="0.25"/>
    <row r="1554" s="67" customFormat="1" x14ac:dyDescent="0.25"/>
    <row r="1555" s="67" customFormat="1" x14ac:dyDescent="0.25"/>
    <row r="1556" s="67" customFormat="1" x14ac:dyDescent="0.25"/>
    <row r="1557" s="67" customFormat="1" x14ac:dyDescent="0.25"/>
    <row r="1558" s="67" customFormat="1" x14ac:dyDescent="0.25"/>
    <row r="1559" s="67" customFormat="1" x14ac:dyDescent="0.25"/>
    <row r="1560" s="67" customFormat="1" x14ac:dyDescent="0.25"/>
    <row r="1561" s="67" customFormat="1" x14ac:dyDescent="0.25"/>
    <row r="1562" s="67" customFormat="1" x14ac:dyDescent="0.25"/>
    <row r="1563" s="67" customFormat="1" x14ac:dyDescent="0.25"/>
    <row r="1564" s="67" customFormat="1" x14ac:dyDescent="0.25"/>
    <row r="1565" s="67" customFormat="1" x14ac:dyDescent="0.25"/>
    <row r="1566" s="67" customFormat="1" x14ac:dyDescent="0.25"/>
    <row r="1567" s="67" customFormat="1" x14ac:dyDescent="0.25"/>
    <row r="1568" s="67" customFormat="1" x14ac:dyDescent="0.25"/>
    <row r="1569" s="67" customFormat="1" x14ac:dyDescent="0.25"/>
    <row r="1570" s="67" customFormat="1" x14ac:dyDescent="0.25"/>
    <row r="1571" s="67" customFormat="1" x14ac:dyDescent="0.25"/>
    <row r="1572" s="67" customFormat="1" x14ac:dyDescent="0.25"/>
    <row r="1573" s="67" customFormat="1" x14ac:dyDescent="0.25"/>
    <row r="1574" s="67" customFormat="1" x14ac:dyDescent="0.25"/>
    <row r="1575" s="67" customFormat="1" x14ac:dyDescent="0.25"/>
    <row r="1576" s="67" customFormat="1" x14ac:dyDescent="0.25"/>
    <row r="1577" s="67" customFormat="1" x14ac:dyDescent="0.25"/>
    <row r="1578" s="67" customFormat="1" x14ac:dyDescent="0.25"/>
    <row r="1579" s="67" customFormat="1" x14ac:dyDescent="0.25"/>
    <row r="1580" s="67" customFormat="1" x14ac:dyDescent="0.25"/>
    <row r="1581" s="67" customFormat="1" x14ac:dyDescent="0.25"/>
    <row r="1582" s="67" customFormat="1" x14ac:dyDescent="0.25"/>
    <row r="1583" s="67" customFormat="1" x14ac:dyDescent="0.25"/>
    <row r="1584" s="67" customFormat="1" x14ac:dyDescent="0.25"/>
    <row r="1585" s="67" customFormat="1" x14ac:dyDescent="0.25"/>
    <row r="1586" s="67" customFormat="1" x14ac:dyDescent="0.25"/>
    <row r="1587" s="67" customFormat="1" x14ac:dyDescent="0.25"/>
    <row r="1588" s="67" customFormat="1" x14ac:dyDescent="0.25"/>
    <row r="1589" s="67" customFormat="1" x14ac:dyDescent="0.25"/>
    <row r="1590" s="67" customFormat="1" x14ac:dyDescent="0.25"/>
    <row r="1591" s="67" customFormat="1" x14ac:dyDescent="0.25"/>
    <row r="1592" s="67" customFormat="1" x14ac:dyDescent="0.25"/>
    <row r="1593" s="67" customFormat="1" x14ac:dyDescent="0.25"/>
    <row r="1594" s="67" customFormat="1" x14ac:dyDescent="0.25"/>
    <row r="1595" s="67" customFormat="1" x14ac:dyDescent="0.25"/>
    <row r="1596" s="67" customFormat="1" x14ac:dyDescent="0.25"/>
    <row r="1597" s="67" customFormat="1" x14ac:dyDescent="0.25"/>
    <row r="1598" s="67" customFormat="1" x14ac:dyDescent="0.25"/>
    <row r="1599" s="67" customFormat="1" x14ac:dyDescent="0.25"/>
    <row r="1600" s="67" customFormat="1" x14ac:dyDescent="0.25"/>
    <row r="1601" s="67" customFormat="1" x14ac:dyDescent="0.25"/>
    <row r="1602" s="67" customFormat="1" x14ac:dyDescent="0.25"/>
    <row r="1603" s="67" customFormat="1" x14ac:dyDescent="0.25"/>
    <row r="1604" s="67" customFormat="1" x14ac:dyDescent="0.25"/>
    <row r="1605" s="67" customFormat="1" x14ac:dyDescent="0.25"/>
    <row r="1606" s="67" customFormat="1" x14ac:dyDescent="0.25"/>
    <row r="1607" s="67" customFormat="1" x14ac:dyDescent="0.25"/>
    <row r="1608" s="67" customFormat="1" x14ac:dyDescent="0.25"/>
    <row r="1609" s="67" customFormat="1" x14ac:dyDescent="0.25"/>
    <row r="1610" s="67" customFormat="1" x14ac:dyDescent="0.25"/>
    <row r="1611" s="67" customFormat="1" x14ac:dyDescent="0.25"/>
    <row r="1612" s="67" customFormat="1" x14ac:dyDescent="0.25"/>
    <row r="1613" s="67" customFormat="1" x14ac:dyDescent="0.25"/>
    <row r="1614" s="67" customFormat="1" x14ac:dyDescent="0.25"/>
    <row r="1615" s="67" customFormat="1" x14ac:dyDescent="0.25"/>
    <row r="1616" s="67" customFormat="1" x14ac:dyDescent="0.25"/>
    <row r="1617" s="67" customFormat="1" x14ac:dyDescent="0.25"/>
    <row r="1618" s="67" customFormat="1" x14ac:dyDescent="0.25"/>
    <row r="1619" s="67" customFormat="1" x14ac:dyDescent="0.25"/>
    <row r="1620" s="67" customFormat="1" x14ac:dyDescent="0.25"/>
    <row r="1621" s="67" customFormat="1" x14ac:dyDescent="0.25"/>
    <row r="1622" s="67" customFormat="1" x14ac:dyDescent="0.25"/>
    <row r="1623" s="67" customFormat="1" x14ac:dyDescent="0.25"/>
    <row r="1624" s="67" customFormat="1" x14ac:dyDescent="0.25"/>
    <row r="1625" s="67" customFormat="1" x14ac:dyDescent="0.25"/>
    <row r="1626" s="67" customFormat="1" x14ac:dyDescent="0.25"/>
    <row r="1627" s="67" customFormat="1" x14ac:dyDescent="0.25"/>
    <row r="1628" s="67" customFormat="1" x14ac:dyDescent="0.25"/>
    <row r="1629" s="67" customFormat="1" x14ac:dyDescent="0.25"/>
    <row r="1630" s="67" customFormat="1" x14ac:dyDescent="0.25"/>
    <row r="1631" s="67" customFormat="1" x14ac:dyDescent="0.25"/>
    <row r="1632" s="67" customFormat="1" x14ac:dyDescent="0.25"/>
    <row r="1633" s="67" customFormat="1" x14ac:dyDescent="0.25"/>
    <row r="1634" s="67" customFormat="1" x14ac:dyDescent="0.25"/>
    <row r="1635" s="67" customFormat="1" x14ac:dyDescent="0.25"/>
    <row r="1636" s="67" customFormat="1" x14ac:dyDescent="0.25"/>
    <row r="1637" s="67" customFormat="1" x14ac:dyDescent="0.25"/>
    <row r="1638" s="67" customFormat="1" x14ac:dyDescent="0.25"/>
    <row r="1639" s="67" customFormat="1" x14ac:dyDescent="0.25"/>
    <row r="1640" s="67" customFormat="1" x14ac:dyDescent="0.25"/>
    <row r="1641" s="67" customFormat="1" x14ac:dyDescent="0.25"/>
    <row r="1642" s="67" customFormat="1" x14ac:dyDescent="0.25"/>
    <row r="1643" s="67" customFormat="1" x14ac:dyDescent="0.25"/>
    <row r="1644" s="67" customFormat="1" x14ac:dyDescent="0.25"/>
    <row r="1645" s="67" customFormat="1" x14ac:dyDescent="0.25"/>
    <row r="1646" s="67" customFormat="1" x14ac:dyDescent="0.25"/>
    <row r="1647" s="67" customFormat="1" x14ac:dyDescent="0.25"/>
    <row r="1648" s="67" customFormat="1" x14ac:dyDescent="0.25"/>
    <row r="1649" s="67" customFormat="1" x14ac:dyDescent="0.25"/>
    <row r="1650" s="67" customFormat="1" x14ac:dyDescent="0.25"/>
    <row r="1651" s="67" customFormat="1" x14ac:dyDescent="0.25"/>
    <row r="1652" s="67" customFormat="1" x14ac:dyDescent="0.25"/>
    <row r="1653" s="67" customFormat="1" x14ac:dyDescent="0.25"/>
    <row r="1654" s="67" customFormat="1" x14ac:dyDescent="0.25"/>
    <row r="1655" s="67" customFormat="1" x14ac:dyDescent="0.25"/>
    <row r="1656" s="67" customFormat="1" x14ac:dyDescent="0.25"/>
    <row r="1657" s="67" customFormat="1" x14ac:dyDescent="0.25"/>
    <row r="1658" s="67" customFormat="1" x14ac:dyDescent="0.25"/>
    <row r="1659" s="67" customFormat="1" x14ac:dyDescent="0.25"/>
    <row r="1660" s="67" customFormat="1" x14ac:dyDescent="0.25"/>
    <row r="1661" s="67" customFormat="1" x14ac:dyDescent="0.25"/>
    <row r="1662" s="67" customFormat="1" x14ac:dyDescent="0.25"/>
    <row r="1663" s="67" customFormat="1" x14ac:dyDescent="0.25"/>
    <row r="1664" s="67" customFormat="1" x14ac:dyDescent="0.25"/>
    <row r="1665" s="67" customFormat="1" x14ac:dyDescent="0.25"/>
    <row r="1666" s="67" customFormat="1" x14ac:dyDescent="0.25"/>
    <row r="1667" s="67" customFormat="1" x14ac:dyDescent="0.25"/>
    <row r="1668" s="67" customFormat="1" x14ac:dyDescent="0.25"/>
    <row r="1669" s="67" customFormat="1" x14ac:dyDescent="0.25"/>
    <row r="1670" s="67" customFormat="1" x14ac:dyDescent="0.25"/>
    <row r="1671" s="67" customFormat="1" x14ac:dyDescent="0.25"/>
    <row r="1672" s="67" customFormat="1" x14ac:dyDescent="0.25"/>
    <row r="1673" s="67" customFormat="1" x14ac:dyDescent="0.25"/>
    <row r="1674" s="67" customFormat="1" x14ac:dyDescent="0.25"/>
    <row r="1675" s="67" customFormat="1" x14ac:dyDescent="0.25"/>
    <row r="1676" s="67" customFormat="1" x14ac:dyDescent="0.25"/>
    <row r="1677" s="67" customFormat="1" x14ac:dyDescent="0.25"/>
    <row r="1678" s="67" customFormat="1" x14ac:dyDescent="0.25"/>
    <row r="1679" s="67" customFormat="1" x14ac:dyDescent="0.25"/>
    <row r="1680" s="67" customFormat="1" x14ac:dyDescent="0.25"/>
    <row r="1681" s="67" customFormat="1" x14ac:dyDescent="0.25"/>
    <row r="1682" s="67" customFormat="1" x14ac:dyDescent="0.25"/>
    <row r="1683" s="67" customFormat="1" x14ac:dyDescent="0.25"/>
    <row r="1684" s="67" customFormat="1" x14ac:dyDescent="0.25"/>
    <row r="1685" s="67" customFormat="1" x14ac:dyDescent="0.25"/>
    <row r="1686" s="67" customFormat="1" x14ac:dyDescent="0.25"/>
    <row r="1687" s="67" customFormat="1" x14ac:dyDescent="0.25"/>
    <row r="1688" s="67" customFormat="1" x14ac:dyDescent="0.25"/>
    <row r="1689" s="67" customFormat="1" x14ac:dyDescent="0.25"/>
    <row r="1690" s="67" customFormat="1" x14ac:dyDescent="0.25"/>
    <row r="1691" s="67" customFormat="1" x14ac:dyDescent="0.25"/>
    <row r="1692" s="67" customFormat="1" x14ac:dyDescent="0.25"/>
    <row r="1693" s="67" customFormat="1" x14ac:dyDescent="0.25"/>
    <row r="1694" s="67" customFormat="1" x14ac:dyDescent="0.25"/>
    <row r="1695" s="67" customFormat="1" x14ac:dyDescent="0.25"/>
    <row r="1696" s="67" customFormat="1" x14ac:dyDescent="0.25"/>
    <row r="1697" s="67" customFormat="1" x14ac:dyDescent="0.25"/>
    <row r="1698" s="67" customFormat="1" x14ac:dyDescent="0.25"/>
    <row r="1699" s="67" customFormat="1" x14ac:dyDescent="0.25"/>
    <row r="1700" s="67" customFormat="1" x14ac:dyDescent="0.25"/>
    <row r="1701" s="67" customFormat="1" x14ac:dyDescent="0.25"/>
    <row r="1702" s="67" customFormat="1" x14ac:dyDescent="0.25"/>
    <row r="1703" s="67" customFormat="1" x14ac:dyDescent="0.25"/>
    <row r="1704" s="67" customFormat="1" x14ac:dyDescent="0.25"/>
    <row r="1705" s="67" customFormat="1" x14ac:dyDescent="0.25"/>
    <row r="1706" s="67" customFormat="1" x14ac:dyDescent="0.25"/>
    <row r="1707" s="67" customFormat="1" x14ac:dyDescent="0.25"/>
    <row r="1708" s="67" customFormat="1" x14ac:dyDescent="0.25"/>
    <row r="1709" s="67" customFormat="1" x14ac:dyDescent="0.25"/>
    <row r="1710" s="67" customFormat="1" x14ac:dyDescent="0.25"/>
    <row r="1711" s="67" customFormat="1" x14ac:dyDescent="0.25"/>
    <row r="1712" s="67" customFormat="1" x14ac:dyDescent="0.25"/>
    <row r="1713" s="67" customFormat="1" x14ac:dyDescent="0.25"/>
    <row r="1714" s="67" customFormat="1" x14ac:dyDescent="0.25"/>
    <row r="1715" s="67" customFormat="1" x14ac:dyDescent="0.25"/>
    <row r="1716" s="67" customFormat="1" x14ac:dyDescent="0.25"/>
    <row r="1717" s="67" customFormat="1" x14ac:dyDescent="0.25"/>
    <row r="1718" s="67" customFormat="1" x14ac:dyDescent="0.25"/>
    <row r="1719" s="67" customFormat="1" x14ac:dyDescent="0.25"/>
    <row r="1720" s="67" customFormat="1" x14ac:dyDescent="0.25"/>
    <row r="1721" s="67" customFormat="1" x14ac:dyDescent="0.25"/>
    <row r="1722" s="67" customFormat="1" x14ac:dyDescent="0.25"/>
    <row r="1723" s="67" customFormat="1" x14ac:dyDescent="0.25"/>
    <row r="1724" s="67" customFormat="1" x14ac:dyDescent="0.25"/>
    <row r="1725" s="67" customFormat="1" x14ac:dyDescent="0.25"/>
    <row r="1726" s="67" customFormat="1" x14ac:dyDescent="0.25"/>
    <row r="1727" s="67" customFormat="1" x14ac:dyDescent="0.25"/>
    <row r="1728" s="67" customFormat="1" x14ac:dyDescent="0.25"/>
    <row r="1729" s="67" customFormat="1" x14ac:dyDescent="0.25"/>
    <row r="1730" s="67" customFormat="1" x14ac:dyDescent="0.25"/>
    <row r="1731" s="67" customFormat="1" x14ac:dyDescent="0.25"/>
    <row r="1732" s="67" customFormat="1" x14ac:dyDescent="0.25"/>
    <row r="1733" s="67" customFormat="1" x14ac:dyDescent="0.25"/>
    <row r="1734" s="67" customFormat="1" x14ac:dyDescent="0.25"/>
    <row r="1735" s="67" customFormat="1" x14ac:dyDescent="0.25"/>
    <row r="1736" s="67" customFormat="1" x14ac:dyDescent="0.25"/>
    <row r="1737" s="67" customFormat="1" x14ac:dyDescent="0.25"/>
    <row r="1738" s="67" customFormat="1" x14ac:dyDescent="0.25"/>
    <row r="1739" s="67" customFormat="1" x14ac:dyDescent="0.25"/>
    <row r="1740" s="67" customFormat="1" x14ac:dyDescent="0.25"/>
    <row r="1741" s="67" customFormat="1" x14ac:dyDescent="0.25"/>
    <row r="1742" s="67" customFormat="1" x14ac:dyDescent="0.25"/>
    <row r="1743" s="67" customFormat="1" x14ac:dyDescent="0.25"/>
    <row r="1744" s="67" customFormat="1" x14ac:dyDescent="0.25"/>
    <row r="1745" s="67" customFormat="1" x14ac:dyDescent="0.25"/>
    <row r="1746" s="67" customFormat="1" x14ac:dyDescent="0.25"/>
    <row r="1747" s="67" customFormat="1" x14ac:dyDescent="0.25"/>
    <row r="1748" s="67" customFormat="1" x14ac:dyDescent="0.25"/>
    <row r="1749" s="67" customFormat="1" x14ac:dyDescent="0.25"/>
    <row r="1750" s="67" customFormat="1" x14ac:dyDescent="0.25"/>
    <row r="1751" s="67" customFormat="1" x14ac:dyDescent="0.25"/>
    <row r="1752" s="67" customFormat="1" x14ac:dyDescent="0.25"/>
    <row r="1753" s="67" customFormat="1" x14ac:dyDescent="0.25"/>
    <row r="1754" s="67" customFormat="1" x14ac:dyDescent="0.25"/>
    <row r="1755" s="67" customFormat="1" x14ac:dyDescent="0.25"/>
    <row r="1756" s="67" customFormat="1" x14ac:dyDescent="0.25"/>
    <row r="1757" s="67" customFormat="1" x14ac:dyDescent="0.25"/>
    <row r="1758" s="67" customFormat="1" x14ac:dyDescent="0.25"/>
    <row r="1759" s="67" customFormat="1" x14ac:dyDescent="0.25"/>
    <row r="1760" s="67" customFormat="1" x14ac:dyDescent="0.25"/>
    <row r="1761" s="67" customFormat="1" x14ac:dyDescent="0.25"/>
    <row r="1762" s="67" customFormat="1" x14ac:dyDescent="0.25"/>
    <row r="1763" s="67" customFormat="1" x14ac:dyDescent="0.25"/>
    <row r="1764" s="67" customFormat="1" x14ac:dyDescent="0.25"/>
    <row r="1765" s="67" customFormat="1" x14ac:dyDescent="0.25"/>
    <row r="1766" s="67" customFormat="1" x14ac:dyDescent="0.25"/>
    <row r="1767" s="67" customFormat="1" x14ac:dyDescent="0.25"/>
    <row r="1768" s="67" customFormat="1" x14ac:dyDescent="0.25"/>
    <row r="1769" s="67" customFormat="1" x14ac:dyDescent="0.25"/>
    <row r="1770" s="67" customFormat="1" x14ac:dyDescent="0.25"/>
    <row r="1771" s="67" customFormat="1" x14ac:dyDescent="0.25"/>
    <row r="1772" s="67" customFormat="1" x14ac:dyDescent="0.25"/>
    <row r="1773" s="67" customFormat="1" x14ac:dyDescent="0.25"/>
    <row r="1774" s="67" customFormat="1" x14ac:dyDescent="0.25"/>
    <row r="1775" s="67" customFormat="1" x14ac:dyDescent="0.25"/>
    <row r="1776" s="67" customFormat="1" x14ac:dyDescent="0.25"/>
    <row r="1777" s="67" customFormat="1" x14ac:dyDescent="0.25"/>
    <row r="1778" s="67" customFormat="1" x14ac:dyDescent="0.25"/>
    <row r="1779" s="67" customFormat="1" x14ac:dyDescent="0.25"/>
    <row r="1780" s="67" customFormat="1" x14ac:dyDescent="0.25"/>
    <row r="1781" s="67" customFormat="1" x14ac:dyDescent="0.25"/>
    <row r="1782" s="67" customFormat="1" x14ac:dyDescent="0.25"/>
    <row r="1783" s="67" customFormat="1" x14ac:dyDescent="0.25"/>
    <row r="1784" s="67" customFormat="1" x14ac:dyDescent="0.25"/>
    <row r="1785" s="67" customFormat="1" x14ac:dyDescent="0.25"/>
    <row r="1786" s="67" customFormat="1" x14ac:dyDescent="0.25"/>
    <row r="1787" s="67" customFormat="1" x14ac:dyDescent="0.25"/>
    <row r="1788" s="67" customFormat="1" x14ac:dyDescent="0.25"/>
    <row r="1789" s="67" customFormat="1" x14ac:dyDescent="0.25"/>
    <row r="1790" s="67" customFormat="1" x14ac:dyDescent="0.25"/>
    <row r="1791" s="67" customFormat="1" x14ac:dyDescent="0.25"/>
    <row r="1792" s="67" customFormat="1" x14ac:dyDescent="0.25"/>
    <row r="1793" s="67" customFormat="1" x14ac:dyDescent="0.25"/>
    <row r="1794" s="67" customFormat="1" x14ac:dyDescent="0.25"/>
    <row r="1795" s="67" customFormat="1" x14ac:dyDescent="0.25"/>
    <row r="1796" s="67" customFormat="1" x14ac:dyDescent="0.25"/>
    <row r="1797" s="67" customFormat="1" x14ac:dyDescent="0.25"/>
    <row r="1798" s="67" customFormat="1" x14ac:dyDescent="0.25"/>
    <row r="1799" s="67" customFormat="1" x14ac:dyDescent="0.25"/>
    <row r="1800" s="67" customFormat="1" x14ac:dyDescent="0.25"/>
    <row r="1801" s="67" customFormat="1" x14ac:dyDescent="0.25"/>
    <row r="1802" s="67" customFormat="1" x14ac:dyDescent="0.25"/>
    <row r="1803" s="67" customFormat="1" x14ac:dyDescent="0.25"/>
    <row r="1804" s="67" customFormat="1" x14ac:dyDescent="0.25"/>
    <row r="1805" s="67" customFormat="1" x14ac:dyDescent="0.25"/>
    <row r="1806" s="67" customFormat="1" x14ac:dyDescent="0.25"/>
    <row r="1807" s="67" customFormat="1" x14ac:dyDescent="0.25"/>
    <row r="1808" s="67" customFormat="1" x14ac:dyDescent="0.25"/>
    <row r="1809" s="67" customFormat="1" x14ac:dyDescent="0.25"/>
    <row r="1810" s="67" customFormat="1" x14ac:dyDescent="0.25"/>
    <row r="1811" s="67" customFormat="1" x14ac:dyDescent="0.25"/>
    <row r="1812" s="67" customFormat="1" x14ac:dyDescent="0.25"/>
    <row r="1813" s="67" customFormat="1" x14ac:dyDescent="0.25"/>
    <row r="1814" s="67" customFormat="1" x14ac:dyDescent="0.25"/>
    <row r="1815" s="67" customFormat="1" x14ac:dyDescent="0.25"/>
    <row r="1816" s="67" customFormat="1" x14ac:dyDescent="0.25"/>
    <row r="1817" s="67" customFormat="1" x14ac:dyDescent="0.25"/>
    <row r="1818" s="67" customFormat="1" x14ac:dyDescent="0.25"/>
    <row r="1819" s="67" customFormat="1" x14ac:dyDescent="0.25"/>
    <row r="1820" s="67" customFormat="1" x14ac:dyDescent="0.25"/>
    <row r="1821" s="67" customFormat="1" x14ac:dyDescent="0.25"/>
    <row r="1822" s="67" customFormat="1" x14ac:dyDescent="0.25"/>
    <row r="1823" s="67" customFormat="1" x14ac:dyDescent="0.25"/>
    <row r="1824" s="67" customFormat="1" x14ac:dyDescent="0.25"/>
    <row r="1825" s="67" customFormat="1" x14ac:dyDescent="0.25"/>
    <row r="1826" s="67" customFormat="1" x14ac:dyDescent="0.25"/>
    <row r="1827" s="67" customFormat="1" x14ac:dyDescent="0.25"/>
    <row r="1828" s="67" customFormat="1" x14ac:dyDescent="0.25"/>
    <row r="1829" s="67" customFormat="1" x14ac:dyDescent="0.25"/>
    <row r="1830" s="67" customFormat="1" x14ac:dyDescent="0.25"/>
    <row r="1831" s="67" customFormat="1" x14ac:dyDescent="0.25"/>
    <row r="1832" s="67" customFormat="1" x14ac:dyDescent="0.25"/>
    <row r="1833" s="67" customFormat="1" x14ac:dyDescent="0.25"/>
    <row r="1834" s="67" customFormat="1" x14ac:dyDescent="0.25"/>
    <row r="1835" s="67" customFormat="1" x14ac:dyDescent="0.25"/>
    <row r="1836" s="67" customFormat="1" x14ac:dyDescent="0.25"/>
    <row r="1837" s="67" customFormat="1" x14ac:dyDescent="0.25"/>
    <row r="1838" s="67" customFormat="1" x14ac:dyDescent="0.25"/>
    <row r="1839" s="67" customFormat="1" x14ac:dyDescent="0.25"/>
    <row r="1840" s="67" customFormat="1" x14ac:dyDescent="0.25"/>
    <row r="1841" s="67" customFormat="1" x14ac:dyDescent="0.25"/>
    <row r="1842" s="67" customFormat="1" x14ac:dyDescent="0.25"/>
    <row r="1843" s="67" customFormat="1" x14ac:dyDescent="0.25"/>
    <row r="1844" s="67" customFormat="1" x14ac:dyDescent="0.25"/>
    <row r="1845" s="67" customFormat="1" x14ac:dyDescent="0.25"/>
    <row r="1846" s="67" customFormat="1" x14ac:dyDescent="0.25"/>
    <row r="1847" s="67" customFormat="1" x14ac:dyDescent="0.25"/>
    <row r="1848" s="67" customFormat="1" x14ac:dyDescent="0.25"/>
    <row r="1849" s="67" customFormat="1" x14ac:dyDescent="0.25"/>
    <row r="1850" s="67" customFormat="1" x14ac:dyDescent="0.25"/>
    <row r="1851" s="67" customFormat="1" x14ac:dyDescent="0.25"/>
    <row r="1852" s="67" customFormat="1" x14ac:dyDescent="0.25"/>
    <row r="1853" s="67" customFormat="1" x14ac:dyDescent="0.25"/>
    <row r="1854" s="67" customFormat="1" x14ac:dyDescent="0.25"/>
    <row r="1855" s="67" customFormat="1" x14ac:dyDescent="0.25"/>
    <row r="1856" s="67" customFormat="1" x14ac:dyDescent="0.25"/>
    <row r="1857" s="67" customFormat="1" x14ac:dyDescent="0.25"/>
    <row r="1858" s="67" customFormat="1" x14ac:dyDescent="0.25"/>
    <row r="1859" s="67" customFormat="1" x14ac:dyDescent="0.25"/>
    <row r="1860" s="67" customFormat="1" x14ac:dyDescent="0.25"/>
    <row r="1861" s="67" customFormat="1" x14ac:dyDescent="0.25"/>
    <row r="1862" s="67" customFormat="1" x14ac:dyDescent="0.25"/>
    <row r="1863" s="67" customFormat="1" x14ac:dyDescent="0.25"/>
    <row r="1864" s="67" customFormat="1" x14ac:dyDescent="0.25"/>
    <row r="1865" s="67" customFormat="1" x14ac:dyDescent="0.25"/>
    <row r="1866" s="67" customFormat="1" x14ac:dyDescent="0.25"/>
    <row r="1867" s="67" customFormat="1" x14ac:dyDescent="0.25"/>
    <row r="1868" s="67" customFormat="1" x14ac:dyDescent="0.25"/>
    <row r="1869" s="67" customFormat="1" x14ac:dyDescent="0.25"/>
    <row r="1870" s="67" customFormat="1" x14ac:dyDescent="0.25"/>
    <row r="1871" s="67" customFormat="1" x14ac:dyDescent="0.25"/>
    <row r="1872" s="67" customFormat="1" x14ac:dyDescent="0.25"/>
    <row r="1873" s="67" customFormat="1" x14ac:dyDescent="0.25"/>
    <row r="1874" s="67" customFormat="1" x14ac:dyDescent="0.25"/>
    <row r="1875" s="67" customFormat="1" x14ac:dyDescent="0.25"/>
    <row r="1876" s="67" customFormat="1" x14ac:dyDescent="0.25"/>
    <row r="1877" s="67" customFormat="1" x14ac:dyDescent="0.25"/>
    <row r="1878" s="67" customFormat="1" x14ac:dyDescent="0.25"/>
    <row r="1879" s="67" customFormat="1" x14ac:dyDescent="0.25"/>
    <row r="1880" s="67" customFormat="1" x14ac:dyDescent="0.25"/>
    <row r="1881" s="67" customFormat="1" x14ac:dyDescent="0.25"/>
    <row r="1882" s="67" customFormat="1" x14ac:dyDescent="0.25"/>
    <row r="1883" s="67" customFormat="1" x14ac:dyDescent="0.25"/>
    <row r="1884" s="67" customFormat="1" x14ac:dyDescent="0.25"/>
    <row r="1885" s="67" customFormat="1" x14ac:dyDescent="0.25"/>
    <row r="1886" s="67" customFormat="1" x14ac:dyDescent="0.25"/>
    <row r="1887" s="67" customFormat="1" x14ac:dyDescent="0.25"/>
    <row r="1888" s="67" customFormat="1" x14ac:dyDescent="0.25"/>
    <row r="1889" s="67" customFormat="1" x14ac:dyDescent="0.25"/>
    <row r="1890" s="67" customFormat="1" x14ac:dyDescent="0.25"/>
    <row r="1891" s="67" customFormat="1" x14ac:dyDescent="0.25"/>
    <row r="1892" s="67" customFormat="1" x14ac:dyDescent="0.25"/>
    <row r="1893" s="67" customFormat="1" x14ac:dyDescent="0.25"/>
    <row r="1894" s="67" customFormat="1" x14ac:dyDescent="0.25"/>
    <row r="1895" s="67" customFormat="1" x14ac:dyDescent="0.25"/>
    <row r="1896" s="67" customFormat="1" x14ac:dyDescent="0.25"/>
    <row r="1897" s="67" customFormat="1" x14ac:dyDescent="0.25"/>
    <row r="1898" s="67" customFormat="1" x14ac:dyDescent="0.25"/>
    <row r="1899" s="67" customFormat="1" x14ac:dyDescent="0.25"/>
    <row r="1900" s="67" customFormat="1" x14ac:dyDescent="0.25"/>
    <row r="1901" s="67" customFormat="1" x14ac:dyDescent="0.25"/>
    <row r="1902" s="67" customFormat="1" x14ac:dyDescent="0.25"/>
    <row r="1903" s="67" customFormat="1" x14ac:dyDescent="0.25"/>
    <row r="1904" s="67" customFormat="1" x14ac:dyDescent="0.25"/>
    <row r="1905" s="67" customFormat="1" x14ac:dyDescent="0.25"/>
    <row r="1906" s="67" customFormat="1" x14ac:dyDescent="0.25"/>
    <row r="1907" s="67" customFormat="1" x14ac:dyDescent="0.25"/>
    <row r="1908" s="67" customFormat="1" x14ac:dyDescent="0.25"/>
    <row r="1909" s="67" customFormat="1" x14ac:dyDescent="0.25"/>
    <row r="1910" s="67" customFormat="1" x14ac:dyDescent="0.25"/>
    <row r="1911" s="67" customFormat="1" x14ac:dyDescent="0.25"/>
    <row r="1912" s="67" customFormat="1" x14ac:dyDescent="0.25"/>
    <row r="1913" s="67" customFormat="1" x14ac:dyDescent="0.25"/>
    <row r="1914" s="67" customFormat="1" x14ac:dyDescent="0.25"/>
    <row r="1915" s="67" customFormat="1" x14ac:dyDescent="0.25"/>
    <row r="1916" s="67" customFormat="1" x14ac:dyDescent="0.25"/>
    <row r="1917" s="67" customFormat="1" x14ac:dyDescent="0.25"/>
    <row r="1918" s="67" customFormat="1" x14ac:dyDescent="0.25"/>
    <row r="1919" s="67" customFormat="1" x14ac:dyDescent="0.25"/>
    <row r="1920" s="67" customFormat="1" x14ac:dyDescent="0.25"/>
    <row r="1921" s="67" customFormat="1" x14ac:dyDescent="0.25"/>
    <row r="1922" s="67" customFormat="1" x14ac:dyDescent="0.25"/>
    <row r="1923" s="67" customFormat="1" x14ac:dyDescent="0.25"/>
    <row r="1924" s="67" customFormat="1" x14ac:dyDescent="0.25"/>
    <row r="1925" s="67" customFormat="1" x14ac:dyDescent="0.25"/>
    <row r="1926" s="67" customFormat="1" x14ac:dyDescent="0.25"/>
    <row r="1927" s="67" customFormat="1" x14ac:dyDescent="0.25"/>
    <row r="1928" s="67" customFormat="1" x14ac:dyDescent="0.25"/>
    <row r="1929" s="67" customFormat="1" x14ac:dyDescent="0.25"/>
    <row r="1930" s="67" customFormat="1" x14ac:dyDescent="0.25"/>
    <row r="1931" s="67" customFormat="1" x14ac:dyDescent="0.25"/>
    <row r="1932" s="67" customFormat="1" x14ac:dyDescent="0.25"/>
    <row r="1933" s="67" customFormat="1" x14ac:dyDescent="0.25"/>
    <row r="1934" s="67" customFormat="1" x14ac:dyDescent="0.25"/>
    <row r="1935" s="67" customFormat="1" x14ac:dyDescent="0.25"/>
    <row r="1936" s="67" customFormat="1" x14ac:dyDescent="0.25"/>
    <row r="1937" s="67" customFormat="1" x14ac:dyDescent="0.25"/>
    <row r="1938" s="67" customFormat="1" x14ac:dyDescent="0.25"/>
    <row r="1939" s="67" customFormat="1" x14ac:dyDescent="0.25"/>
    <row r="1940" s="67" customFormat="1" x14ac:dyDescent="0.25"/>
    <row r="1941" s="67" customFormat="1" x14ac:dyDescent="0.25"/>
    <row r="1942" s="67" customFormat="1" x14ac:dyDescent="0.25"/>
    <row r="1943" s="67" customFormat="1" x14ac:dyDescent="0.25"/>
    <row r="1944" s="67" customFormat="1" x14ac:dyDescent="0.25"/>
    <row r="1945" s="67" customFormat="1" x14ac:dyDescent="0.25"/>
    <row r="1946" s="67" customFormat="1" x14ac:dyDescent="0.25"/>
    <row r="1947" s="67" customFormat="1" x14ac:dyDescent="0.25"/>
    <row r="1948" s="67" customFormat="1" x14ac:dyDescent="0.25"/>
    <row r="1949" s="67" customFormat="1" x14ac:dyDescent="0.25"/>
    <row r="1950" s="67" customFormat="1" x14ac:dyDescent="0.25"/>
    <row r="1951" s="67" customFormat="1" x14ac:dyDescent="0.25"/>
    <row r="1952" s="67" customFormat="1" x14ac:dyDescent="0.25"/>
    <row r="1953" s="67" customFormat="1" x14ac:dyDescent="0.25"/>
    <row r="1954" s="67" customFormat="1" x14ac:dyDescent="0.25"/>
    <row r="1955" s="67" customFormat="1" x14ac:dyDescent="0.25"/>
    <row r="1956" s="67" customFormat="1" x14ac:dyDescent="0.25"/>
    <row r="1957" s="67" customFormat="1" x14ac:dyDescent="0.25"/>
    <row r="1958" s="67" customFormat="1" x14ac:dyDescent="0.25"/>
    <row r="1959" s="67" customFormat="1" x14ac:dyDescent="0.25"/>
    <row r="1960" s="67" customFormat="1" x14ac:dyDescent="0.25"/>
    <row r="1961" s="67" customFormat="1" x14ac:dyDescent="0.25"/>
    <row r="1962" s="67" customFormat="1" x14ac:dyDescent="0.25"/>
    <row r="1963" s="67" customFormat="1" x14ac:dyDescent="0.25"/>
    <row r="1964" s="67" customFormat="1" x14ac:dyDescent="0.25"/>
    <row r="1965" s="67" customFormat="1" x14ac:dyDescent="0.25"/>
    <row r="1966" s="67" customFormat="1" x14ac:dyDescent="0.25"/>
    <row r="1967" s="67" customFormat="1" x14ac:dyDescent="0.25"/>
    <row r="1968" s="67" customFormat="1" x14ac:dyDescent="0.25"/>
    <row r="1969" s="67" customFormat="1" x14ac:dyDescent="0.25"/>
    <row r="1970" s="67" customFormat="1" x14ac:dyDescent="0.25"/>
    <row r="1971" s="67" customFormat="1" x14ac:dyDescent="0.25"/>
    <row r="1972" s="67" customFormat="1" x14ac:dyDescent="0.25"/>
    <row r="1973" s="67" customFormat="1" x14ac:dyDescent="0.25"/>
    <row r="1974" s="67" customFormat="1" x14ac:dyDescent="0.25"/>
    <row r="1975" s="67" customFormat="1" x14ac:dyDescent="0.25"/>
    <row r="1976" s="67" customFormat="1" x14ac:dyDescent="0.25"/>
    <row r="1977" s="67" customFormat="1" x14ac:dyDescent="0.25"/>
    <row r="1978" s="67" customFormat="1" x14ac:dyDescent="0.25"/>
    <row r="1979" s="67" customFormat="1" x14ac:dyDescent="0.25"/>
    <row r="1980" s="67" customFormat="1" x14ac:dyDescent="0.25"/>
    <row r="1981" s="67" customFormat="1" x14ac:dyDescent="0.25"/>
    <row r="1982" s="67" customFormat="1" x14ac:dyDescent="0.25"/>
    <row r="1983" s="67" customFormat="1" x14ac:dyDescent="0.25"/>
    <row r="1984" s="67" customFormat="1" x14ac:dyDescent="0.25"/>
    <row r="1985" s="67" customFormat="1" x14ac:dyDescent="0.25"/>
    <row r="1986" s="67" customFormat="1" x14ac:dyDescent="0.25"/>
    <row r="1987" s="67" customFormat="1" x14ac:dyDescent="0.25"/>
    <row r="1988" s="67" customFormat="1" x14ac:dyDescent="0.25"/>
    <row r="1989" s="67" customFormat="1" x14ac:dyDescent="0.25"/>
    <row r="1990" s="67" customFormat="1" x14ac:dyDescent="0.25"/>
    <row r="1991" s="67" customFormat="1" x14ac:dyDescent="0.25"/>
    <row r="1992" s="67" customFormat="1" x14ac:dyDescent="0.25"/>
    <row r="1993" s="67" customFormat="1" x14ac:dyDescent="0.25"/>
    <row r="1994" s="67" customFormat="1" x14ac:dyDescent="0.25"/>
    <row r="1995" s="67" customFormat="1" x14ac:dyDescent="0.25"/>
    <row r="1996" s="67" customFormat="1" x14ac:dyDescent="0.25"/>
    <row r="1997" s="67" customFormat="1" x14ac:dyDescent="0.25"/>
    <row r="1998" s="67" customFormat="1" x14ac:dyDescent="0.25"/>
    <row r="1999" s="67" customFormat="1" x14ac:dyDescent="0.25"/>
    <row r="2000" s="67" customFormat="1" x14ac:dyDescent="0.25"/>
    <row r="2001" s="67" customFormat="1" x14ac:dyDescent="0.25"/>
    <row r="2002" s="67" customFormat="1" x14ac:dyDescent="0.25"/>
    <row r="2003" s="67" customFormat="1" x14ac:dyDescent="0.25"/>
    <row r="2004" s="67" customFormat="1" x14ac:dyDescent="0.25"/>
    <row r="2005" s="67" customFormat="1" x14ac:dyDescent="0.25"/>
    <row r="2006" s="67" customFormat="1" x14ac:dyDescent="0.25"/>
    <row r="2007" s="67" customFormat="1" x14ac:dyDescent="0.25"/>
    <row r="2008" s="67" customFormat="1" x14ac:dyDescent="0.25"/>
    <row r="2009" s="67" customFormat="1" x14ac:dyDescent="0.25"/>
    <row r="2010" s="67" customFormat="1" x14ac:dyDescent="0.25"/>
    <row r="2011" s="67" customFormat="1" x14ac:dyDescent="0.25"/>
    <row r="2012" s="67" customFormat="1" x14ac:dyDescent="0.25"/>
    <row r="2013" s="67" customFormat="1" x14ac:dyDescent="0.25"/>
    <row r="2014" s="67" customFormat="1" x14ac:dyDescent="0.25"/>
    <row r="2015" s="67" customFormat="1" x14ac:dyDescent="0.25"/>
    <row r="2016" s="67" customFormat="1" x14ac:dyDescent="0.25"/>
    <row r="2017" s="67" customFormat="1" x14ac:dyDescent="0.25"/>
    <row r="2018" s="67" customFormat="1" x14ac:dyDescent="0.25"/>
    <row r="2019" s="67" customFormat="1" x14ac:dyDescent="0.25"/>
    <row r="2020" s="67" customFormat="1" x14ac:dyDescent="0.25"/>
    <row r="2021" s="67" customFormat="1" x14ac:dyDescent="0.25"/>
    <row r="2022" s="67" customFormat="1" x14ac:dyDescent="0.25"/>
    <row r="2023" s="67" customFormat="1" x14ac:dyDescent="0.25"/>
    <row r="2024" s="67" customFormat="1" x14ac:dyDescent="0.25"/>
    <row r="2025" s="67" customFormat="1" x14ac:dyDescent="0.25"/>
    <row r="2026" s="67" customFormat="1" x14ac:dyDescent="0.25"/>
    <row r="2027" s="67" customFormat="1" x14ac:dyDescent="0.25"/>
    <row r="2028" s="67" customFormat="1" x14ac:dyDescent="0.25"/>
    <row r="2029" s="67" customFormat="1" x14ac:dyDescent="0.25"/>
    <row r="2030" s="67" customFormat="1" x14ac:dyDescent="0.25"/>
    <row r="2031" s="67" customFormat="1" x14ac:dyDescent="0.25"/>
    <row r="2032" s="67" customFormat="1" x14ac:dyDescent="0.25"/>
    <row r="2033" s="67" customFormat="1" x14ac:dyDescent="0.25"/>
    <row r="2034" s="67" customFormat="1" x14ac:dyDescent="0.25"/>
    <row r="2035" s="67" customFormat="1" x14ac:dyDescent="0.25"/>
    <row r="2036" s="67" customFormat="1" x14ac:dyDescent="0.25"/>
    <row r="2037" s="67" customFormat="1" x14ac:dyDescent="0.25"/>
    <row r="2038" s="67" customFormat="1" x14ac:dyDescent="0.25"/>
    <row r="2039" s="67" customFormat="1" x14ac:dyDescent="0.25"/>
    <row r="2040" s="67" customFormat="1" x14ac:dyDescent="0.25"/>
    <row r="2041" s="67" customFormat="1" x14ac:dyDescent="0.25"/>
    <row r="2042" s="67" customFormat="1" x14ac:dyDescent="0.25"/>
    <row r="2043" s="67" customFormat="1" x14ac:dyDescent="0.25"/>
    <row r="2044" s="67" customFormat="1" x14ac:dyDescent="0.25"/>
    <row r="2045" s="67" customFormat="1" x14ac:dyDescent="0.25"/>
    <row r="2046" s="67" customFormat="1" x14ac:dyDescent="0.25"/>
    <row r="2047" s="67" customFormat="1" x14ac:dyDescent="0.25"/>
    <row r="2048" s="67" customFormat="1" x14ac:dyDescent="0.25"/>
    <row r="2049" s="67" customFormat="1" x14ac:dyDescent="0.25"/>
    <row r="2050" s="67" customFormat="1" x14ac:dyDescent="0.25"/>
    <row r="2051" s="67" customFormat="1" x14ac:dyDescent="0.25"/>
    <row r="2052" s="67" customFormat="1" x14ac:dyDescent="0.25"/>
    <row r="2053" s="67" customFormat="1" x14ac:dyDescent="0.25"/>
    <row r="2054" s="67" customFormat="1" x14ac:dyDescent="0.25"/>
    <row r="2055" s="67" customFormat="1" x14ac:dyDescent="0.25"/>
    <row r="2056" s="67" customFormat="1" x14ac:dyDescent="0.25"/>
    <row r="2057" s="67" customFormat="1" x14ac:dyDescent="0.25"/>
    <row r="2058" s="67" customFormat="1" x14ac:dyDescent="0.25"/>
    <row r="2059" s="67" customFormat="1" x14ac:dyDescent="0.25"/>
    <row r="2060" s="67" customFormat="1" x14ac:dyDescent="0.25"/>
    <row r="2061" s="67" customFormat="1" x14ac:dyDescent="0.25"/>
    <row r="2062" s="67" customFormat="1" x14ac:dyDescent="0.25"/>
    <row r="2063" s="67" customFormat="1" x14ac:dyDescent="0.25"/>
    <row r="2064" s="67" customFormat="1" x14ac:dyDescent="0.25"/>
    <row r="2065" s="67" customFormat="1" x14ac:dyDescent="0.25"/>
    <row r="2066" s="67" customFormat="1" x14ac:dyDescent="0.25"/>
    <row r="2067" s="67" customFormat="1" x14ac:dyDescent="0.25"/>
    <row r="2068" s="67" customFormat="1" x14ac:dyDescent="0.25"/>
    <row r="2069" s="67" customFormat="1" x14ac:dyDescent="0.25"/>
    <row r="2070" s="67" customFormat="1" x14ac:dyDescent="0.25"/>
    <row r="2071" s="67" customFormat="1" x14ac:dyDescent="0.25"/>
    <row r="2072" s="67" customFormat="1" x14ac:dyDescent="0.25"/>
    <row r="2073" s="67" customFormat="1" x14ac:dyDescent="0.25"/>
    <row r="2074" s="67" customFormat="1" x14ac:dyDescent="0.25"/>
    <row r="2075" s="67" customFormat="1" x14ac:dyDescent="0.25"/>
    <row r="2076" s="67" customFormat="1" x14ac:dyDescent="0.25"/>
    <row r="2077" s="67" customFormat="1" x14ac:dyDescent="0.25"/>
    <row r="2078" s="67" customFormat="1" x14ac:dyDescent="0.25"/>
    <row r="2079" s="67" customFormat="1" x14ac:dyDescent="0.25"/>
    <row r="2080" s="67" customFormat="1" x14ac:dyDescent="0.25"/>
    <row r="2081" s="67" customFormat="1" x14ac:dyDescent="0.25"/>
    <row r="2082" s="67" customFormat="1" x14ac:dyDescent="0.25"/>
    <row r="2083" s="67" customFormat="1" x14ac:dyDescent="0.25"/>
    <row r="2084" s="67" customFormat="1" x14ac:dyDescent="0.25"/>
    <row r="2085" s="67" customFormat="1" x14ac:dyDescent="0.25"/>
    <row r="2086" s="67" customFormat="1" x14ac:dyDescent="0.25"/>
    <row r="2087" s="67" customFormat="1" x14ac:dyDescent="0.25"/>
    <row r="2088" s="67" customFormat="1" x14ac:dyDescent="0.25"/>
    <row r="2089" s="67" customFormat="1" x14ac:dyDescent="0.25"/>
    <row r="2090" s="67" customFormat="1" x14ac:dyDescent="0.25"/>
    <row r="2091" s="67" customFormat="1" x14ac:dyDescent="0.25"/>
    <row r="2092" s="67" customFormat="1" x14ac:dyDescent="0.25"/>
    <row r="2093" s="67" customFormat="1" x14ac:dyDescent="0.25"/>
    <row r="2094" s="67" customFormat="1" x14ac:dyDescent="0.25"/>
    <row r="2095" s="67" customFormat="1" x14ac:dyDescent="0.25"/>
    <row r="2096" s="67" customFormat="1" x14ac:dyDescent="0.25"/>
    <row r="2097" s="67" customFormat="1" x14ac:dyDescent="0.25"/>
    <row r="2098" s="67" customFormat="1" x14ac:dyDescent="0.25"/>
    <row r="2099" s="67" customFormat="1" x14ac:dyDescent="0.25"/>
    <row r="2100" s="67" customFormat="1" x14ac:dyDescent="0.25"/>
    <row r="2101" s="67" customFormat="1" x14ac:dyDescent="0.25"/>
    <row r="2102" s="67" customFormat="1" x14ac:dyDescent="0.25"/>
    <row r="2103" s="67" customFormat="1" x14ac:dyDescent="0.25"/>
    <row r="2104" s="67" customFormat="1" x14ac:dyDescent="0.25"/>
    <row r="2105" s="67" customFormat="1" x14ac:dyDescent="0.25"/>
    <row r="2106" s="67" customFormat="1" x14ac:dyDescent="0.25"/>
    <row r="2107" s="67" customFormat="1" x14ac:dyDescent="0.25"/>
    <row r="2108" s="67" customFormat="1" x14ac:dyDescent="0.25"/>
    <row r="2109" s="67" customFormat="1" x14ac:dyDescent="0.25"/>
    <row r="2110" s="67" customFormat="1" x14ac:dyDescent="0.25"/>
    <row r="2111" s="67" customFormat="1" x14ac:dyDescent="0.25"/>
    <row r="2112" s="67" customFormat="1" x14ac:dyDescent="0.25"/>
    <row r="2113" s="67" customFormat="1" x14ac:dyDescent="0.25"/>
    <row r="2114" s="67" customFormat="1" x14ac:dyDescent="0.25"/>
    <row r="2115" s="67" customFormat="1" x14ac:dyDescent="0.25"/>
    <row r="2116" s="67" customFormat="1" x14ac:dyDescent="0.25"/>
    <row r="2117" s="67" customFormat="1" x14ac:dyDescent="0.25"/>
    <row r="2118" s="67" customFormat="1" x14ac:dyDescent="0.25"/>
    <row r="2119" s="67" customFormat="1" x14ac:dyDescent="0.25"/>
    <row r="2120" s="67" customFormat="1" x14ac:dyDescent="0.25"/>
    <row r="2121" s="67" customFormat="1" x14ac:dyDescent="0.25"/>
    <row r="2122" s="67" customFormat="1" x14ac:dyDescent="0.25"/>
    <row r="2123" s="67" customFormat="1" x14ac:dyDescent="0.25"/>
    <row r="2124" s="67" customFormat="1" x14ac:dyDescent="0.25"/>
    <row r="2125" s="67" customFormat="1" x14ac:dyDescent="0.25"/>
    <row r="2126" s="67" customFormat="1" x14ac:dyDescent="0.25"/>
    <row r="2127" s="67" customFormat="1" x14ac:dyDescent="0.25"/>
    <row r="2128" s="67" customFormat="1" x14ac:dyDescent="0.25"/>
    <row r="2129" s="67" customFormat="1" x14ac:dyDescent="0.25"/>
    <row r="2130" s="67" customFormat="1" x14ac:dyDescent="0.25"/>
    <row r="2131" s="67" customFormat="1" x14ac:dyDescent="0.25"/>
    <row r="2132" s="67" customFormat="1" x14ac:dyDescent="0.25"/>
    <row r="2133" s="67" customFormat="1" x14ac:dyDescent="0.25"/>
    <row r="2134" s="67" customFormat="1" x14ac:dyDescent="0.25"/>
    <row r="2135" s="67" customFormat="1" x14ac:dyDescent="0.25"/>
    <row r="2136" s="67" customFormat="1" x14ac:dyDescent="0.25"/>
    <row r="2137" s="67" customFormat="1" x14ac:dyDescent="0.25"/>
    <row r="2138" s="67" customFormat="1" x14ac:dyDescent="0.25"/>
    <row r="2139" s="67" customFormat="1" x14ac:dyDescent="0.25"/>
    <row r="2140" s="67" customFormat="1" x14ac:dyDescent="0.25"/>
    <row r="2141" s="67" customFormat="1" x14ac:dyDescent="0.25"/>
    <row r="2142" s="67" customFormat="1" x14ac:dyDescent="0.25"/>
    <row r="2143" s="67" customFormat="1" x14ac:dyDescent="0.25"/>
    <row r="2144" s="67" customFormat="1" x14ac:dyDescent="0.25"/>
    <row r="2145" s="67" customFormat="1" x14ac:dyDescent="0.25"/>
    <row r="2146" s="67" customFormat="1" x14ac:dyDescent="0.25"/>
    <row r="2147" s="67" customFormat="1" x14ac:dyDescent="0.25"/>
    <row r="2148" s="67" customFormat="1" x14ac:dyDescent="0.25"/>
    <row r="2149" s="67" customFormat="1" x14ac:dyDescent="0.25"/>
    <row r="2150" s="67" customFormat="1" x14ac:dyDescent="0.25"/>
    <row r="2151" s="67" customFormat="1" x14ac:dyDescent="0.25"/>
    <row r="2152" s="67" customFormat="1" x14ac:dyDescent="0.25"/>
    <row r="2153" s="67" customFormat="1" x14ac:dyDescent="0.25"/>
    <row r="2154" s="67" customFormat="1" x14ac:dyDescent="0.25"/>
    <row r="2155" s="67" customFormat="1" x14ac:dyDescent="0.25"/>
    <row r="2156" s="67" customFormat="1" x14ac:dyDescent="0.25"/>
    <row r="2157" s="67" customFormat="1" x14ac:dyDescent="0.25"/>
    <row r="2158" s="67" customFormat="1" x14ac:dyDescent="0.25"/>
    <row r="2159" s="67" customFormat="1" x14ac:dyDescent="0.25"/>
    <row r="2160" s="67" customFormat="1" x14ac:dyDescent="0.25"/>
    <row r="2161" s="67" customFormat="1" x14ac:dyDescent="0.25"/>
    <row r="2162" s="67" customFormat="1" x14ac:dyDescent="0.25"/>
    <row r="2163" s="67" customFormat="1" x14ac:dyDescent="0.25"/>
    <row r="2164" s="67" customFormat="1" x14ac:dyDescent="0.25"/>
    <row r="2165" s="67" customFormat="1" x14ac:dyDescent="0.25"/>
    <row r="2166" s="67" customFormat="1" x14ac:dyDescent="0.25"/>
  </sheetData>
  <sheetProtection algorithmName="SHA-512" hashValue="LH4YU6CMntCs6yTAw2GjnofOMomfAZHlhcjF8jN7ArUxbKvQkxNrrPjpQsVentuIf+aTwB5LSI92tc7JJp9nUA==" saltValue="x1aqFp6TypboBFdFUOIUxg==" spinCount="100000" sheet="1" objects="1" scenarios="1"/>
  <mergeCells count="81">
    <mergeCell ref="A272:A273"/>
    <mergeCell ref="A274:A275"/>
    <mergeCell ref="A276:A280"/>
    <mergeCell ref="A281:A285"/>
    <mergeCell ref="F347:H347"/>
    <mergeCell ref="A287:A289"/>
    <mergeCell ref="A290:A292"/>
    <mergeCell ref="A293:A303"/>
    <mergeCell ref="A304:A308"/>
    <mergeCell ref="A309:A314"/>
    <mergeCell ref="A332:A334"/>
    <mergeCell ref="A346:M346"/>
    <mergeCell ref="F349:H349"/>
    <mergeCell ref="A2:M3"/>
    <mergeCell ref="A94:A100"/>
    <mergeCell ref="A101:A109"/>
    <mergeCell ref="A110:A115"/>
    <mergeCell ref="A116:A118"/>
    <mergeCell ref="A67:A69"/>
    <mergeCell ref="A70:A75"/>
    <mergeCell ref="A76:A82"/>
    <mergeCell ref="A83:A86"/>
    <mergeCell ref="A87:A93"/>
    <mergeCell ref="A33:A37"/>
    <mergeCell ref="A38:A48"/>
    <mergeCell ref="A49:A56"/>
    <mergeCell ref="A57:A61"/>
    <mergeCell ref="A11:A16"/>
    <mergeCell ref="A17:A19"/>
    <mergeCell ref="A20:A22"/>
    <mergeCell ref="A23:A27"/>
    <mergeCell ref="A28:A32"/>
    <mergeCell ref="A5:A8"/>
    <mergeCell ref="B5:B8"/>
    <mergeCell ref="C5:C8"/>
    <mergeCell ref="D5:D8"/>
    <mergeCell ref="E5:F6"/>
    <mergeCell ref="E7:E8"/>
    <mergeCell ref="F7:F8"/>
    <mergeCell ref="M5:M8"/>
    <mergeCell ref="G5:H6"/>
    <mergeCell ref="G7:G8"/>
    <mergeCell ref="H7:H8"/>
    <mergeCell ref="I5:J6"/>
    <mergeCell ref="I7:I8"/>
    <mergeCell ref="J7:J8"/>
    <mergeCell ref="K5:L6"/>
    <mergeCell ref="K7:K8"/>
    <mergeCell ref="L7:L8"/>
    <mergeCell ref="A119:A122"/>
    <mergeCell ref="A123:A127"/>
    <mergeCell ref="A128:A133"/>
    <mergeCell ref="A134:A138"/>
    <mergeCell ref="A139:A143"/>
    <mergeCell ref="A144:A148"/>
    <mergeCell ref="A149:A150"/>
    <mergeCell ref="A151:A152"/>
    <mergeCell ref="A153:A157"/>
    <mergeCell ref="A158:A162"/>
    <mergeCell ref="A163:A165"/>
    <mergeCell ref="A166:A167"/>
    <mergeCell ref="A168:A172"/>
    <mergeCell ref="A173:A185"/>
    <mergeCell ref="A191:A197"/>
    <mergeCell ref="A186:A190"/>
    <mergeCell ref="A62:A65"/>
    <mergeCell ref="A250:A254"/>
    <mergeCell ref="A255:A259"/>
    <mergeCell ref="A260:A264"/>
    <mergeCell ref="A328:A331"/>
    <mergeCell ref="A238:A243"/>
    <mergeCell ref="A265:A271"/>
    <mergeCell ref="A316:A318"/>
    <mergeCell ref="A319:A327"/>
    <mergeCell ref="A206:A208"/>
    <mergeCell ref="A209:A213"/>
    <mergeCell ref="A214:A222"/>
    <mergeCell ref="A223:A228"/>
    <mergeCell ref="A229:A237"/>
    <mergeCell ref="A244:A249"/>
    <mergeCell ref="A198:A204"/>
  </mergeCells>
  <pageMargins left="0.78" right="0.35" top="0.47" bottom="0.3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2018-03-23T15:12:06Z</dcterms:modified>
</cp:coreProperties>
</file>