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800" windowHeight="12420"/>
  </bookViews>
  <sheets>
    <sheet name="ხარჯთაღრიცხვა #1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24" i="1" l="1"/>
  <c r="F42" i="1"/>
  <c r="F41" i="1"/>
  <c r="F18" i="1" l="1"/>
  <c r="F6" i="1" l="1"/>
  <c r="F34" i="1" l="1"/>
  <c r="F35" i="1"/>
  <c r="F36" i="1"/>
  <c r="F37" i="1"/>
  <c r="F38" i="1"/>
  <c r="F33" i="1"/>
  <c r="F30" i="1"/>
  <c r="F51" i="1" l="1"/>
  <c r="F47" i="1" l="1"/>
  <c r="F55" i="1"/>
  <c r="F7" i="1"/>
  <c r="F8" i="1"/>
  <c r="F31" i="1"/>
  <c r="F26" i="1"/>
  <c r="F25" i="1"/>
  <c r="F23" i="1"/>
  <c r="F22" i="1"/>
  <c r="F20" i="1"/>
  <c r="F19" i="1"/>
  <c r="F15" i="1"/>
  <c r="F12" i="1"/>
  <c r="F11" i="1"/>
  <c r="F49" i="1" l="1"/>
  <c r="F48" i="1"/>
  <c r="F16" i="1"/>
  <c r="F28" i="1" l="1"/>
  <c r="F52" i="1" l="1"/>
  <c r="F53" i="1"/>
</calcChain>
</file>

<file path=xl/sharedStrings.xml><?xml version="1.0" encoding="utf-8"?>
<sst xmlns="http://schemas.openxmlformats.org/spreadsheetml/2006/main" count="136" uniqueCount="63">
  <si>
    <t>#</t>
  </si>
  <si>
    <t>საფუძველი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</si>
  <si>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</si>
  <si>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</si>
  <si>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</si>
  <si>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</si>
  <si>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</si>
  <si>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</si>
  <si>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</si>
  <si>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</si>
  <si>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</si>
  <si>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</si>
  <si>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</si>
  <si>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კგ</t>
  </si>
  <si>
    <t>სამუშაოებისა და დანახარჯების დასახელება</t>
  </si>
  <si>
    <t>რბილი გადახურვის მოწყობა 1 ფენა</t>
  </si>
  <si>
    <t>თხევადი აირი</t>
  </si>
  <si>
    <t>მასალის ტრანსპორტირების ხარჯები</t>
  </si>
  <si>
    <t>სახურავის ზედაპირის გასუფთავება ჰაერის ბალიშებისა და დაზიანებული ზედაპირების ამოჭრით</t>
  </si>
  <si>
    <t>ქ/ცემენტის ხსნარი მოსაპირკეთებელი სასაქონლო</t>
  </si>
  <si>
    <t>მასტიკა ბიტუმ-ზეთოვანი</t>
  </si>
  <si>
    <t>სახურავის ზედაპირის დამუშავება ბიტუმოვანი მასტიკით</t>
  </si>
  <si>
    <t>ქ/ცემენტის ჭიმის მოწყობა სისქით 3-5 სმ</t>
  </si>
  <si>
    <t>რულონური სახურავის მოხსნა</t>
  </si>
  <si>
    <t>46-95</t>
  </si>
  <si>
    <t>ნორმატიული რესურსი</t>
  </si>
  <si>
    <t>შრომითი რესურსი</t>
  </si>
  <si>
    <t>მანქანა დანადგარები</t>
  </si>
  <si>
    <t>მატერიალური რესურსი</t>
  </si>
  <si>
    <t>კაც/სთ</t>
  </si>
  <si>
    <t>მანქ/სთ</t>
  </si>
  <si>
    <t>დაზიანებული ჭიმის დემონტაჟი</t>
  </si>
  <si>
    <t>46-101</t>
  </si>
  <si>
    <t>სხვა მასალები</t>
  </si>
  <si>
    <t>ბიტუმი</t>
  </si>
  <si>
    <t>მოთუთიებული თუნუქის ფურცელი სისქით 0,5მმ</t>
  </si>
  <si>
    <t>ქვიშა შავი 0,5 მმ</t>
  </si>
  <si>
    <t>ფიცარი ჩამოგანილი I ხარისხის</t>
  </si>
  <si>
    <t>12-1      რემ.8-291</t>
  </si>
  <si>
    <t>სამშენებლო მასალების ატანა და ნარჩენების ჩამოტანა სახურავიდან (სატაკელაჟო სამუშაოები)</t>
  </si>
  <si>
    <t>20-1-255 გამ.</t>
  </si>
  <si>
    <t>7-4 (4)</t>
  </si>
  <si>
    <t>1-16 (2)</t>
  </si>
  <si>
    <t>რემ. 1-3 კ=1,2</t>
  </si>
  <si>
    <t>ტ</t>
  </si>
  <si>
    <t>სამშენებლო ნარჩენების გატანა ნაგავსაყრელზე ავტოთვითმცლელლებით. 5 კმ მანძილზე)</t>
  </si>
  <si>
    <r>
      <t>100 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</si>
  <si>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</si>
  <si>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  <r>
      <rPr>
        <sz val="11"/>
        <color theme="1"/>
        <rFont val="Calibri"/>
        <family val="2"/>
        <charset val="1"/>
        <scheme val="minor"/>
      </rPr>
      <t/>
    </r>
  </si>
  <si>
    <r>
      <t xml:space="preserve">ლინოკრომი (ТПК) ზედა ფენა, ხაოიანი ზედაპირით, სისქე 2,7მმ </t>
    </r>
    <r>
      <rPr>
        <sz val="11"/>
        <rFont val="Calibri Light"/>
        <family val="1"/>
        <charset val="204"/>
        <scheme val="major"/>
      </rPr>
      <t>L</t>
    </r>
    <r>
      <rPr>
        <sz val="11"/>
        <rFont val="AcadNusx"/>
      </rPr>
      <t>-10მ</t>
    </r>
  </si>
  <si>
    <r>
      <t>100 მ</t>
    </r>
    <r>
      <rPr>
        <vertAlign val="superscript"/>
        <sz val="11"/>
        <rFont val="AcadNusx"/>
      </rPr>
      <t>3</t>
    </r>
  </si>
  <si>
    <r>
      <t>მ</t>
    </r>
    <r>
      <rPr>
        <vertAlign val="superscript"/>
        <sz val="11"/>
        <rFont val="AcadNusx"/>
      </rPr>
      <t>3</t>
    </r>
  </si>
  <si>
    <t>სამშენებლო ნარჩენების დატვირთვა ხელით ა/თვითმცლელებზე</t>
  </si>
  <si>
    <r>
      <t>მ</t>
    </r>
    <r>
      <rPr>
        <vertAlign val="superscript"/>
        <sz val="11"/>
        <rFont val="AcadNusx"/>
      </rPr>
      <t>2</t>
    </r>
  </si>
  <si>
    <t>12-10</t>
  </si>
  <si>
    <t xml:space="preserve">შრომითი რესურსი </t>
  </si>
  <si>
    <t>12-8(5)</t>
  </si>
  <si>
    <t>მოთუთიებული თუნუქი სისქით 0,5მმ</t>
  </si>
  <si>
    <t>ლურსმანი ბეტონის "დუბელი"</t>
  </si>
  <si>
    <t>ც</t>
  </si>
  <si>
    <t>განაკიდისა და პარაპეტის შეცვლა მოთუთიებული თუნუქით</t>
  </si>
  <si>
    <t xml:space="preserve"> მეგობრობის გამზ. #15 </t>
  </si>
  <si>
    <t>xarjTaRricxva #14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</si>
</sst>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12"/>
      <name val="Calibri"/>
      <family val="2"/>
      <charset val="1"/>
      <scheme val="minor"/>
    </font>
    <font>
      <vertAlign val="superscript"/>
      <sz val="11"/>
      <name val="AcadNusx"/>
    </font>
    <font>
      <sz val="11"/>
      <name val="Calibri Light"/>
      <family val="1"/>
      <charset val="204"/>
      <scheme val="major"/>
    </font>
    <font>
      <b/>
      <sz val="14"/>
      <name val="AcadNusx"/>
    </font>
    <font>
      <b/>
      <sz val="12"/>
      <name val="AcadNusx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sqref="A1:M1"/>
    </sheetView>
  </sheetViews>
  <sheetFormatPr defaultColWidth="9" defaultRowHeight="15.75" x14ac:dyDescent="0.25"/>
  <cols>
    <col min="1" max="1" width="4.42578125" style="2" customWidth="1"/>
    <col min="2" max="2" width="11.140625" style="2" customWidth="1"/>
    <col min="3" max="3" width="47.28515625" style="2" customWidth="1"/>
    <col min="4" max="4" width="10.42578125" style="2" customWidth="1"/>
    <col min="5" max="5" width="9.5703125" style="2" customWidth="1"/>
    <col min="6" max="7" width="9.85546875" style="2" customWidth="1"/>
    <col min="8" max="8" width="9.7109375" style="2" customWidth="1"/>
    <col min="9" max="9" width="10.7109375" style="2" customWidth="1"/>
    <col min="10" max="10" width="9.5703125" style="2" customWidth="1"/>
    <col min="11" max="11" width="9.42578125" style="2" customWidth="1"/>
    <col min="12" max="12" width="9.7109375" style="2" customWidth="1"/>
    <col min="13" max="13" width="10.140625" style="9" customWidth="1"/>
    <col min="14" max="16384" width="9" style="2"/>
  </cols>
  <sheetData>
    <row r="1" spans="1:13" ht="25.5" customHeight="1" x14ac:dyDescent="0.2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0.75" customHeight="1" x14ac:dyDescent="0.25">
      <c r="A3" s="14" t="s">
        <v>0</v>
      </c>
      <c r="B3" s="14" t="s">
        <v>1</v>
      </c>
      <c r="C3" s="14" t="s">
        <v>14</v>
      </c>
      <c r="D3" s="19" t="s">
        <v>25</v>
      </c>
      <c r="E3" s="19"/>
      <c r="F3" s="19"/>
      <c r="G3" s="14" t="s">
        <v>2</v>
      </c>
      <c r="H3" s="14"/>
      <c r="I3" s="14" t="s">
        <v>3</v>
      </c>
      <c r="J3" s="14"/>
      <c r="K3" s="14" t="s">
        <v>4</v>
      </c>
      <c r="L3" s="14"/>
      <c r="M3" s="15" t="s">
        <v>5</v>
      </c>
    </row>
    <row r="4" spans="1:13" ht="27" customHeight="1" x14ac:dyDescent="0.25">
      <c r="A4" s="14"/>
      <c r="B4" s="14"/>
      <c r="C4" s="14"/>
      <c r="D4" s="3" t="s">
        <v>6</v>
      </c>
      <c r="E4" s="12" t="s">
        <v>7</v>
      </c>
      <c r="F4" s="13" t="s">
        <v>8</v>
      </c>
      <c r="G4" s="12" t="s">
        <v>7</v>
      </c>
      <c r="H4" s="13" t="s">
        <v>8</v>
      </c>
      <c r="I4" s="12" t="s">
        <v>7</v>
      </c>
      <c r="J4" s="13" t="s">
        <v>8</v>
      </c>
      <c r="K4" s="12" t="s">
        <v>7</v>
      </c>
      <c r="L4" s="13" t="s">
        <v>8</v>
      </c>
      <c r="M4" s="15"/>
    </row>
    <row r="5" spans="1:13" ht="21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48" customHeight="1" x14ac:dyDescent="0.25">
      <c r="A6" s="14">
        <v>1</v>
      </c>
      <c r="B6" s="12" t="s">
        <v>40</v>
      </c>
      <c r="C6" s="4" t="s">
        <v>18</v>
      </c>
      <c r="D6" s="5" t="s">
        <v>46</v>
      </c>
      <c r="E6" s="12"/>
      <c r="F6" s="1">
        <f>F10/100</f>
        <v>7.5</v>
      </c>
      <c r="G6" s="1"/>
      <c r="H6" s="1"/>
      <c r="I6" s="1"/>
      <c r="J6" s="1"/>
      <c r="K6" s="1"/>
      <c r="L6" s="1"/>
      <c r="M6" s="1"/>
    </row>
    <row r="7" spans="1:13" ht="21.75" customHeight="1" x14ac:dyDescent="0.25">
      <c r="A7" s="14"/>
      <c r="B7" s="12"/>
      <c r="C7" s="4" t="s">
        <v>26</v>
      </c>
      <c r="D7" s="12" t="s">
        <v>53</v>
      </c>
      <c r="E7" s="12">
        <v>100</v>
      </c>
      <c r="F7" s="1">
        <f>F6*E7</f>
        <v>750</v>
      </c>
      <c r="G7" s="1"/>
      <c r="H7" s="1"/>
      <c r="I7" s="1"/>
      <c r="J7" s="1"/>
      <c r="K7" s="1"/>
      <c r="L7" s="1"/>
      <c r="M7" s="1"/>
    </row>
    <row r="8" spans="1:13" ht="21.75" customHeight="1" x14ac:dyDescent="0.25">
      <c r="A8" s="14"/>
      <c r="B8" s="12"/>
      <c r="C8" s="4" t="s">
        <v>27</v>
      </c>
      <c r="D8" s="12" t="s">
        <v>9</v>
      </c>
      <c r="E8" s="12">
        <v>0.16</v>
      </c>
      <c r="F8" s="1">
        <f>F6*E8</f>
        <v>1.2</v>
      </c>
      <c r="G8" s="1"/>
      <c r="H8" s="1"/>
      <c r="I8" s="1"/>
      <c r="J8" s="1"/>
      <c r="K8" s="1"/>
      <c r="L8" s="1"/>
      <c r="M8" s="1"/>
    </row>
    <row r="9" spans="1:13" ht="21.75" customHeight="1" x14ac:dyDescent="0.25">
      <c r="A9" s="14"/>
      <c r="B9" s="12"/>
      <c r="C9" s="4" t="s">
        <v>28</v>
      </c>
      <c r="D9" s="12"/>
      <c r="E9" s="12"/>
      <c r="F9" s="1"/>
      <c r="G9" s="1"/>
      <c r="H9" s="1"/>
      <c r="I9" s="1"/>
      <c r="J9" s="1"/>
      <c r="K9" s="1"/>
      <c r="L9" s="1"/>
      <c r="M9" s="1"/>
    </row>
    <row r="10" spans="1:13" ht="21.75" customHeight="1" x14ac:dyDescent="0.25">
      <c r="A10" s="14">
        <v>2</v>
      </c>
      <c r="B10" s="12" t="s">
        <v>24</v>
      </c>
      <c r="C10" s="4" t="s">
        <v>23</v>
      </c>
      <c r="D10" s="5" t="s">
        <v>47</v>
      </c>
      <c r="E10" s="12"/>
      <c r="F10" s="1">
        <v>750</v>
      </c>
      <c r="G10" s="1"/>
      <c r="H10" s="1"/>
      <c r="I10" s="1"/>
      <c r="J10" s="1"/>
      <c r="K10" s="1"/>
      <c r="L10" s="1"/>
      <c r="M10" s="1"/>
    </row>
    <row r="11" spans="1:13" ht="21.75" customHeight="1" x14ac:dyDescent="0.25">
      <c r="A11" s="14"/>
      <c r="B11" s="12"/>
      <c r="C11" s="4" t="s">
        <v>26</v>
      </c>
      <c r="D11" s="12" t="s">
        <v>29</v>
      </c>
      <c r="E11" s="12">
        <v>1</v>
      </c>
      <c r="F11" s="1">
        <f>F10*E11</f>
        <v>750</v>
      </c>
      <c r="G11" s="1"/>
      <c r="H11" s="1"/>
      <c r="I11" s="1"/>
      <c r="J11" s="1"/>
      <c r="K11" s="1"/>
      <c r="L11" s="1"/>
      <c r="M11" s="1"/>
    </row>
    <row r="12" spans="1:13" ht="21.75" customHeight="1" x14ac:dyDescent="0.25">
      <c r="A12" s="14"/>
      <c r="B12" s="12"/>
      <c r="C12" s="4" t="s">
        <v>27</v>
      </c>
      <c r="D12" s="12" t="s">
        <v>9</v>
      </c>
      <c r="E12" s="12">
        <v>1.9E-2</v>
      </c>
      <c r="F12" s="1">
        <f>F10*E12</f>
        <v>14.25</v>
      </c>
      <c r="G12" s="1"/>
      <c r="H12" s="1"/>
      <c r="I12" s="1"/>
      <c r="J12" s="1"/>
      <c r="K12" s="1"/>
      <c r="L12" s="1"/>
      <c r="M12" s="1"/>
    </row>
    <row r="13" spans="1:13" ht="21.75" customHeight="1" x14ac:dyDescent="0.25">
      <c r="A13" s="14"/>
      <c r="B13" s="12"/>
      <c r="C13" s="4" t="s">
        <v>28</v>
      </c>
      <c r="D13" s="12"/>
      <c r="E13" s="12"/>
      <c r="F13" s="1"/>
      <c r="G13" s="1"/>
      <c r="H13" s="1"/>
      <c r="I13" s="1"/>
      <c r="J13" s="1"/>
      <c r="K13" s="1"/>
      <c r="L13" s="1"/>
      <c r="M13" s="1"/>
    </row>
    <row r="14" spans="1:13" ht="21.75" customHeight="1" x14ac:dyDescent="0.25">
      <c r="A14" s="14">
        <v>3</v>
      </c>
      <c r="B14" s="12" t="s">
        <v>32</v>
      </c>
      <c r="C14" s="4" t="s">
        <v>31</v>
      </c>
      <c r="D14" s="5" t="s">
        <v>47</v>
      </c>
      <c r="E14" s="5"/>
      <c r="F14" s="1">
        <v>75</v>
      </c>
      <c r="G14" s="1"/>
      <c r="H14" s="1"/>
      <c r="I14" s="1"/>
      <c r="J14" s="1"/>
      <c r="K14" s="1"/>
      <c r="L14" s="1"/>
      <c r="M14" s="1"/>
    </row>
    <row r="15" spans="1:13" ht="21.75" customHeight="1" x14ac:dyDescent="0.25">
      <c r="A15" s="14"/>
      <c r="B15" s="12"/>
      <c r="C15" s="4" t="s">
        <v>26</v>
      </c>
      <c r="D15" s="12" t="s">
        <v>29</v>
      </c>
      <c r="E15" s="12">
        <v>1</v>
      </c>
      <c r="F15" s="1">
        <f>F14*E15</f>
        <v>75</v>
      </c>
      <c r="G15" s="1"/>
      <c r="H15" s="1"/>
      <c r="I15" s="1"/>
      <c r="J15" s="1"/>
      <c r="K15" s="1"/>
      <c r="L15" s="1"/>
      <c r="M15" s="1"/>
    </row>
    <row r="16" spans="1:13" ht="21.75" customHeight="1" x14ac:dyDescent="0.25">
      <c r="A16" s="14"/>
      <c r="B16" s="12"/>
      <c r="C16" s="4" t="s">
        <v>27</v>
      </c>
      <c r="D16" s="12" t="s">
        <v>9</v>
      </c>
      <c r="E16" s="12">
        <v>7.8E-2</v>
      </c>
      <c r="F16" s="1">
        <f>F14*E16</f>
        <v>5.85</v>
      </c>
      <c r="G16" s="1"/>
      <c r="H16" s="1"/>
      <c r="I16" s="1"/>
      <c r="J16" s="1"/>
      <c r="K16" s="1"/>
      <c r="L16" s="1"/>
      <c r="M16" s="1"/>
    </row>
    <row r="17" spans="1:13" ht="21.75" customHeight="1" x14ac:dyDescent="0.25">
      <c r="A17" s="14"/>
      <c r="B17" s="12"/>
      <c r="C17" s="4" t="s">
        <v>28</v>
      </c>
      <c r="D17" s="12"/>
      <c r="E17" s="12"/>
      <c r="F17" s="1"/>
      <c r="G17" s="1"/>
      <c r="H17" s="1"/>
      <c r="I17" s="1"/>
      <c r="J17" s="1"/>
      <c r="K17" s="1"/>
      <c r="L17" s="1"/>
      <c r="M17" s="1"/>
    </row>
    <row r="18" spans="1:13" ht="21.75" customHeight="1" x14ac:dyDescent="0.25">
      <c r="A18" s="14">
        <v>4</v>
      </c>
      <c r="B18" s="10" t="s">
        <v>54</v>
      </c>
      <c r="C18" s="4" t="s">
        <v>22</v>
      </c>
      <c r="D18" s="12" t="s">
        <v>47</v>
      </c>
      <c r="E18" s="12"/>
      <c r="F18" s="1">
        <f>F10*0.12</f>
        <v>90</v>
      </c>
      <c r="G18" s="1"/>
      <c r="H18" s="1"/>
      <c r="I18" s="1"/>
      <c r="J18" s="1"/>
      <c r="K18" s="1"/>
      <c r="L18" s="1"/>
      <c r="M18" s="1"/>
    </row>
    <row r="19" spans="1:13" ht="21.75" customHeight="1" x14ac:dyDescent="0.25">
      <c r="A19" s="14"/>
      <c r="B19" s="12"/>
      <c r="C19" s="4" t="s">
        <v>26</v>
      </c>
      <c r="D19" s="12" t="s">
        <v>29</v>
      </c>
      <c r="E19" s="12">
        <v>1</v>
      </c>
      <c r="F19" s="1">
        <f>F18*E19</f>
        <v>90</v>
      </c>
      <c r="G19" s="1"/>
      <c r="H19" s="1"/>
      <c r="I19" s="1"/>
      <c r="J19" s="1"/>
      <c r="K19" s="1"/>
      <c r="L19" s="1"/>
      <c r="M19" s="1"/>
    </row>
    <row r="20" spans="1:13" ht="21.75" customHeight="1" x14ac:dyDescent="0.25">
      <c r="A20" s="14"/>
      <c r="B20" s="12"/>
      <c r="C20" s="4" t="s">
        <v>27</v>
      </c>
      <c r="D20" s="12" t="s">
        <v>9</v>
      </c>
      <c r="E20" s="12">
        <v>7.8E-2</v>
      </c>
      <c r="F20" s="1">
        <f>F18*E20</f>
        <v>7.02</v>
      </c>
      <c r="G20" s="1"/>
      <c r="H20" s="1"/>
      <c r="I20" s="1"/>
      <c r="J20" s="1"/>
      <c r="K20" s="1"/>
      <c r="L20" s="1"/>
      <c r="M20" s="1"/>
    </row>
    <row r="21" spans="1:13" ht="21.75" customHeight="1" x14ac:dyDescent="0.25">
      <c r="A21" s="14"/>
      <c r="B21" s="12"/>
      <c r="C21" s="4" t="s">
        <v>28</v>
      </c>
      <c r="D21" s="12"/>
      <c r="E21" s="12"/>
      <c r="F21" s="1"/>
      <c r="G21" s="1"/>
      <c r="H21" s="1"/>
      <c r="I21" s="1"/>
      <c r="J21" s="1"/>
      <c r="K21" s="1"/>
      <c r="L21" s="1"/>
      <c r="M21" s="1"/>
    </row>
    <row r="22" spans="1:13" ht="35.25" customHeight="1" x14ac:dyDescent="0.25">
      <c r="A22" s="14"/>
      <c r="B22" s="12"/>
      <c r="C22" s="4" t="s">
        <v>19</v>
      </c>
      <c r="D22" s="12" t="s">
        <v>48</v>
      </c>
      <c r="E22" s="12">
        <v>3.15E-2</v>
      </c>
      <c r="F22" s="1">
        <f>F18*E22</f>
        <v>2.835</v>
      </c>
      <c r="G22" s="1"/>
      <c r="H22" s="1"/>
      <c r="I22" s="1"/>
      <c r="J22" s="1"/>
      <c r="K22" s="1"/>
      <c r="L22" s="1"/>
      <c r="M22" s="1"/>
    </row>
    <row r="23" spans="1:13" ht="21.75" customHeight="1" x14ac:dyDescent="0.25">
      <c r="A23" s="14"/>
      <c r="B23" s="12"/>
      <c r="C23" s="4" t="s">
        <v>33</v>
      </c>
      <c r="D23" s="12" t="s">
        <v>9</v>
      </c>
      <c r="E23" s="12">
        <v>6.4000000000000001E-2</v>
      </c>
      <c r="F23" s="1">
        <f>F18*E23</f>
        <v>5.76</v>
      </c>
      <c r="G23" s="1"/>
      <c r="H23" s="1"/>
      <c r="I23" s="1"/>
      <c r="J23" s="1"/>
      <c r="K23" s="1"/>
      <c r="L23" s="1"/>
      <c r="M23" s="1"/>
    </row>
    <row r="24" spans="1:13" ht="37.5" customHeight="1" x14ac:dyDescent="0.25">
      <c r="A24" s="14">
        <v>5</v>
      </c>
      <c r="B24" s="12" t="s">
        <v>41</v>
      </c>
      <c r="C24" s="4" t="s">
        <v>21</v>
      </c>
      <c r="D24" s="12" t="s">
        <v>46</v>
      </c>
      <c r="E24" s="12"/>
      <c r="F24" s="1">
        <f>F10/100</f>
        <v>7.5</v>
      </c>
      <c r="G24" s="1"/>
      <c r="H24" s="1"/>
      <c r="I24" s="1"/>
      <c r="J24" s="1"/>
      <c r="K24" s="1"/>
      <c r="L24" s="1"/>
      <c r="M24" s="1"/>
    </row>
    <row r="25" spans="1:13" ht="23.25" customHeight="1" x14ac:dyDescent="0.25">
      <c r="A25" s="14"/>
      <c r="B25" s="12"/>
      <c r="C25" s="4" t="s">
        <v>26</v>
      </c>
      <c r="D25" s="12" t="s">
        <v>29</v>
      </c>
      <c r="E25" s="12">
        <v>4.0999999999999996</v>
      </c>
      <c r="F25" s="1">
        <f>F24*E25</f>
        <v>30.749999999999996</v>
      </c>
      <c r="G25" s="1"/>
      <c r="H25" s="1"/>
      <c r="I25" s="1"/>
      <c r="J25" s="1"/>
      <c r="K25" s="1"/>
      <c r="L25" s="1"/>
      <c r="M25" s="1"/>
    </row>
    <row r="26" spans="1:13" ht="23.25" customHeight="1" x14ac:dyDescent="0.25">
      <c r="A26" s="14"/>
      <c r="B26" s="12"/>
      <c r="C26" s="4" t="s">
        <v>27</v>
      </c>
      <c r="D26" s="12" t="s">
        <v>9</v>
      </c>
      <c r="E26" s="12">
        <v>1.645</v>
      </c>
      <c r="F26" s="1">
        <f>F24*E26</f>
        <v>12.3375</v>
      </c>
      <c r="G26" s="1"/>
      <c r="H26" s="1"/>
      <c r="I26" s="1"/>
      <c r="J26" s="1"/>
      <c r="K26" s="1"/>
      <c r="L26" s="1"/>
      <c r="M26" s="1"/>
    </row>
    <row r="27" spans="1:13" ht="23.25" customHeight="1" x14ac:dyDescent="0.25">
      <c r="A27" s="14"/>
      <c r="B27" s="12"/>
      <c r="C27" s="4" t="s">
        <v>28</v>
      </c>
      <c r="D27" s="12"/>
      <c r="E27" s="12"/>
      <c r="F27" s="1"/>
      <c r="G27" s="1"/>
      <c r="H27" s="1"/>
      <c r="I27" s="1"/>
      <c r="J27" s="1"/>
      <c r="K27" s="1"/>
      <c r="L27" s="1"/>
      <c r="M27" s="1"/>
    </row>
    <row r="28" spans="1:13" ht="24" customHeight="1" x14ac:dyDescent="0.25">
      <c r="A28" s="14"/>
      <c r="B28" s="5"/>
      <c r="C28" s="4" t="s">
        <v>20</v>
      </c>
      <c r="D28" s="12" t="s">
        <v>13</v>
      </c>
      <c r="E28" s="12"/>
      <c r="F28" s="1">
        <f>F24*0.256</f>
        <v>1.92</v>
      </c>
      <c r="G28" s="1"/>
      <c r="H28" s="1"/>
      <c r="I28" s="1"/>
      <c r="J28" s="1"/>
      <c r="K28" s="1"/>
      <c r="L28" s="1"/>
      <c r="M28" s="1"/>
    </row>
    <row r="29" spans="1:13" ht="39.75" customHeight="1" x14ac:dyDescent="0.25">
      <c r="A29" s="14">
        <v>6</v>
      </c>
      <c r="B29" s="12" t="s">
        <v>38</v>
      </c>
      <c r="C29" s="4" t="s">
        <v>15</v>
      </c>
      <c r="D29" s="12" t="s">
        <v>47</v>
      </c>
      <c r="E29" s="12"/>
      <c r="F29" s="1">
        <v>256</v>
      </c>
      <c r="G29" s="1"/>
      <c r="H29" s="1"/>
      <c r="I29" s="1"/>
      <c r="J29" s="1"/>
      <c r="K29" s="1"/>
      <c r="L29" s="1"/>
      <c r="M29" s="1"/>
    </row>
    <row r="30" spans="1:13" ht="18.75" customHeight="1" x14ac:dyDescent="0.25">
      <c r="A30" s="14"/>
      <c r="B30" s="5"/>
      <c r="C30" s="4" t="s">
        <v>26</v>
      </c>
      <c r="D30" s="12" t="s">
        <v>29</v>
      </c>
      <c r="E30" s="12">
        <v>1</v>
      </c>
      <c r="F30" s="1">
        <f>F29*E30</f>
        <v>256</v>
      </c>
      <c r="G30" s="1"/>
      <c r="H30" s="1"/>
      <c r="I30" s="1"/>
      <c r="J30" s="1"/>
      <c r="K30" s="1"/>
      <c r="L30" s="1"/>
      <c r="M30" s="1"/>
    </row>
    <row r="31" spans="1:13" ht="18.75" customHeight="1" x14ac:dyDescent="0.25">
      <c r="A31" s="14"/>
      <c r="B31" s="12"/>
      <c r="C31" s="4" t="s">
        <v>27</v>
      </c>
      <c r="D31" s="12" t="s">
        <v>9</v>
      </c>
      <c r="E31" s="12">
        <v>2.8400000000000002E-2</v>
      </c>
      <c r="F31" s="1">
        <f>F29*E31</f>
        <v>7.2704000000000004</v>
      </c>
      <c r="G31" s="1"/>
      <c r="H31" s="1"/>
      <c r="I31" s="1"/>
      <c r="J31" s="1"/>
      <c r="K31" s="1"/>
      <c r="L31" s="1"/>
      <c r="M31" s="1"/>
    </row>
    <row r="32" spans="1:13" ht="18.75" customHeight="1" x14ac:dyDescent="0.25">
      <c r="A32" s="14"/>
      <c r="B32" s="12"/>
      <c r="C32" s="4" t="s">
        <v>28</v>
      </c>
      <c r="D32" s="12"/>
      <c r="E32" s="12"/>
      <c r="F32" s="1"/>
      <c r="G32" s="1"/>
      <c r="H32" s="1"/>
      <c r="I32" s="1"/>
      <c r="J32" s="1"/>
      <c r="K32" s="1"/>
      <c r="L32" s="1"/>
      <c r="M32" s="1"/>
    </row>
    <row r="33" spans="1:13" ht="36.75" customHeight="1" x14ac:dyDescent="0.25">
      <c r="A33" s="14"/>
      <c r="B33" s="5"/>
      <c r="C33" s="4" t="s">
        <v>49</v>
      </c>
      <c r="D33" s="12" t="s">
        <v>47</v>
      </c>
      <c r="E33" s="12"/>
      <c r="F33" s="13">
        <f>F29*1.15</f>
        <v>294.39999999999998</v>
      </c>
      <c r="G33" s="1"/>
      <c r="H33" s="1"/>
      <c r="I33" s="1"/>
      <c r="J33" s="1"/>
      <c r="K33" s="1"/>
      <c r="L33" s="1"/>
      <c r="M33" s="1"/>
    </row>
    <row r="34" spans="1:13" ht="22.5" customHeight="1" x14ac:dyDescent="0.25">
      <c r="A34" s="14"/>
      <c r="B34" s="5"/>
      <c r="C34" s="4" t="s">
        <v>34</v>
      </c>
      <c r="D34" s="12" t="s">
        <v>13</v>
      </c>
      <c r="E34" s="12">
        <v>0.37</v>
      </c>
      <c r="F34" s="1">
        <f>F29*E34</f>
        <v>94.72</v>
      </c>
      <c r="G34" s="1"/>
      <c r="H34" s="1"/>
      <c r="I34" s="1"/>
      <c r="J34" s="1"/>
      <c r="K34" s="1"/>
      <c r="L34" s="1"/>
      <c r="M34" s="1"/>
    </row>
    <row r="35" spans="1:13" ht="22.5" customHeight="1" x14ac:dyDescent="0.25">
      <c r="A35" s="14"/>
      <c r="B35" s="12"/>
      <c r="C35" s="4" t="s">
        <v>16</v>
      </c>
      <c r="D35" s="12" t="s">
        <v>13</v>
      </c>
      <c r="E35" s="12">
        <v>0.35</v>
      </c>
      <c r="F35" s="1">
        <f>F29*E35</f>
        <v>89.6</v>
      </c>
      <c r="G35" s="1"/>
      <c r="H35" s="1"/>
      <c r="I35" s="1"/>
      <c r="J35" s="1"/>
      <c r="K35" s="1"/>
      <c r="L35" s="1"/>
      <c r="M35" s="1"/>
    </row>
    <row r="36" spans="1:13" ht="22.5" customHeight="1" x14ac:dyDescent="0.25">
      <c r="A36" s="14"/>
      <c r="B36" s="5"/>
      <c r="C36" s="4" t="s">
        <v>36</v>
      </c>
      <c r="D36" s="5" t="s">
        <v>51</v>
      </c>
      <c r="E36" s="12">
        <v>1.04E-2</v>
      </c>
      <c r="F36" s="1">
        <f>F29*E36</f>
        <v>2.6623999999999999</v>
      </c>
      <c r="G36" s="1"/>
      <c r="H36" s="1"/>
      <c r="I36" s="1"/>
      <c r="J36" s="1"/>
      <c r="K36" s="1"/>
      <c r="L36" s="1"/>
      <c r="M36" s="1"/>
    </row>
    <row r="37" spans="1:13" ht="22.5" customHeight="1" x14ac:dyDescent="0.25">
      <c r="A37" s="14"/>
      <c r="B37" s="5"/>
      <c r="C37" s="4" t="s">
        <v>37</v>
      </c>
      <c r="D37" s="5" t="s">
        <v>51</v>
      </c>
      <c r="E37" s="12">
        <v>1.6000000000000001E-3</v>
      </c>
      <c r="F37" s="1">
        <f>F29*E37</f>
        <v>0.40960000000000002</v>
      </c>
      <c r="G37" s="1"/>
      <c r="H37" s="1"/>
      <c r="I37" s="1"/>
      <c r="J37" s="1"/>
      <c r="K37" s="1"/>
      <c r="L37" s="1"/>
      <c r="M37" s="1"/>
    </row>
    <row r="38" spans="1:13" ht="34.5" customHeight="1" x14ac:dyDescent="0.25">
      <c r="A38" s="14"/>
      <c r="B38" s="5"/>
      <c r="C38" s="4" t="s">
        <v>35</v>
      </c>
      <c r="D38" s="12" t="s">
        <v>44</v>
      </c>
      <c r="E38" s="12">
        <v>2.9999999999999997E-4</v>
      </c>
      <c r="F38" s="1">
        <f>F29*E38</f>
        <v>7.6799999999999993E-2</v>
      </c>
      <c r="G38" s="1"/>
      <c r="H38" s="1"/>
      <c r="I38" s="1"/>
      <c r="J38" s="1"/>
      <c r="K38" s="1"/>
      <c r="L38" s="1"/>
      <c r="M38" s="1"/>
    </row>
    <row r="39" spans="1:13" ht="23.25" customHeight="1" x14ac:dyDescent="0.25">
      <c r="A39" s="14"/>
      <c r="B39" s="12"/>
      <c r="C39" s="4" t="s">
        <v>33</v>
      </c>
      <c r="D39" s="12" t="s">
        <v>9</v>
      </c>
      <c r="E39" s="12">
        <v>2.06E-2</v>
      </c>
      <c r="F39" s="1">
        <v>1</v>
      </c>
      <c r="G39" s="1"/>
      <c r="H39" s="1"/>
      <c r="I39" s="1"/>
      <c r="J39" s="1"/>
      <c r="K39" s="1"/>
      <c r="L39" s="1"/>
      <c r="M39" s="1"/>
    </row>
    <row r="40" spans="1:13" ht="39.75" customHeight="1" x14ac:dyDescent="0.25">
      <c r="A40" s="14">
        <v>7</v>
      </c>
      <c r="B40" s="12" t="s">
        <v>56</v>
      </c>
      <c r="C40" s="4" t="s">
        <v>60</v>
      </c>
      <c r="D40" s="5" t="s">
        <v>47</v>
      </c>
      <c r="E40" s="12"/>
      <c r="F40" s="11">
        <v>37</v>
      </c>
      <c r="G40" s="1"/>
      <c r="H40" s="1"/>
      <c r="I40" s="1"/>
      <c r="J40" s="1"/>
      <c r="K40" s="1"/>
      <c r="L40" s="1"/>
      <c r="M40" s="1"/>
    </row>
    <row r="41" spans="1:13" ht="23.25" customHeight="1" x14ac:dyDescent="0.25">
      <c r="A41" s="14"/>
      <c r="B41" s="12"/>
      <c r="C41" s="4" t="s">
        <v>26</v>
      </c>
      <c r="D41" s="12" t="s">
        <v>29</v>
      </c>
      <c r="E41" s="12">
        <v>1.25</v>
      </c>
      <c r="F41" s="1">
        <f>F40*E41</f>
        <v>46.25</v>
      </c>
      <c r="G41" s="1"/>
      <c r="H41" s="1"/>
      <c r="I41" s="1"/>
      <c r="J41" s="1"/>
      <c r="K41" s="1"/>
      <c r="L41" s="1"/>
      <c r="M41" s="1"/>
    </row>
    <row r="42" spans="1:13" ht="23.25" customHeight="1" x14ac:dyDescent="0.25">
      <c r="A42" s="14"/>
      <c r="B42" s="12"/>
      <c r="C42" s="4" t="s">
        <v>27</v>
      </c>
      <c r="D42" s="12" t="s">
        <v>9</v>
      </c>
      <c r="E42" s="12">
        <v>4.1000000000000002E-2</v>
      </c>
      <c r="F42" s="1">
        <f>F40*E42</f>
        <v>1.5170000000000001</v>
      </c>
      <c r="G42" s="1"/>
      <c r="H42" s="1"/>
      <c r="I42" s="1"/>
      <c r="J42" s="1"/>
      <c r="K42" s="1"/>
      <c r="L42" s="1"/>
      <c r="M42" s="1"/>
    </row>
    <row r="43" spans="1:13" ht="23.25" customHeight="1" x14ac:dyDescent="0.25">
      <c r="A43" s="14"/>
      <c r="B43" s="12"/>
      <c r="C43" s="4" t="s">
        <v>28</v>
      </c>
      <c r="D43" s="12"/>
      <c r="E43" s="12"/>
      <c r="F43" s="1"/>
      <c r="G43" s="1"/>
      <c r="H43" s="1"/>
      <c r="I43" s="1"/>
      <c r="J43" s="1"/>
      <c r="K43" s="1"/>
      <c r="L43" s="1"/>
      <c r="M43" s="1"/>
    </row>
    <row r="44" spans="1:13" ht="20.25" customHeight="1" x14ac:dyDescent="0.25">
      <c r="A44" s="14"/>
      <c r="B44" s="5"/>
      <c r="C44" s="4" t="s">
        <v>57</v>
      </c>
      <c r="D44" s="5" t="s">
        <v>47</v>
      </c>
      <c r="E44" s="5">
        <v>1.1000000000000001</v>
      </c>
      <c r="F44" s="1">
        <f>F40*E44</f>
        <v>40.700000000000003</v>
      </c>
      <c r="G44" s="1"/>
      <c r="H44" s="1"/>
      <c r="I44" s="1"/>
      <c r="J44" s="1"/>
      <c r="K44" s="1"/>
      <c r="L44" s="1"/>
      <c r="M44" s="1"/>
    </row>
    <row r="45" spans="1:13" ht="20.25" customHeight="1" x14ac:dyDescent="0.25">
      <c r="A45" s="14"/>
      <c r="B45" s="5"/>
      <c r="C45" s="4" t="s">
        <v>58</v>
      </c>
      <c r="D45" s="12" t="s">
        <v>59</v>
      </c>
      <c r="E45" s="12">
        <v>6</v>
      </c>
      <c r="F45" s="13">
        <f>F40*E45</f>
        <v>222</v>
      </c>
      <c r="G45" s="1"/>
      <c r="H45" s="1"/>
      <c r="I45" s="1"/>
      <c r="J45" s="1"/>
      <c r="K45" s="1"/>
      <c r="L45" s="1"/>
      <c r="M45" s="1"/>
    </row>
    <row r="46" spans="1:13" ht="20.25" customHeight="1" x14ac:dyDescent="0.25">
      <c r="A46" s="14"/>
      <c r="B46" s="5"/>
      <c r="C46" s="4" t="s">
        <v>33</v>
      </c>
      <c r="D46" s="12" t="s">
        <v>9</v>
      </c>
      <c r="E46" s="12">
        <v>7.8E-2</v>
      </c>
      <c r="F46" s="13">
        <f>F40*E46</f>
        <v>2.8860000000000001</v>
      </c>
      <c r="G46" s="1"/>
      <c r="H46" s="1"/>
      <c r="I46" s="1"/>
      <c r="J46" s="1"/>
      <c r="K46" s="1"/>
      <c r="L46" s="1"/>
      <c r="M46" s="1"/>
    </row>
    <row r="47" spans="1:13" ht="48" customHeight="1" x14ac:dyDescent="0.25">
      <c r="A47" s="14">
        <v>8</v>
      </c>
      <c r="B47" s="6" t="s">
        <v>42</v>
      </c>
      <c r="C47" s="4" t="s">
        <v>39</v>
      </c>
      <c r="D47" s="12" t="s">
        <v>50</v>
      </c>
      <c r="E47" s="12"/>
      <c r="F47" s="1">
        <f>F29*0.003/100+F51/100</f>
        <v>5.2679999999999998E-2</v>
      </c>
      <c r="G47" s="1"/>
      <c r="H47" s="1"/>
      <c r="I47" s="1"/>
      <c r="J47" s="1"/>
      <c r="K47" s="1"/>
      <c r="L47" s="1"/>
      <c r="M47" s="1"/>
    </row>
    <row r="48" spans="1:13" ht="24" customHeight="1" x14ac:dyDescent="0.25">
      <c r="A48" s="14"/>
      <c r="B48" s="6"/>
      <c r="C48" s="4" t="s">
        <v>55</v>
      </c>
      <c r="D48" s="12" t="s">
        <v>29</v>
      </c>
      <c r="E48" s="12">
        <v>57.39</v>
      </c>
      <c r="F48" s="1">
        <f>F47*E48</f>
        <v>3.0233051999999998</v>
      </c>
      <c r="G48" s="1"/>
      <c r="H48" s="1"/>
      <c r="I48" s="1"/>
      <c r="J48" s="1"/>
      <c r="K48" s="1"/>
      <c r="L48" s="1"/>
      <c r="M48" s="1"/>
    </row>
    <row r="49" spans="1:13" ht="24" customHeight="1" x14ac:dyDescent="0.25">
      <c r="A49" s="14"/>
      <c r="B49" s="5"/>
      <c r="C49" s="4" t="s">
        <v>27</v>
      </c>
      <c r="D49" s="12" t="s">
        <v>30</v>
      </c>
      <c r="E49" s="12">
        <v>13.34</v>
      </c>
      <c r="F49" s="1">
        <f>F47*E49</f>
        <v>0.70275119999999991</v>
      </c>
      <c r="G49" s="1"/>
      <c r="H49" s="1"/>
      <c r="I49" s="1"/>
      <c r="J49" s="1"/>
      <c r="K49" s="1"/>
      <c r="L49" s="1"/>
      <c r="M49" s="1"/>
    </row>
    <row r="50" spans="1:13" ht="24" customHeight="1" x14ac:dyDescent="0.25">
      <c r="A50" s="14"/>
      <c r="B50" s="6"/>
      <c r="C50" s="4" t="s">
        <v>28</v>
      </c>
      <c r="D50" s="12"/>
      <c r="E50" s="12"/>
      <c r="F50" s="1"/>
      <c r="G50" s="1"/>
      <c r="H50" s="1"/>
      <c r="I50" s="1"/>
      <c r="J50" s="1"/>
      <c r="K50" s="1"/>
      <c r="L50" s="1"/>
      <c r="M50" s="1"/>
    </row>
    <row r="51" spans="1:13" ht="39" customHeight="1" x14ac:dyDescent="0.25">
      <c r="A51" s="14">
        <v>9</v>
      </c>
      <c r="B51" s="5" t="s">
        <v>43</v>
      </c>
      <c r="C51" s="4" t="s">
        <v>52</v>
      </c>
      <c r="D51" s="12" t="s">
        <v>51</v>
      </c>
      <c r="E51" s="12"/>
      <c r="F51" s="1">
        <f>F10*0.003+F14*0.03</f>
        <v>4.5</v>
      </c>
      <c r="G51" s="1"/>
      <c r="H51" s="1"/>
      <c r="I51" s="1"/>
      <c r="J51" s="1"/>
      <c r="K51" s="1"/>
      <c r="L51" s="1"/>
      <c r="M51" s="1"/>
    </row>
    <row r="52" spans="1:13" ht="20.25" customHeight="1" x14ac:dyDescent="0.25">
      <c r="A52" s="14"/>
      <c r="B52" s="5"/>
      <c r="C52" s="4" t="s">
        <v>26</v>
      </c>
      <c r="D52" s="12" t="s">
        <v>29</v>
      </c>
      <c r="E52" s="12">
        <v>1.05</v>
      </c>
      <c r="F52" s="1">
        <f>F51*E52</f>
        <v>4.7250000000000005</v>
      </c>
      <c r="G52" s="1"/>
      <c r="H52" s="1"/>
      <c r="I52" s="1"/>
      <c r="J52" s="1"/>
      <c r="K52" s="1"/>
      <c r="L52" s="1"/>
      <c r="M52" s="1"/>
    </row>
    <row r="53" spans="1:13" ht="20.25" customHeight="1" x14ac:dyDescent="0.25">
      <c r="A53" s="14"/>
      <c r="B53" s="5"/>
      <c r="C53" s="4" t="s">
        <v>27</v>
      </c>
      <c r="D53" s="12" t="s">
        <v>30</v>
      </c>
      <c r="E53" s="12"/>
      <c r="F53" s="1">
        <f>F51*E53</f>
        <v>0</v>
      </c>
      <c r="G53" s="1"/>
      <c r="H53" s="1"/>
      <c r="I53" s="1"/>
      <c r="J53" s="1"/>
      <c r="K53" s="1"/>
      <c r="L53" s="1"/>
      <c r="M53" s="1"/>
    </row>
    <row r="54" spans="1:13" ht="20.25" customHeight="1" x14ac:dyDescent="0.25">
      <c r="A54" s="14"/>
      <c r="B54" s="5"/>
      <c r="C54" s="4" t="s">
        <v>28</v>
      </c>
      <c r="D54" s="12"/>
      <c r="E54" s="12"/>
      <c r="F54" s="1"/>
      <c r="G54" s="1"/>
      <c r="H54" s="1"/>
      <c r="I54" s="1"/>
      <c r="J54" s="1"/>
      <c r="K54" s="1"/>
      <c r="L54" s="1"/>
      <c r="M54" s="1"/>
    </row>
    <row r="55" spans="1:13" ht="53.25" customHeight="1" x14ac:dyDescent="0.25">
      <c r="A55" s="12">
        <v>10</v>
      </c>
      <c r="B55" s="5"/>
      <c r="C55" s="4" t="s">
        <v>45</v>
      </c>
      <c r="D55" s="12" t="s">
        <v>44</v>
      </c>
      <c r="E55" s="12"/>
      <c r="F55" s="1">
        <f>F51*1.8</f>
        <v>8.1</v>
      </c>
      <c r="G55" s="1"/>
      <c r="H55" s="1"/>
      <c r="I55" s="1"/>
      <c r="J55" s="1"/>
      <c r="K55" s="1"/>
      <c r="L55" s="1"/>
      <c r="M55" s="1"/>
    </row>
    <row r="56" spans="1:13" ht="21.75" customHeight="1" x14ac:dyDescent="0.25">
      <c r="A56" s="12"/>
      <c r="B56" s="12"/>
      <c r="C56" s="18" t="s">
        <v>5</v>
      </c>
      <c r="D56" s="12" t="s">
        <v>9</v>
      </c>
      <c r="E56" s="12"/>
      <c r="F56" s="1"/>
      <c r="G56" s="1"/>
      <c r="H56" s="1"/>
      <c r="I56" s="1"/>
      <c r="J56" s="1"/>
      <c r="K56" s="1"/>
      <c r="L56" s="1"/>
      <c r="M56" s="1"/>
    </row>
    <row r="57" spans="1:13" ht="21.75" customHeight="1" x14ac:dyDescent="0.25">
      <c r="A57" s="12"/>
      <c r="B57" s="12"/>
      <c r="C57" s="12" t="s">
        <v>17</v>
      </c>
      <c r="D57" s="12" t="s">
        <v>10</v>
      </c>
      <c r="E57" s="12"/>
      <c r="F57" s="7" t="s">
        <v>10</v>
      </c>
      <c r="G57" s="1"/>
      <c r="H57" s="1"/>
      <c r="I57" s="1"/>
      <c r="J57" s="1"/>
      <c r="K57" s="1"/>
      <c r="L57" s="1"/>
      <c r="M57" s="1"/>
    </row>
    <row r="58" spans="1:13" ht="21.75" customHeight="1" x14ac:dyDescent="0.25">
      <c r="A58" s="12"/>
      <c r="B58" s="12"/>
      <c r="C58" s="18" t="s">
        <v>5</v>
      </c>
      <c r="D58" s="12" t="s">
        <v>9</v>
      </c>
      <c r="E58" s="12"/>
      <c r="F58" s="8"/>
      <c r="G58" s="1"/>
      <c r="H58" s="1"/>
      <c r="I58" s="1"/>
      <c r="J58" s="1"/>
      <c r="K58" s="1"/>
      <c r="L58" s="1"/>
      <c r="M58" s="1"/>
    </row>
    <row r="59" spans="1:13" ht="21.75" customHeight="1" x14ac:dyDescent="0.25">
      <c r="A59" s="12"/>
      <c r="B59" s="12"/>
      <c r="C59" s="12" t="s">
        <v>11</v>
      </c>
      <c r="D59" s="12" t="s">
        <v>10</v>
      </c>
      <c r="E59" s="12"/>
      <c r="F59" s="7" t="s">
        <v>10</v>
      </c>
      <c r="G59" s="1"/>
      <c r="H59" s="1"/>
      <c r="I59" s="1"/>
      <c r="J59" s="1"/>
      <c r="K59" s="1"/>
      <c r="L59" s="1"/>
      <c r="M59" s="1"/>
    </row>
    <row r="60" spans="1:13" ht="21.75" customHeight="1" x14ac:dyDescent="0.25">
      <c r="A60" s="12"/>
      <c r="B60" s="12"/>
      <c r="C60" s="18" t="s">
        <v>5</v>
      </c>
      <c r="D60" s="12" t="s">
        <v>9</v>
      </c>
      <c r="E60" s="12"/>
      <c r="F60" s="7"/>
      <c r="G60" s="1"/>
      <c r="H60" s="1"/>
      <c r="I60" s="1"/>
      <c r="J60" s="1"/>
      <c r="K60" s="1"/>
      <c r="L60" s="1"/>
      <c r="M60" s="1"/>
    </row>
    <row r="61" spans="1:13" ht="21.75" customHeight="1" x14ac:dyDescent="0.25">
      <c r="A61" s="12"/>
      <c r="B61" s="12"/>
      <c r="C61" s="12" t="s">
        <v>12</v>
      </c>
      <c r="D61" s="12" t="s">
        <v>10</v>
      </c>
      <c r="E61" s="12"/>
      <c r="F61" s="7" t="s">
        <v>10</v>
      </c>
      <c r="G61" s="1"/>
      <c r="H61" s="1"/>
      <c r="I61" s="1"/>
      <c r="J61" s="1"/>
      <c r="K61" s="1"/>
      <c r="L61" s="1"/>
      <c r="M61" s="1"/>
    </row>
    <row r="62" spans="1:13" ht="21.75" customHeight="1" x14ac:dyDescent="0.25">
      <c r="A62" s="12"/>
      <c r="B62" s="12"/>
      <c r="C62" s="18" t="s">
        <v>5</v>
      </c>
      <c r="D62" s="12" t="s">
        <v>9</v>
      </c>
      <c r="E62" s="12"/>
      <c r="F62" s="7"/>
      <c r="G62" s="1"/>
      <c r="H62" s="1"/>
      <c r="I62" s="1"/>
      <c r="J62" s="1"/>
      <c r="K62" s="1"/>
      <c r="L62" s="1"/>
      <c r="M62" s="1"/>
    </row>
  </sheetData>
  <mergeCells count="19">
    <mergeCell ref="A1:M1"/>
    <mergeCell ref="A2:M2"/>
    <mergeCell ref="I3:J3"/>
    <mergeCell ref="K3:L3"/>
    <mergeCell ref="M3:M4"/>
    <mergeCell ref="A3:A4"/>
    <mergeCell ref="B3:B4"/>
    <mergeCell ref="C3:C4"/>
    <mergeCell ref="G3:H3"/>
    <mergeCell ref="D3:F3"/>
    <mergeCell ref="A29:A39"/>
    <mergeCell ref="A47:A50"/>
    <mergeCell ref="A51:A54"/>
    <mergeCell ref="A6:A9"/>
    <mergeCell ref="A10:A13"/>
    <mergeCell ref="A14:A17"/>
    <mergeCell ref="A18:A23"/>
    <mergeCell ref="A24:A28"/>
    <mergeCell ref="A40:A46"/>
  </mergeCells>
  <printOptions horizontalCentered="1"/>
  <pageMargins left="0" right="0" top="0" bottom="0" header="0" footer="0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 #14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MC</cp:lastModifiedBy>
  <cp:lastPrinted>2018-03-20T11:45:02Z</cp:lastPrinted>
  <dcterms:created xsi:type="dcterms:W3CDTF">2015-08-11T04:35:33Z</dcterms:created>
  <dcterms:modified xsi:type="dcterms:W3CDTF">2018-03-20T11:45:03Z</dcterms:modified>
</cp:coreProperties>
</file>